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3" documentId="13_ncr:1_{F02CA364-3EC5-4EAC-B064-68309CAFD78F}" xr6:coauthVersionLast="47" xr6:coauthVersionMax="47" xr10:uidLastSave="{1ECC4DC0-5317-434B-ABFE-FCAEFEAD71CE}"/>
  <workbookProtection workbookAlgorithmName="SHA-512" workbookHashValue="JksPgKs/7ECPr6g86kqW9ZuRHeP1Nnqy0mWIsYWw8ctdtHcOd/lRdrk22seDhHmBpPVScDNjeK7nnAKRXMdpsQ==" workbookSaltValue="HnqThlcB+FDnCJCOIrImr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D82" i="15" s="1"/>
  <c r="E52" i="15"/>
  <c r="E82" i="15" s="1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J43" i="15" s="1"/>
  <c r="I28" i="15"/>
  <c r="H28" i="15"/>
  <c r="G28" i="15"/>
  <c r="G43" i="15" s="1"/>
  <c r="F28" i="15"/>
  <c r="E28" i="15"/>
  <c r="D28" i="15"/>
  <c r="L27" i="15"/>
  <c r="K27" i="15"/>
  <c r="J27" i="15"/>
  <c r="I27" i="15"/>
  <c r="I43" i="15" s="1"/>
  <c r="H27" i="15"/>
  <c r="G27" i="15"/>
  <c r="F27" i="15"/>
  <c r="E27" i="15"/>
  <c r="D27" i="15"/>
  <c r="L26" i="15"/>
  <c r="K26" i="15"/>
  <c r="K43" i="15" s="1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D43" i="15"/>
  <c r="F43" i="15" l="1"/>
  <c r="H43" i="15"/>
  <c r="E43" i="15"/>
  <c r="L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2150566-8FB8-4465-ACD0-4A1E254325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9876A16-36DF-4A22-94CE-90AAD62C3F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01A165-E967-4DA4-9733-5F94B1182B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4D62FF4-24B7-4E28-AA4C-A312CD250E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0F85249-51C6-40F5-8B52-CE3E59CEEF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46C5AE5-FA87-42CF-8615-6B4EB6873E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7975D25-4F87-4574-9A44-D615CE9182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9CF3E64-F81B-41F9-9B16-4A47AF92FE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30B8C03-4BEB-44A1-91E1-B29506B3C4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4071791-B2DB-4174-9506-EE279B1143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B806A5E-AADA-4D67-9D1A-572E3B02FB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C43F073-3B19-4123-955A-98700BD136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E6F0B30-8663-44B4-91A5-A22C746C5F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5FBF853-FE56-419C-ACE4-E4D5019641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AC7E6EE-84C5-444D-9806-EF6C10087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F2817C3-333E-4F47-935C-B1B552EEA2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220D2CE-3C7A-4F20-896E-8EFDAD3796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A63794F-23AA-45B0-BD52-63F90DB0A8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790853F-7651-42A1-B1EE-F0408690E2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261B67B-D99E-48A0-A609-32CA420D0E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E769F58-F459-4F04-B4C2-8B009B5C08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2E878A8-2A11-4270-A7C9-39FC053A20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8077A6A-696A-4E20-9C70-96147A53FF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55A9D6B-557F-44E5-A0A7-9ACD919B1E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B0DD53-0673-4106-A80D-DA0902F226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F6A7412-2FB9-4AFD-8DFC-7EA6DE0697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221A32C-668F-4991-B648-A2FD529ACB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A15A5BE-A6A6-4D10-9D91-66E14DA404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717FD14-E848-44D8-B822-FD0A4E3865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F772055-740C-4A62-800C-632B7A2E47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2C5955E-7DD4-4EFF-985C-8E38173DA6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4DABE8B-1346-47C6-B112-445B720F9A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<sst xmlns="http://schemas.openxmlformats.org/spreadsheetml/2006/main" count="2828" uniqueCount="1826">
  <si>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</si>
  <si>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</si>
  <si>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</si>
  <si>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</si>
  <si>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</si>
  <si>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</si>
  <si>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Soria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</si>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</sst>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D84F3CA-0B37-4CFD-8E6C-945CEBD9296E}"/>
    <cellStyle name="Normal" xfId="0" builtinId="0"/>
    <cellStyle name="Normal 2" xfId="1" xr:uid="{CEF5E32E-29A5-4C58-80F6-C80922959426}"/>
    <cellStyle name="Normal 3" xfId="3" xr:uid="{8F2DADEE-BB5B-4395-A373-9458285C43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A9-48E6-B58E-74F93CBD48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A9-48E6-B58E-74F93CBD48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433</c:v>
                </c:pt>
                <c:pt idx="1">
                  <c:v>2590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9-48E6-B58E-74F93CBD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8F-4B9B-A8D0-0D2A6A2457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8F-4B9B-A8D0-0D2A6A2457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8F-4B9B-A8D0-0D2A6A24573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54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8F-4B9B-A8D0-0D2A6A24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54-4D95-8A87-14198955E5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4-4D95-8A87-14198955E5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54-4D95-8A87-14198955E5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113</c:v>
                </c:pt>
                <c:pt idx="1">
                  <c:v>67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54-4D95-8A87-14198955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8A-4C3C-8065-66D2BC2F27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8A-4C3C-8065-66D2BC2F27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A-4C3C-8065-66D2BC2F2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A1-430C-99A3-63DE53E026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A1-430C-99A3-63DE53E026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557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1-430C-99A3-63DE53E0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83</c:v>
              </c:pt>
              <c:pt idx="1">
                <c:v>290</c:v>
              </c:pt>
              <c:pt idx="2">
                <c:v>4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089E-4688-A4EC-84D29C78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263</c:v>
              </c:pt>
              <c:pt idx="1">
                <c:v>226</c:v>
              </c:pt>
              <c:pt idx="2">
                <c:v>10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3833-40B8-A9B5-779C6B5D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</c:v>
              </c:pt>
              <c:pt idx="2">
                <c:v>18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0ED-4180-B11D-28BA5195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B02B-44A9-8620-828C937B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Otros jurisdicción voluntaria</c:v>
                </c:pt>
                <c:pt idx="4">
                  <c:v>Ejecución</c:v>
                </c:pt>
                <c:pt idx="5">
                  <c:v>Competencia y jurisdicción</c:v>
                </c:pt>
                <c:pt idx="6">
                  <c:v>Mercantil</c:v>
                </c:pt>
                <c:pt idx="7">
                  <c:v>Discapaces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206</c:v>
              </c:pt>
              <c:pt idx="1">
                <c:v>3</c:v>
              </c:pt>
              <c:pt idx="2">
                <c:v>70</c:v>
              </c:pt>
              <c:pt idx="3">
                <c:v>1</c:v>
              </c:pt>
              <c:pt idx="4">
                <c:v>5</c:v>
              </c:pt>
              <c:pt idx="5">
                <c:v>74</c:v>
              </c:pt>
              <c:pt idx="6">
                <c:v>50</c:v>
              </c:pt>
              <c:pt idx="7">
                <c:v>654</c:v>
              </c:pt>
            </c:numLit>
          </c:val>
          <c:extLst>
            <c:ext xmlns:c16="http://schemas.microsoft.com/office/drawing/2014/chart" uri="{C3380CC4-5D6E-409C-BE32-E72D297353CC}">
              <c16:uniqueId val="{00000003-EE03-4424-AEF9-9946EA4C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31</c:v>
              </c:pt>
              <c:pt idx="2">
                <c:v>25</c:v>
              </c:pt>
              <c:pt idx="3">
                <c:v>20</c:v>
              </c:pt>
              <c:pt idx="4">
                <c:v>37</c:v>
              </c:pt>
              <c:pt idx="5">
                <c:v>29</c:v>
              </c:pt>
              <c:pt idx="6">
                <c:v>25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31AA-4FFC-A5A9-5A27334E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EC-4D33-9415-D6A2FD6D87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EC-4D33-9415-D6A2FD6D87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EC-4D33-9415-D6A2FD6D8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</c:v>
                </c:pt>
                <c:pt idx="1">
                  <c:v>14</c:v>
                </c:pt>
                <c:pt idx="2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C-4D33-9415-D6A2FD6D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1215</c:v>
              </c:pt>
              <c:pt idx="1">
                <c:v>162</c:v>
              </c:pt>
              <c:pt idx="2">
                <c:v>101</c:v>
              </c:pt>
              <c:pt idx="3">
                <c:v>514</c:v>
              </c:pt>
              <c:pt idx="4">
                <c:v>595</c:v>
              </c:pt>
              <c:pt idx="5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0-8AE2-46E0-9E97-095945078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168</c:v>
              </c:pt>
              <c:pt idx="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E32F-49FC-BE90-A966AD9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34</c:v>
              </c:pt>
              <c:pt idx="2">
                <c:v>13</c:v>
              </c:pt>
              <c:pt idx="3">
                <c:v>155</c:v>
              </c:pt>
              <c:pt idx="4">
                <c:v>32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831-4930-AA50-4AD423FE3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95</c:v>
              </c:pt>
              <c:pt idx="1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C409-46AC-BA79-EAA5BFB9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69</c:v>
              </c:pt>
              <c:pt idx="1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6EBC-419F-AC84-0FCE4F2C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Violencia doméstica / género</c:v>
                </c:pt>
                <c:pt idx="1">
                  <c:v>Libertad sexual</c:v>
                </c:pt>
                <c:pt idx="2">
                  <c:v>Ordenación territorio / patrimonio histórico / medio ambiente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06-485B-BBA8-DDD301F0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Ordenación territorio / patrimonio histórico / medio ambiente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FB-4B7F-A43D-5B17291F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B92-451D-9800-E34734F9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7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503-4C1F-B3A7-E5BF02E1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</c:v>
              </c:pt>
              <c:pt idx="1">
                <c:v>66</c:v>
              </c:pt>
              <c:pt idx="2">
                <c:v>82</c:v>
              </c:pt>
              <c:pt idx="3">
                <c:v>178</c:v>
              </c:pt>
              <c:pt idx="4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F46F-4AF9-942A-79493B1E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51-41E1-BC49-5B2C4CA026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51-41E1-BC49-5B2C4CA026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185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1-41E1-BC49-5B2C4CA02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08-47CB-B0E9-210FECB747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08-47CB-B0E9-210FECB747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08-47CB-B0E9-210FECB747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608-47CB-B0E9-210FECB7479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8-47CB-B0E9-210FECB747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8-47CB-B0E9-210FECB747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8-47CB-B0E9-210FECB747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8-47CB-B0E9-210FECB7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E-4A29-9370-689F616568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E-4A29-9370-689F616568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E-4A29-9370-689F616568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2E-4A29-9370-689F6165682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72E-4A29-9370-689F6165682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E-4A29-9370-689F6165682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2E-4A29-9370-689F616568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2E-4A29-9370-689F616568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2E-4A29-9370-689F616568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2E-4A29-9370-689F61656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27</c:v>
              </c:pt>
              <c:pt idx="2">
                <c:v>11</c:v>
              </c:pt>
              <c:pt idx="3">
                <c:v>34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87C-4A01-B7A2-FF300103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Aux!$AZ$2:$AZ$4</c:f>
              <c:strCache>
                <c:ptCount val="3"/>
                <c:pt idx="0">
                  <c:v>Incoados en el año</c:v>
                </c:pt>
                <c:pt idx="1">
                  <c:v>Escrito de alegaciones art. 30</c:v>
                </c:pt>
                <c:pt idx="2">
                  <c:v>Pendientes a 31 de diciembre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27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619-43C8-BDE0-9BBE50CC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98A3-442C-A170-E02A4037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35</c:v>
              </c:pt>
              <c:pt idx="1">
                <c:v>4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2</c:v>
              </c:pt>
              <c:pt idx="6">
                <c:v>19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A4B-4073-A62A-4542E916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Conduccción etílica/drogas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  <c:pt idx="6">
                <c:v>6</c:v>
              </c:pt>
              <c:pt idx="7">
                <c:v>1</c:v>
              </c:pt>
              <c:pt idx="8">
                <c:v>6</c:v>
              </c:pt>
              <c:pt idx="9">
                <c:v>6</c:v>
              </c:pt>
              <c:pt idx="10">
                <c:v>1</c:v>
              </c:pt>
              <c:pt idx="11">
                <c:v>17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B0-4A12-A95D-113AAD4A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7</c:v>
              </c:pt>
              <c:pt idx="2">
                <c:v>29</c:v>
              </c:pt>
              <c:pt idx="3">
                <c:v>11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C0A-405F-B71B-6AE0B16E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37-4C29-995C-99C797CB0E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37-4C29-995C-99C797CB0E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7-4C29-995C-99C797CB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9D-4F54-B0FA-2720BC6B4A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9D-4F54-B0FA-2720BC6B4A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9D-4F54-B0FA-2720BC6B4A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9D-4F54-B0FA-2720BC6B4A0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9D-4F54-B0FA-2720BC6B4A0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9D-4F54-B0FA-2720BC6B4A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5E-45C1-9F9D-018EFB8896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5E-45C1-9F9D-018EFB8896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210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E-45C1-9F9D-018EFB88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691-4D3A-B675-A4A135F13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CFD-46FB-A89F-31FB4398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25</c:v>
              </c:pt>
              <c:pt idx="4">
                <c:v>17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7B8-4ED8-A9B9-FFDC9E9D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99-4EBE-8455-771A5D6D8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99-4EBE-8455-771A5D6D81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9-4EBE-8455-771A5D6D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E3-456D-B720-219930FC8E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E3-456D-B720-219930FC8E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E3-456D-B720-219930FC8E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E3-456D-B720-219930FC8E6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3-456D-B720-219930FC8E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</c:v>
                </c:pt>
                <c:pt idx="1">
                  <c:v>52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E3-456D-B720-219930FC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157</c:v>
              </c:pt>
              <c:pt idx="1">
                <c:v>18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8B06-4B70-BC9B-FB3F6218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38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4700-4F7D-A027-A60C78C1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286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9CB-4FA3-BDE3-8D0E9466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A9-4A81-8BD9-2E12B780FB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A9-4A81-8BD9-2E12B780FB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82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9-4A81-8BD9-2E12B780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78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1BF-46C9-9040-D7C0EDD5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DEB-49F4-B9FC-40DE569A1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199-41D3-9732-6EA2B244A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33</c:v>
              </c:pt>
              <c:pt idx="2">
                <c:v>8</c:v>
              </c:pt>
              <c:pt idx="3">
                <c:v>2</c:v>
              </c:pt>
              <c:pt idx="4">
                <c:v>17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00-4700-B088-1C84283D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102</c:v>
              </c:pt>
              <c:pt idx="2">
                <c:v>4</c:v>
              </c:pt>
              <c:pt idx="3">
                <c:v>10</c:v>
              </c:pt>
              <c:pt idx="4">
                <c:v>49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CF-464D-BA82-2221B7F9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96</c:v>
              </c:pt>
              <c:pt idx="2">
                <c:v>4</c:v>
              </c:pt>
              <c:pt idx="3">
                <c:v>10</c:v>
              </c:pt>
              <c:pt idx="4">
                <c:v>42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4A-499D-8493-4D06BC96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6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8BA-4C87-A67C-FF972427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5</c:v>
              </c:pt>
              <c:pt idx="2">
                <c:v>2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696-4F84-B7F8-619BB20A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106</c:v>
              </c:pt>
              <c:pt idx="2">
                <c:v>9</c:v>
              </c:pt>
              <c:pt idx="3">
                <c:v>11</c:v>
              </c:pt>
              <c:pt idx="4">
                <c:v>49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19-4EBC-B4AE-47CE8898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52C-4992-8966-63FA79AC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80-423C-B7F4-C439037817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80-423C-B7F4-C439037817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0-423C-B7F4-C4390378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24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E290-4C33-AEC8-2E19E830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D0CA-4291-8A66-AC828494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0F6-43BB-BA13-618FD9D1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2D-42CD-97E8-04AEA0D28B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2D-42CD-97E8-04AEA0D28B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D-42CD-97E8-04AEA0D2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2D-4CB8-BEED-83458313F0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2D-4CB8-BEED-83458313F0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2D-4CB8-BEED-83458313F0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2D-4CB8-BEED-83458313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D6-4F29-ACE5-93C0EA506D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D6-4F29-ACE5-93C0EA506D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54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6-4F29-ACE5-93C0EA50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5EA64E0-07B7-482A-BE93-CC6FC7068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2207D0D-45CB-4FF5-AB2A-8EBF9E708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BD44B77-6B59-4AC0-A5FA-E05F88315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051C123-A3FA-43E8-9CDF-2ED4E8A7E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BF691DC-DD3D-4BFA-A318-245661C57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B6C223F-5FC3-422B-9EF2-6F46214E6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F93CD3A-DFE2-4BCB-ACAC-A86923D16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03231988-AF10-4864-B661-76C3175BB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9AB2BBB3-247F-4A15-9B4E-D35C4BF5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FB6D4543-B522-413D-81B0-0285D5529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9A37A8-A8E4-4B2F-BD01-FAC9F689F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127761-38A2-4BF0-AE17-382D3A911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BBF4255-F37F-4355-ADAA-3BC31FFA6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DF93DED-D35D-427B-8841-B3FBA062D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BBD3662-F387-4287-AAF6-3EB9475C3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0783921-2CA0-4C8A-971D-99D2E69F7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690071A-76B1-4D15-93CB-E3DC294EA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A7106F0-5178-45BD-BA33-F755C7A6B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A347DFE-EAFA-4CAA-B2EB-85866F906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1B9C1D9-CEB7-453D-BCCF-08F8DECE5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C438DAE-AD05-4310-994F-277DA1824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19BFF37-3B68-45E9-859F-F6693FDA4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8E72F70-E824-4895-9044-D171B9B71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93B1D80-45CB-473C-996B-36F06FD52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1AB93A1-34A1-4B24-893D-BB356E86B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5FAB966-71C3-4365-AB76-EE9BA7FC0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7EACD1F-7A33-430C-A7B1-3E82339A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621BD95-19F8-4E5D-B43D-9F9B5A8D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1594281-053C-4623-B33C-022F30989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4079D46-7522-4CB3-A7AD-46EB8464F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45E0097-8D9E-4F78-8CA6-A2F89D064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DFE6341-85D9-4CB4-9AE6-F331204EB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650875</xdr:colOff>
      <xdr:row>6</xdr:row>
      <xdr:rowOff>104775</xdr:rowOff>
    </xdr:from>
    <xdr:to>
      <xdr:col>22</xdr:col>
      <xdr:colOff>333375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0C16E56-CF23-405D-A753-AF7F1D05E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26040A4-523C-4D5E-87D3-ED2285CEC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552450</xdr:colOff>
      <xdr:row>6</xdr:row>
      <xdr:rowOff>174625</xdr:rowOff>
    </xdr:from>
    <xdr:to>
      <xdr:col>60</xdr:col>
      <xdr:colOff>447675</xdr:colOff>
      <xdr:row>15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C9ADED3-45F5-45E9-9BB6-21E680747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5DAFE70-5F9A-49D0-B703-B9EF598A3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37</xdr:row>
      <xdr:rowOff>9525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7B81565-09A6-44D8-B4BE-892FCB412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1FB471A-D66A-428D-89E5-A53DB19AC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2BAD8E5-81BF-4360-9DB2-D65A67DA3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77793F0-84C7-41B4-959D-7E52E96BC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2E28D2E-3CC1-449E-AB0F-1756B115A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EABACFB-FD08-4D0D-B48A-57D2BB116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11D17B-8676-4864-B602-CFF031262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B5AE819-580A-4706-B563-EAE9F4EE1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6B12886-08AA-4E8D-B820-E0B408101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633163B-8483-4884-96BE-47DE8C8DA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81C24DE-30DE-4D2E-815A-8CF6B706E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133FA2C-8674-4A0A-B5E4-CF8ED4484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376D51D-921F-47E8-941E-2CC6858AA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F24DAC7-BBF8-4549-8E6A-5DFBB67C6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473FFF8A-E3E8-4519-AF2E-596187D02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CCCDA3A-0D8C-4591-8A59-FD9483DB0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5AAEF66-FD4C-458D-977D-C026C0BB6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CEB155B-417B-4B80-91F4-C08928DB1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8CDA20B-6C56-4FF6-ADB5-587E1C734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A580E2E-6299-42A7-90B3-748E6D30F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77FB51C-F837-4CA2-94BA-CE051465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EC363B17-0C45-41D0-B45C-079E4C532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4FF16E1-F379-4936-870E-17192218D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444315A-4D16-443C-B306-E64FAD1F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5A6C504-FE1C-42D0-80FC-1A6F010D9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9CDD410-52C5-4F02-A4C2-49868A5D1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BDq8HCuNGRSc8kBx3s4+TfXmGNXCu6VhHCHIE+Im5Rl7JMXBNlDhIFYEjLlQzjdQC3B0TLfi3SCdMbKd8i0oEg==" saltValue="sS9Zw4m4/1MNfwErSWmPR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2</v>
      </c>
      <c r="D5" s="14">
        <v>0</v>
      </c>
      <c r="E5" s="24">
        <v>1</v>
      </c>
    </row>
    <row r="6" spans="1:5" x14ac:dyDescent="0.25">
      <c r="A6" s="22" t="s">
        <v>1204</v>
      </c>
      <c r="B6" s="18"/>
      <c r="C6" s="16"/>
      <c r="D6" s="16"/>
      <c r="E6" s="23"/>
    </row>
    <row r="7" spans="1:5" x14ac:dyDescent="0.25">
      <c r="A7" s="22" t="s">
        <v>1205</v>
      </c>
      <c r="B7" s="18"/>
      <c r="C7" s="14">
        <v>1</v>
      </c>
      <c r="D7" s="14">
        <v>0</v>
      </c>
      <c r="E7" s="24">
        <v>0</v>
      </c>
    </row>
    <row r="8" spans="1:5" x14ac:dyDescent="0.25">
      <c r="A8" s="22" t="s">
        <v>1206</v>
      </c>
      <c r="B8" s="18"/>
      <c r="C8" s="16"/>
      <c r="D8" s="16"/>
      <c r="E8" s="23"/>
    </row>
    <row r="9" spans="1:5" x14ac:dyDescent="0.25">
      <c r="A9" s="22" t="s">
        <v>635</v>
      </c>
      <c r="B9" s="18"/>
      <c r="C9" s="16"/>
      <c r="D9" s="16"/>
      <c r="E9" s="23"/>
    </row>
    <row r="10" spans="1:5" x14ac:dyDescent="0.25">
      <c r="A10" s="22" t="s">
        <v>1207</v>
      </c>
      <c r="B10" s="18"/>
      <c r="C10" s="16"/>
      <c r="D10" s="16"/>
      <c r="E10" s="23"/>
    </row>
    <row r="11" spans="1:5" x14ac:dyDescent="0.25">
      <c r="A11" s="198" t="s">
        <v>976</v>
      </c>
      <c r="B11" s="199"/>
      <c r="C11" s="32">
        <v>3</v>
      </c>
      <c r="D11" s="32">
        <v>0</v>
      </c>
      <c r="E11" s="32">
        <v>1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3"/>
    </row>
    <row r="15" spans="1:5" x14ac:dyDescent="0.25">
      <c r="A15" s="22" t="s">
        <v>1210</v>
      </c>
      <c r="B15" s="18"/>
      <c r="C15" s="23"/>
    </row>
    <row r="16" spans="1:5" x14ac:dyDescent="0.25">
      <c r="A16" s="22" t="s">
        <v>1211</v>
      </c>
      <c r="B16" s="18"/>
      <c r="C16" s="23"/>
    </row>
    <row r="17" spans="1:3" x14ac:dyDescent="0.25">
      <c r="A17" s="198" t="s">
        <v>976</v>
      </c>
      <c r="B17" s="199"/>
      <c r="C17" s="48"/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3"/>
    </row>
    <row r="22" spans="1:3" x14ac:dyDescent="0.25">
      <c r="A22" s="22" t="s">
        <v>1204</v>
      </c>
      <c r="B22" s="18"/>
      <c r="C22" s="24">
        <v>3</v>
      </c>
    </row>
    <row r="23" spans="1:3" x14ac:dyDescent="0.25">
      <c r="A23" s="22" t="s">
        <v>1205</v>
      </c>
      <c r="B23" s="18"/>
      <c r="C23" s="24">
        <v>2</v>
      </c>
    </row>
    <row r="24" spans="1:3" x14ac:dyDescent="0.25">
      <c r="A24" s="22" t="s">
        <v>1206</v>
      </c>
      <c r="B24" s="18"/>
      <c r="C24" s="24">
        <v>11</v>
      </c>
    </row>
    <row r="25" spans="1:3" x14ac:dyDescent="0.25">
      <c r="A25" s="22" t="s">
        <v>635</v>
      </c>
      <c r="B25" s="18"/>
      <c r="C25" s="24">
        <v>5</v>
      </c>
    </row>
    <row r="26" spans="1:3" x14ac:dyDescent="0.25">
      <c r="A26" s="22" t="s">
        <v>1207</v>
      </c>
      <c r="B26" s="18"/>
      <c r="C26" s="24">
        <v>2</v>
      </c>
    </row>
    <row r="27" spans="1:3" x14ac:dyDescent="0.25">
      <c r="A27" s="198" t="s">
        <v>976</v>
      </c>
      <c r="B27" s="199"/>
      <c r="C27" s="32">
        <v>23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4">
        <v>1</v>
      </c>
    </row>
    <row r="32" spans="1:3" x14ac:dyDescent="0.25">
      <c r="A32" s="22" t="s">
        <v>1048</v>
      </c>
      <c r="B32" s="18"/>
      <c r="C32" s="23"/>
    </row>
    <row r="33" spans="1:3" x14ac:dyDescent="0.25">
      <c r="A33" s="22" t="s">
        <v>1213</v>
      </c>
      <c r="B33" s="18"/>
      <c r="C33" s="24">
        <v>24</v>
      </c>
    </row>
    <row r="34" spans="1:3" x14ac:dyDescent="0.25">
      <c r="A34" s="22" t="s">
        <v>1146</v>
      </c>
      <c r="B34" s="18"/>
      <c r="C34" s="24">
        <v>1</v>
      </c>
    </row>
    <row r="35" spans="1:3" x14ac:dyDescent="0.25">
      <c r="A35" s="22" t="s">
        <v>1214</v>
      </c>
      <c r="B35" s="18"/>
      <c r="C35" s="24">
        <v>4</v>
      </c>
    </row>
    <row r="36" spans="1:3" x14ac:dyDescent="0.25">
      <c r="A36" s="22" t="s">
        <v>1050</v>
      </c>
      <c r="B36" s="18"/>
      <c r="C36" s="23"/>
    </row>
    <row r="37" spans="1:3" x14ac:dyDescent="0.25">
      <c r="A37" s="22" t="s">
        <v>1051</v>
      </c>
      <c r="B37" s="18"/>
      <c r="C37" s="23"/>
    </row>
    <row r="38" spans="1:3" x14ac:dyDescent="0.25">
      <c r="A38" s="22" t="s">
        <v>1109</v>
      </c>
      <c r="B38" s="18"/>
      <c r="C38" s="23"/>
    </row>
    <row r="39" spans="1:3" x14ac:dyDescent="0.25">
      <c r="A39" s="22" t="s">
        <v>1110</v>
      </c>
      <c r="B39" s="18"/>
      <c r="C39" s="23"/>
    </row>
    <row r="40" spans="1:3" x14ac:dyDescent="0.25">
      <c r="A40" s="198" t="s">
        <v>976</v>
      </c>
      <c r="B40" s="199"/>
      <c r="C40" s="32">
        <v>30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4">
        <v>1</v>
      </c>
    </row>
    <row r="45" spans="1:3" x14ac:dyDescent="0.25">
      <c r="A45" s="22" t="s">
        <v>1204</v>
      </c>
      <c r="B45" s="18"/>
      <c r="C45" s="23"/>
    </row>
    <row r="46" spans="1:3" x14ac:dyDescent="0.25">
      <c r="A46" s="22" t="s">
        <v>1205</v>
      </c>
      <c r="B46" s="18"/>
      <c r="C46" s="24">
        <v>1</v>
      </c>
    </row>
    <row r="47" spans="1:3" x14ac:dyDescent="0.25">
      <c r="A47" s="22" t="s">
        <v>1206</v>
      </c>
      <c r="B47" s="18"/>
      <c r="C47" s="24">
        <v>1</v>
      </c>
    </row>
    <row r="48" spans="1:3" x14ac:dyDescent="0.25">
      <c r="A48" s="22" t="s">
        <v>635</v>
      </c>
      <c r="B48" s="18"/>
      <c r="C48" s="24">
        <v>2</v>
      </c>
    </row>
    <row r="49" spans="1:3" x14ac:dyDescent="0.25">
      <c r="A49" s="22" t="s">
        <v>1207</v>
      </c>
      <c r="B49" s="18"/>
      <c r="C49" s="24">
        <v>3</v>
      </c>
    </row>
    <row r="50" spans="1:3" x14ac:dyDescent="0.25">
      <c r="A50" s="198" t="s">
        <v>976</v>
      </c>
      <c r="B50" s="199"/>
      <c r="C50" s="32">
        <v>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3"/>
    </row>
    <row r="54" spans="1:3" x14ac:dyDescent="0.25">
      <c r="A54" s="177"/>
      <c r="B54" s="13" t="s">
        <v>81</v>
      </c>
      <c r="C54" s="23"/>
    </row>
    <row r="55" spans="1:3" x14ac:dyDescent="0.25">
      <c r="A55" s="175" t="s">
        <v>1204</v>
      </c>
      <c r="B55" s="13" t="s">
        <v>80</v>
      </c>
      <c r="C55" s="23"/>
    </row>
    <row r="56" spans="1:3" x14ac:dyDescent="0.25">
      <c r="A56" s="177"/>
      <c r="B56" s="13" t="s">
        <v>81</v>
      </c>
      <c r="C56" s="23"/>
    </row>
    <row r="57" spans="1:3" x14ac:dyDescent="0.25">
      <c r="A57" s="175" t="s">
        <v>1205</v>
      </c>
      <c r="B57" s="13" t="s">
        <v>80</v>
      </c>
      <c r="C57" s="24">
        <v>1</v>
      </c>
    </row>
    <row r="58" spans="1:3" x14ac:dyDescent="0.25">
      <c r="A58" s="177"/>
      <c r="B58" s="13" t="s">
        <v>81</v>
      </c>
      <c r="C58" s="23"/>
    </row>
    <row r="59" spans="1:3" x14ac:dyDescent="0.25">
      <c r="A59" s="175" t="s">
        <v>1206</v>
      </c>
      <c r="B59" s="13" t="s">
        <v>80</v>
      </c>
      <c r="C59" s="24">
        <v>2</v>
      </c>
    </row>
    <row r="60" spans="1:3" x14ac:dyDescent="0.25">
      <c r="A60" s="177"/>
      <c r="B60" s="13" t="s">
        <v>81</v>
      </c>
      <c r="C60" s="24">
        <v>1</v>
      </c>
    </row>
    <row r="61" spans="1:3" x14ac:dyDescent="0.25">
      <c r="A61" s="175" t="s">
        <v>635</v>
      </c>
      <c r="B61" s="13" t="s">
        <v>80</v>
      </c>
      <c r="C61" s="24">
        <v>1</v>
      </c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1</v>
      </c>
    </row>
    <row r="64" spans="1:3" x14ac:dyDescent="0.25">
      <c r="A64" s="177"/>
      <c r="B64" s="13" t="s">
        <v>81</v>
      </c>
      <c r="C64" s="23"/>
    </row>
    <row r="65" spans="1:3" x14ac:dyDescent="0.25">
      <c r="A65" s="198" t="s">
        <v>976</v>
      </c>
      <c r="B65" s="199"/>
      <c r="C65" s="32">
        <v>6</v>
      </c>
    </row>
  </sheetData>
  <sheetProtection algorithmName="SHA-512" hashValue="I6utk8iut2yIh+i1VsK2InEILx/1VljBoFzsRSuOA/YsFKXlPBsUBjbSKh7nVmwsiW5QibSXltxfaGK1JTcLwQ==" saltValue="Uk8T9mijhAAx3NlgkOVnm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4">
        <v>5</v>
      </c>
      <c r="D5" s="14">
        <v>0</v>
      </c>
      <c r="E5" s="14">
        <v>0</v>
      </c>
      <c r="F5" s="24">
        <v>0</v>
      </c>
    </row>
    <row r="6" spans="1:6" x14ac:dyDescent="0.25">
      <c r="A6" s="180"/>
      <c r="B6" s="49" t="s">
        <v>1223</v>
      </c>
      <c r="C6" s="14">
        <v>1</v>
      </c>
      <c r="D6" s="14">
        <v>1</v>
      </c>
      <c r="E6" s="14">
        <v>0</v>
      </c>
      <c r="F6" s="24">
        <v>0</v>
      </c>
    </row>
    <row r="7" spans="1:6" x14ac:dyDescent="0.25">
      <c r="A7" s="12" t="s">
        <v>1224</v>
      </c>
      <c r="B7" s="49" t="s">
        <v>1225</v>
      </c>
      <c r="C7" s="16"/>
      <c r="D7" s="16"/>
      <c r="E7" s="16"/>
      <c r="F7" s="23"/>
    </row>
    <row r="8" spans="1:6" ht="22.5" x14ac:dyDescent="0.25">
      <c r="A8" s="178" t="s">
        <v>1226</v>
      </c>
      <c r="B8" s="49" t="s">
        <v>1227</v>
      </c>
      <c r="C8" s="14">
        <v>1</v>
      </c>
      <c r="D8" s="14">
        <v>1</v>
      </c>
      <c r="E8" s="14">
        <v>0</v>
      </c>
      <c r="F8" s="24">
        <v>0</v>
      </c>
    </row>
    <row r="9" spans="1:6" x14ac:dyDescent="0.25">
      <c r="A9" s="179"/>
      <c r="B9" s="49" t="s">
        <v>1228</v>
      </c>
      <c r="C9" s="14">
        <v>2</v>
      </c>
      <c r="D9" s="14">
        <v>1</v>
      </c>
      <c r="E9" s="14">
        <v>0</v>
      </c>
      <c r="F9" s="24">
        <v>0</v>
      </c>
    </row>
    <row r="10" spans="1:6" ht="22.5" x14ac:dyDescent="0.25">
      <c r="A10" s="180"/>
      <c r="B10" s="49" t="s">
        <v>1229</v>
      </c>
      <c r="C10" s="14">
        <v>11</v>
      </c>
      <c r="D10" s="14">
        <v>0</v>
      </c>
      <c r="E10" s="14">
        <v>0</v>
      </c>
      <c r="F10" s="24">
        <v>0</v>
      </c>
    </row>
    <row r="11" spans="1:6" ht="22.5" x14ac:dyDescent="0.25">
      <c r="A11" s="178" t="s">
        <v>1230</v>
      </c>
      <c r="B11" s="49" t="s">
        <v>1231</v>
      </c>
      <c r="C11" s="16"/>
      <c r="D11" s="16"/>
      <c r="E11" s="16"/>
      <c r="F11" s="23"/>
    </row>
    <row r="12" spans="1:6" x14ac:dyDescent="0.25">
      <c r="A12" s="179"/>
      <c r="B12" s="49" t="s">
        <v>1232</v>
      </c>
      <c r="C12" s="16"/>
      <c r="D12" s="16"/>
      <c r="E12" s="16"/>
      <c r="F12" s="23"/>
    </row>
    <row r="13" spans="1:6" ht="22.5" x14ac:dyDescent="0.25">
      <c r="A13" s="180"/>
      <c r="B13" s="49" t="s">
        <v>1233</v>
      </c>
      <c r="C13" s="16"/>
      <c r="D13" s="16"/>
      <c r="E13" s="16"/>
      <c r="F13" s="23"/>
    </row>
    <row r="14" spans="1:6" ht="22.5" x14ac:dyDescent="0.25">
      <c r="A14" s="12" t="s">
        <v>1234</v>
      </c>
      <c r="B14" s="49" t="s">
        <v>1235</v>
      </c>
      <c r="C14" s="14">
        <v>1</v>
      </c>
      <c r="D14" s="14">
        <v>1</v>
      </c>
      <c r="E14" s="14">
        <v>1</v>
      </c>
      <c r="F14" s="24">
        <v>0</v>
      </c>
    </row>
    <row r="15" spans="1:6" x14ac:dyDescent="0.25">
      <c r="A15" s="178" t="s">
        <v>1236</v>
      </c>
      <c r="B15" s="49" t="s">
        <v>1237</v>
      </c>
      <c r="C15" s="14">
        <v>159</v>
      </c>
      <c r="D15" s="14">
        <v>7</v>
      </c>
      <c r="E15" s="14">
        <v>27</v>
      </c>
      <c r="F15" s="24">
        <v>3</v>
      </c>
    </row>
    <row r="16" spans="1:6" x14ac:dyDescent="0.25">
      <c r="A16" s="179"/>
      <c r="B16" s="49" t="s">
        <v>1238</v>
      </c>
      <c r="C16" s="16"/>
      <c r="D16" s="16"/>
      <c r="E16" s="16"/>
      <c r="F16" s="23"/>
    </row>
    <row r="17" spans="1:6" ht="22.5" x14ac:dyDescent="0.25">
      <c r="A17" s="179"/>
      <c r="B17" s="49" t="s">
        <v>1239</v>
      </c>
      <c r="C17" s="16"/>
      <c r="D17" s="16"/>
      <c r="E17" s="16"/>
      <c r="F17" s="23"/>
    </row>
    <row r="18" spans="1:6" x14ac:dyDescent="0.25">
      <c r="A18" s="179"/>
      <c r="B18" s="49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2.5" x14ac:dyDescent="0.25">
      <c r="A19" s="180"/>
      <c r="B19" s="49" t="s">
        <v>1241</v>
      </c>
      <c r="C19" s="14">
        <v>0</v>
      </c>
      <c r="D19" s="14">
        <v>0</v>
      </c>
      <c r="E19" s="14">
        <v>1</v>
      </c>
      <c r="F19" s="24">
        <v>0</v>
      </c>
    </row>
    <row r="20" spans="1:6" x14ac:dyDescent="0.25">
      <c r="A20" s="12" t="s">
        <v>1242</v>
      </c>
      <c r="B20" s="49" t="s">
        <v>1243</v>
      </c>
      <c r="C20" s="16"/>
      <c r="D20" s="16"/>
      <c r="E20" s="16"/>
      <c r="F20" s="23"/>
    </row>
    <row r="21" spans="1:6" ht="22.5" x14ac:dyDescent="0.25">
      <c r="A21" s="12" t="s">
        <v>1244</v>
      </c>
      <c r="B21" s="49" t="s">
        <v>1245</v>
      </c>
      <c r="C21" s="16"/>
      <c r="D21" s="16"/>
      <c r="E21" s="16"/>
      <c r="F21" s="23"/>
    </row>
    <row r="22" spans="1:6" x14ac:dyDescent="0.25">
      <c r="A22" s="198" t="s">
        <v>976</v>
      </c>
      <c r="B22" s="199"/>
      <c r="C22" s="32">
        <v>181</v>
      </c>
      <c r="D22" s="32">
        <v>11</v>
      </c>
      <c r="E22" s="32">
        <v>29</v>
      </c>
      <c r="F22" s="32">
        <v>3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4">
        <v>3</v>
      </c>
    </row>
    <row r="26" spans="1:6" x14ac:dyDescent="0.25">
      <c r="A26" s="22" t="s">
        <v>113</v>
      </c>
      <c r="B26" s="18"/>
      <c r="C26" s="24">
        <v>3</v>
      </c>
    </row>
    <row r="27" spans="1:6" x14ac:dyDescent="0.25">
      <c r="A27" s="22" t="s">
        <v>1079</v>
      </c>
      <c r="B27" s="18"/>
      <c r="C27" s="24">
        <v>0</v>
      </c>
    </row>
    <row r="28" spans="1:6" x14ac:dyDescent="0.25">
      <c r="A28" s="198" t="s">
        <v>976</v>
      </c>
      <c r="B28" s="199"/>
      <c r="C28" s="32">
        <v>6</v>
      </c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4">
        <v>3</v>
      </c>
    </row>
    <row r="33" spans="1:3" x14ac:dyDescent="0.25">
      <c r="A33" s="22" t="s">
        <v>1248</v>
      </c>
      <c r="B33" s="18"/>
      <c r="C33" s="24">
        <v>3</v>
      </c>
    </row>
    <row r="34" spans="1:3" x14ac:dyDescent="0.25">
      <c r="A34" s="22" t="s">
        <v>81</v>
      </c>
      <c r="B34" s="18"/>
      <c r="C34" s="24">
        <v>2</v>
      </c>
    </row>
    <row r="35" spans="1:3" x14ac:dyDescent="0.25">
      <c r="A35" s="198" t="s">
        <v>976</v>
      </c>
      <c r="B35" s="199"/>
      <c r="C35" s="32">
        <v>8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4">
        <v>31</v>
      </c>
    </row>
    <row r="40" spans="1:3" x14ac:dyDescent="0.25">
      <c r="A40" s="22" t="s">
        <v>1251</v>
      </c>
      <c r="B40" s="18"/>
      <c r="C40" s="24">
        <v>26</v>
      </c>
    </row>
    <row r="41" spans="1:3" x14ac:dyDescent="0.25">
      <c r="A41" s="198" t="s">
        <v>976</v>
      </c>
      <c r="B41" s="199"/>
      <c r="C41" s="32">
        <v>57</v>
      </c>
    </row>
    <row r="42" spans="1:3" ht="15.95" customHeight="1" x14ac:dyDescent="0.25"/>
  </sheetData>
  <sheetProtection algorithmName="SHA-512" hashValue="yUNc5WmcEDc9m63EYkFjaz6tk91B+opEMfjxowbGEYDvgEHpwOO78K1BnnwCdN6M/Pz/LEyN0S3r3epMME67ew==" saltValue="6LRcb3dWp/CRuTAbDDlbv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81</v>
      </c>
      <c r="D5" s="16"/>
      <c r="E5" s="15">
        <v>0</v>
      </c>
    </row>
    <row r="6" spans="1:5" x14ac:dyDescent="0.25">
      <c r="A6" s="179"/>
      <c r="B6" s="13" t="s">
        <v>1256</v>
      </c>
      <c r="C6" s="14">
        <v>9</v>
      </c>
      <c r="D6" s="16"/>
      <c r="E6" s="15">
        <v>0</v>
      </c>
    </row>
    <row r="7" spans="1:5" x14ac:dyDescent="0.25">
      <c r="A7" s="180"/>
      <c r="B7" s="13" t="s">
        <v>1257</v>
      </c>
      <c r="C7" s="14">
        <v>25</v>
      </c>
      <c r="D7" s="16"/>
      <c r="E7" s="15">
        <v>0</v>
      </c>
    </row>
    <row r="8" spans="1:5" x14ac:dyDescent="0.25">
      <c r="A8" s="17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0</v>
      </c>
      <c r="D11" s="16"/>
      <c r="E11" s="15">
        <v>0</v>
      </c>
    </row>
    <row r="12" spans="1:5" x14ac:dyDescent="0.25">
      <c r="A12" s="179"/>
      <c r="B12" s="13" t="s">
        <v>1261</v>
      </c>
      <c r="C12" s="14">
        <v>7</v>
      </c>
      <c r="D12" s="16"/>
      <c r="E12" s="15">
        <v>0</v>
      </c>
    </row>
    <row r="13" spans="1:5" x14ac:dyDescent="0.25">
      <c r="A13" s="179"/>
      <c r="B13" s="13" t="s">
        <v>1262</v>
      </c>
      <c r="C13" s="14">
        <v>28</v>
      </c>
      <c r="D13" s="16"/>
      <c r="E13" s="15">
        <v>0</v>
      </c>
    </row>
    <row r="14" spans="1:5" x14ac:dyDescent="0.25">
      <c r="A14" s="179"/>
      <c r="B14" s="13" t="s">
        <v>1263</v>
      </c>
      <c r="C14" s="14">
        <v>22</v>
      </c>
      <c r="D14" s="16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9"/>
      <c r="B16" s="13" t="s">
        <v>1265</v>
      </c>
      <c r="C16" s="14">
        <v>0</v>
      </c>
      <c r="D16" s="16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80"/>
      <c r="B19" s="13" t="s">
        <v>1268</v>
      </c>
      <c r="C19" s="14">
        <v>4</v>
      </c>
      <c r="D19" s="16"/>
      <c r="E19" s="15">
        <v>0</v>
      </c>
    </row>
    <row r="20" spans="1:5" x14ac:dyDescent="0.25">
      <c r="A20" s="17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9"/>
      <c r="B24" s="13" t="s">
        <v>1272</v>
      </c>
      <c r="C24" s="14">
        <v>0</v>
      </c>
      <c r="D24" s="16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80"/>
      <c r="B26" s="13" t="s">
        <v>1273</v>
      </c>
      <c r="C26" s="14">
        <v>4</v>
      </c>
      <c r="D26" s="16"/>
      <c r="E26" s="15">
        <v>0</v>
      </c>
    </row>
    <row r="27" spans="1:5" x14ac:dyDescent="0.25">
      <c r="A27" s="17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2</v>
      </c>
      <c r="D30" s="16"/>
      <c r="E30" s="15">
        <v>0</v>
      </c>
    </row>
    <row r="31" spans="1:5" x14ac:dyDescent="0.25">
      <c r="A31" s="179"/>
      <c r="B31" s="13" t="s">
        <v>1277</v>
      </c>
      <c r="C31" s="14">
        <v>0</v>
      </c>
      <c r="D31" s="16"/>
      <c r="E31" s="15">
        <v>0</v>
      </c>
    </row>
    <row r="32" spans="1:5" x14ac:dyDescent="0.25">
      <c r="A32" s="180"/>
      <c r="B32" s="13" t="s">
        <v>1278</v>
      </c>
      <c r="C32" s="14">
        <v>3</v>
      </c>
      <c r="D32" s="16"/>
      <c r="E32" s="15">
        <v>0</v>
      </c>
    </row>
  </sheetData>
  <sheetProtection algorithmName="SHA-512" hashValue="ySlYJVEJxAy/Rm9vu8sjyfPuAcUUw1+JfuSxiPyqtEF4/UGBfxbAj8jAmecpDgvsrcakMCHrWeks/x9d8U20Ug==" saltValue="XWLS/FMqJnu1mIOrwGqXt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0</v>
      </c>
      <c r="D5" s="16"/>
      <c r="E5" s="15">
        <v>0</v>
      </c>
    </row>
    <row r="6" spans="1:5" x14ac:dyDescent="0.25">
      <c r="A6" s="179"/>
      <c r="B6" s="13" t="s">
        <v>1283</v>
      </c>
      <c r="C6" s="14">
        <v>0</v>
      </c>
      <c r="D6" s="16"/>
      <c r="E6" s="15">
        <v>0</v>
      </c>
    </row>
    <row r="7" spans="1:5" x14ac:dyDescent="0.25">
      <c r="A7" s="179"/>
      <c r="B7" s="13" t="s">
        <v>1284</v>
      </c>
      <c r="C7" s="14">
        <v>1</v>
      </c>
      <c r="D7" s="16"/>
      <c r="E7" s="15">
        <v>0</v>
      </c>
    </row>
    <row r="8" spans="1:5" x14ac:dyDescent="0.25">
      <c r="A8" s="179"/>
      <c r="B8" s="13" t="s">
        <v>1285</v>
      </c>
      <c r="C8" s="14">
        <v>5</v>
      </c>
      <c r="D8" s="16"/>
      <c r="E8" s="15">
        <v>0</v>
      </c>
    </row>
    <row r="9" spans="1:5" x14ac:dyDescent="0.25">
      <c r="A9" s="179"/>
      <c r="B9" s="13" t="s">
        <v>1286</v>
      </c>
      <c r="C9" s="14">
        <v>3</v>
      </c>
      <c r="D9" s="16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6"/>
      <c r="E10" s="15">
        <v>0</v>
      </c>
    </row>
    <row r="11" spans="1:5" x14ac:dyDescent="0.25">
      <c r="A11" s="179"/>
      <c r="B11" s="13" t="s">
        <v>1288</v>
      </c>
      <c r="C11" s="14">
        <v>1</v>
      </c>
      <c r="D11" s="16"/>
      <c r="E11" s="15">
        <v>0</v>
      </c>
    </row>
    <row r="12" spans="1:5" x14ac:dyDescent="0.25">
      <c r="A12" s="179"/>
      <c r="B12" s="13" t="s">
        <v>1289</v>
      </c>
      <c r="C12" s="14">
        <v>0</v>
      </c>
      <c r="D12" s="16"/>
      <c r="E12" s="15">
        <v>0</v>
      </c>
    </row>
    <row r="13" spans="1:5" x14ac:dyDescent="0.25">
      <c r="A13" s="179"/>
      <c r="B13" s="13" t="s">
        <v>1290</v>
      </c>
      <c r="C13" s="14">
        <v>0</v>
      </c>
      <c r="D13" s="16"/>
      <c r="E13" s="15">
        <v>0</v>
      </c>
    </row>
    <row r="14" spans="1:5" x14ac:dyDescent="0.25">
      <c r="A14" s="179"/>
      <c r="B14" s="13" t="s">
        <v>1291</v>
      </c>
      <c r="C14" s="14">
        <v>5</v>
      </c>
      <c r="D14" s="16"/>
      <c r="E14" s="15">
        <v>0</v>
      </c>
    </row>
    <row r="15" spans="1:5" x14ac:dyDescent="0.25">
      <c r="A15" s="179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80"/>
      <c r="B16" s="13" t="s">
        <v>110</v>
      </c>
      <c r="C16" s="14">
        <v>7</v>
      </c>
      <c r="D16" s="16"/>
      <c r="E16" s="15">
        <v>0</v>
      </c>
    </row>
  </sheetData>
  <sheetProtection algorithmName="SHA-512" hashValue="PXe4F7EAc40l2LyvPGgypxQIV5z8UYKOPIoar/4lwxeG2n0xUMSt09j1uai7v0hKkq20/yfDjW2rK5+GylnQfw==" saltValue="GmtdABzGlj/AtmE1ZEfLO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1</v>
      </c>
      <c r="D5" s="53">
        <v>0</v>
      </c>
      <c r="E5" s="53">
        <v>2</v>
      </c>
      <c r="F5" s="53">
        <v>0</v>
      </c>
      <c r="G5" s="53">
        <v>0</v>
      </c>
      <c r="H5" s="53">
        <v>3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1</v>
      </c>
      <c r="D24" s="53">
        <v>0</v>
      </c>
      <c r="E24" s="53">
        <v>1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0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1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1</v>
      </c>
      <c r="D262" s="53">
        <v>0</v>
      </c>
      <c r="E262" s="53">
        <v>1</v>
      </c>
      <c r="F262" s="53">
        <v>0</v>
      </c>
      <c r="G262" s="53">
        <v>0</v>
      </c>
      <c r="H262" s="53">
        <v>2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If9JOFAj9Mqt5ofuGg3kpfqCgU55NrSL1NPkwLs47+cZ06+HA6Vp5diiUrD+NlgOyflpdSkWcHHSJSN6XzUJDw==" saltValue="FzaNFx95xsE+VlE3FnRxk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7D64-80F3-4D17-B181-C7DC778AFF07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3004</v>
      </c>
      <c r="D7" s="121">
        <f>SUM(DatosGenerales!C15:C19)</f>
        <v>433</v>
      </c>
      <c r="E7" s="120">
        <f>SUM(DatosGenerales!C12:C14)</f>
        <v>2590</v>
      </c>
      <c r="I7" s="122">
        <f>DatosGenerales!C31</f>
        <v>333</v>
      </c>
      <c r="J7" s="121">
        <f>DatosGenerales!C32</f>
        <v>27</v>
      </c>
      <c r="K7" s="120">
        <f>SUM(DatosGenerales!C33:C34)</f>
        <v>14</v>
      </c>
      <c r="L7" s="121">
        <f>DatosGenerales!C36</f>
        <v>263</v>
      </c>
      <c r="M7" s="120">
        <f>DatosGenerales!C95</f>
        <v>185</v>
      </c>
      <c r="N7" s="123">
        <f>L7-M7</f>
        <v>78</v>
      </c>
      <c r="O7" s="123"/>
      <c r="Q7" s="122">
        <f>DatosGenerales!C36</f>
        <v>263</v>
      </c>
      <c r="R7" s="121">
        <f>DatosGenerales!C49</f>
        <v>226</v>
      </c>
      <c r="S7" s="121">
        <f>DatosGenerales!C50</f>
        <v>10</v>
      </c>
      <c r="T7" s="121">
        <f>DatosGenerales!C62</f>
        <v>8</v>
      </c>
      <c r="U7" s="121">
        <f>DatosGenerales!C78</f>
        <v>0</v>
      </c>
      <c r="V7" s="124">
        <f>SUM(Q7:U7)</f>
        <v>507</v>
      </c>
      <c r="Z7" s="122">
        <f>SUM(DatosGenerales!C106,DatosGenerales!C107,DatosGenerales!C109)</f>
        <v>210</v>
      </c>
      <c r="AA7" s="121">
        <f>SUM(DatosGenerales!C108,DatosGenerales!C110)</f>
        <v>86</v>
      </c>
      <c r="AB7" s="121">
        <f>DatosGenerales!C106</f>
        <v>82</v>
      </c>
      <c r="AC7" s="124">
        <f>DatosGenerales!C107</f>
        <v>121</v>
      </c>
      <c r="AH7" s="122">
        <f>SUM(DatosGenerales!C115,DatosGenerales!C116,DatosGenerales!C118)</f>
        <v>17</v>
      </c>
      <c r="AI7" s="121">
        <f>SUM(DatosGenerales!C117,DatosGenerales!C119)</f>
        <v>4</v>
      </c>
      <c r="AJ7" s="121">
        <f>DatosGenerales!C115</f>
        <v>6</v>
      </c>
      <c r="AK7" s="124">
        <f>DatosGenerales!C116</f>
        <v>10</v>
      </c>
      <c r="AP7" s="122">
        <f>SUM(DatosGenerales!C135:C136)</f>
        <v>11</v>
      </c>
      <c r="AQ7" s="121">
        <f>SUM(DatosGenerales!C137:C138)</f>
        <v>8</v>
      </c>
      <c r="AR7" s="124">
        <f>SUM(DatosGenerales!C139:C140)</f>
        <v>15</v>
      </c>
      <c r="AV7" s="122">
        <f>DatosGenerales!C145</f>
        <v>0</v>
      </c>
      <c r="AW7" s="121">
        <f>DatosGenerales!C146</f>
        <v>8</v>
      </c>
      <c r="AX7" s="121">
        <f>DatosGenerales!C147</f>
        <v>1</v>
      </c>
      <c r="AY7" s="121">
        <f>DatosGenerales!C148</f>
        <v>0</v>
      </c>
      <c r="AZ7" s="121">
        <f>DatosGenerales!C149</f>
        <v>18</v>
      </c>
      <c r="BA7" s="124">
        <f>DatosGenerales!C150</f>
        <v>1</v>
      </c>
      <c r="BE7" s="122">
        <f>DatosGenerales!C151</f>
        <v>10</v>
      </c>
      <c r="BF7" s="121">
        <f>DatosGenerales!C152</f>
        <v>24</v>
      </c>
      <c r="BG7" s="124">
        <f>DatosGenerales!C154</f>
        <v>5</v>
      </c>
      <c r="BK7" s="122">
        <f>SUM(DatosGenerales!C307:C321)</f>
        <v>206</v>
      </c>
      <c r="BL7" s="121">
        <f>SUM(DatosGenerales!C304:C306)</f>
        <v>3</v>
      </c>
      <c r="BM7" s="121">
        <f>SUM(DatosGenerales!C322:C354)</f>
        <v>70</v>
      </c>
      <c r="BN7" s="121">
        <f>SUM(DatosGenerales!C299)</f>
        <v>0</v>
      </c>
      <c r="BO7" s="121">
        <f>SUM(DatosGenerales!C366:C374)</f>
        <v>0</v>
      </c>
      <c r="BP7" s="121">
        <f>SUM(DatosGenerales!C296:C298)</f>
        <v>0</v>
      </c>
      <c r="BQ7" s="121">
        <f>SUM(DatosGenerales!C355:C365)</f>
        <v>1</v>
      </c>
      <c r="BR7" s="121">
        <f>SUM(DatosGenerales!C300:C302)</f>
        <v>5</v>
      </c>
      <c r="BS7" s="124">
        <f>SUM(DatosGenerales!C293:C295)</f>
        <v>74</v>
      </c>
      <c r="BT7" s="124">
        <f>SUM(DatosGenerales!C303)</f>
        <v>0</v>
      </c>
      <c r="BU7" s="124">
        <f>SUM(DatosGenerales!C375:C387)</f>
        <v>50</v>
      </c>
      <c r="BV7" s="124">
        <f>SUM(DatosGenerales!C388:C409)</f>
        <v>654</v>
      </c>
      <c r="BY7" s="122">
        <f>DatosGenerales!C246</f>
        <v>113</v>
      </c>
      <c r="BZ7" s="121">
        <f>DatosGenerales!C247</f>
        <v>67</v>
      </c>
      <c r="CA7" s="124">
        <f>DatosGenerales!C248</f>
        <v>45</v>
      </c>
      <c r="CF7" s="122">
        <f>DatosGenerales!C255</f>
        <v>76</v>
      </c>
      <c r="CG7" s="124">
        <f>DatosGenerales!C258</f>
        <v>11</v>
      </c>
      <c r="CM7" s="122">
        <f>DatosGenerales!C40</f>
        <v>557</v>
      </c>
      <c r="CN7" s="124">
        <f>DatosGenerales!C41</f>
        <v>228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54</v>
      </c>
      <c r="BL53" s="132">
        <f>SUM(DatosGenerales!C321,DatosGenerales!C310,DatosGenerales!C319)</f>
        <v>59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5</v>
      </c>
      <c r="BL66" s="132">
        <f>SUM(DatosGenerales!C309:C310)</f>
        <v>54</v>
      </c>
      <c r="BM66" s="132">
        <f>SUM(DatosGenerales!C318:C319)</f>
        <v>54</v>
      </c>
      <c r="BN66" s="132"/>
      <c r="BO66" s="119"/>
      <c r="BP66" s="119"/>
      <c r="BQ66" s="119"/>
      <c r="BR66" s="119"/>
      <c r="BS66" s="119"/>
    </row>
  </sheetData>
  <sheetProtection algorithmName="SHA-512" hashValue="ArQ3OmyZ5K0aLfS4n/pPrMbmzEIRLwIU3fmRFKzKmZpjU0JD3fbOKTm2k+uT1a6wH5secOym2eLhDvxIrrBy2A==" saltValue="MobZa2ts1gKDgs/EwuAnO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8311-7436-46CF-8C01-12ABF9C838B1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Oe0it5Ixsq6VFMdbWSc9L7OMfVNI8SjxrVry1gvFx3hhUwFmc5PgFc1QONfZBMCmvqP6wv0QNxh0p48kuMRC+A==" saltValue="f3E3S+2JzOaAkbyIBXiAg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EFC8-9FDD-47CF-AE1F-9D5FE42CB119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22</v>
      </c>
    </row>
    <row r="8" spans="1:50" s="119" customFormat="1" ht="14.85" customHeight="1" x14ac:dyDescent="0.25">
      <c r="C8" s="207"/>
      <c r="D8" s="121">
        <f>DatosMenores!C56</f>
        <v>115</v>
      </c>
      <c r="E8" s="121">
        <f>DatosMenores!C57</f>
        <v>27</v>
      </c>
      <c r="F8" s="121">
        <f>DatosMenores!C58</f>
        <v>11</v>
      </c>
      <c r="G8" s="121">
        <f>DatosMenores!C59</f>
        <v>34</v>
      </c>
      <c r="H8" s="120">
        <f>DatosMenores!C60</f>
        <v>5</v>
      </c>
      <c r="I8" s="103"/>
      <c r="L8" s="120">
        <f>DatosMenores!C48</f>
        <v>2</v>
      </c>
      <c r="M8" s="121">
        <f>DatosMenores!C49</f>
        <v>5</v>
      </c>
      <c r="N8" s="121">
        <f>DatosMenores!C50</f>
        <v>24</v>
      </c>
      <c r="O8" s="121">
        <f>DatosMenores!C51</f>
        <v>0</v>
      </c>
      <c r="P8" s="120">
        <f>DatosMenores!C52</f>
        <v>0</v>
      </c>
      <c r="S8" s="120">
        <f>DatosMenores!C28</f>
        <v>35</v>
      </c>
      <c r="T8" s="121">
        <f>SUM(DatosMenores!C29:C32)</f>
        <v>4</v>
      </c>
      <c r="U8" s="121">
        <f>DatosMenores!C33</f>
        <v>1</v>
      </c>
      <c r="V8" s="121">
        <f>DatosMenores!C34</f>
        <v>7</v>
      </c>
      <c r="W8" s="121">
        <f>DatosMenores!C35</f>
        <v>1</v>
      </c>
      <c r="X8" s="121">
        <f>DatosMenores!C36</f>
        <v>0</v>
      </c>
      <c r="Y8" s="121">
        <f>DatosMenores!C38</f>
        <v>2</v>
      </c>
      <c r="Z8" s="121">
        <f>DatosMenores!C37</f>
        <v>19</v>
      </c>
      <c r="AA8" s="120">
        <f>DatosMenores!C39</f>
        <v>3</v>
      </c>
      <c r="AC8" s="105"/>
      <c r="AE8" s="122">
        <f>DatosMenores!C5</f>
        <v>0</v>
      </c>
      <c r="AF8" s="121">
        <f>DatosMenores!C6</f>
        <v>7</v>
      </c>
      <c r="AG8" s="121">
        <f>DatosMenores!C7</f>
        <v>2</v>
      </c>
      <c r="AH8" s="121">
        <f>DatosMenores!C8</f>
        <v>4</v>
      </c>
      <c r="AI8" s="121">
        <f>DatosMenores!C9</f>
        <v>3</v>
      </c>
      <c r="AJ8" s="120">
        <f>DatosMenores!C10</f>
        <v>5</v>
      </c>
      <c r="AK8" s="121">
        <f>DatosMenores!C11</f>
        <v>3</v>
      </c>
      <c r="AL8" s="121">
        <f>DatosMenores!C12</f>
        <v>6</v>
      </c>
      <c r="AM8" s="120">
        <f>DatosMenores!C13</f>
        <v>0</v>
      </c>
      <c r="AN8" s="105"/>
      <c r="AP8" s="122">
        <f>DatosMenores!C69</f>
        <v>22</v>
      </c>
      <c r="AQ8" s="122">
        <f>DatosMenores!C70</f>
        <v>7</v>
      </c>
      <c r="AR8" s="121">
        <f>DatosMenores!C71</f>
        <v>29</v>
      </c>
      <c r="AS8" s="121">
        <f>DatosMenores!C74</f>
        <v>0</v>
      </c>
      <c r="AT8" s="121">
        <f>DatosMenores!C75</f>
        <v>5</v>
      </c>
      <c r="AU8" s="120">
        <f>DatosMenores!C76</f>
        <v>0</v>
      </c>
      <c r="AW8" s="143" t="s">
        <v>1657</v>
      </c>
      <c r="AX8" s="144">
        <f>DatosMenores!C70</f>
        <v>7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29</v>
      </c>
    </row>
    <row r="10" spans="1:50" ht="29.85" customHeight="1" x14ac:dyDescent="0.25">
      <c r="C10" s="207"/>
      <c r="D10" s="120">
        <f>DatosMenores!C61</f>
        <v>39</v>
      </c>
      <c r="E10" s="121">
        <f>DatosMenores!C62</f>
        <v>0</v>
      </c>
      <c r="F10" s="124">
        <f>DatosMenores!C63</f>
        <v>0</v>
      </c>
      <c r="G10" s="124">
        <f>DatosMenores!C64</f>
        <v>27</v>
      </c>
      <c r="H10" s="124">
        <f>DatosMenores!C65</f>
        <v>8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0</v>
      </c>
      <c r="AG11" s="121">
        <f>DatosMenores!C16</f>
        <v>6</v>
      </c>
      <c r="AH11" s="121">
        <f>DatosMenores!C17</f>
        <v>6</v>
      </c>
      <c r="AI11" s="121">
        <f>DatosMenores!C18</f>
        <v>1</v>
      </c>
      <c r="AJ11" s="121">
        <f>DatosMenores!C20</f>
        <v>2</v>
      </c>
      <c r="AK11" s="121">
        <f>DatosMenores!C21</f>
        <v>0</v>
      </c>
      <c r="AL11" s="120">
        <f>DatosMenores!C19</f>
        <v>17</v>
      </c>
      <c r="AP11" s="122">
        <f>DatosMenores!C78</f>
        <v>0</v>
      </c>
      <c r="AQ11" s="121">
        <f>DatosMenores!C77</f>
        <v>4</v>
      </c>
      <c r="AR11" s="121">
        <f>DatosMenores!C79</f>
        <v>0</v>
      </c>
      <c r="AS11" s="122">
        <f>DatosMenores!C72</f>
        <v>0</v>
      </c>
      <c r="AT11" s="120">
        <f>DatosMenores!C73</f>
        <v>11</v>
      </c>
      <c r="AW11" s="143" t="s">
        <v>1799</v>
      </c>
      <c r="AX11" s="144">
        <f>DatosMenores!C73</f>
        <v>11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5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4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7KHcTCz/nTqCagC+8qBqBfaQvGo6wdWNxj0vpzX4Jp0B4q52BR8Pugfc3tMuPwktyDEgEMfCHit51p/w0sE8pw==" saltValue="OSrR4Ov9Y+9Oy6DEqVkDL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7442-A3C1-4F28-8E8D-59CCD6FF4F4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</v>
      </c>
      <c r="F4" s="157" t="s">
        <v>1807</v>
      </c>
      <c r="G4" s="159">
        <f>DatosViolenciaDoméstica!E67</f>
        <v>2</v>
      </c>
      <c r="H4" s="160"/>
    </row>
    <row r="5" spans="1:30" x14ac:dyDescent="0.2">
      <c r="C5" s="157" t="s">
        <v>12</v>
      </c>
      <c r="D5" s="158">
        <f>DatosViolenciaDoméstica!C6</f>
        <v>58</v>
      </c>
      <c r="F5" s="157" t="s">
        <v>1808</v>
      </c>
      <c r="G5" s="161">
        <f>DatosViolenciaDoméstica!F67</f>
        <v>13</v>
      </c>
      <c r="H5" s="160"/>
    </row>
    <row r="6" spans="1:30" x14ac:dyDescent="0.2">
      <c r="C6" s="157" t="s">
        <v>1809</v>
      </c>
      <c r="D6" s="158">
        <f>DatosViolenciaDoméstica!C7</f>
        <v>7</v>
      </c>
    </row>
    <row r="7" spans="1:30" x14ac:dyDescent="0.2">
      <c r="C7" s="157" t="s">
        <v>59</v>
      </c>
      <c r="D7" s="158">
        <f>DatosViolenciaDoméstica!C8</f>
        <v>1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EYDq1UCVd4tNNur++hGDzcH/U+XWIwzuJHOPcBt/yVRd4V0W40sNBBobihfa1wvwF+xDFYKjbkoT3LQu6A1Y6Q==" saltValue="3WwY/MnBKpdLfm6dJu+J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B825-BFD5-41B7-868C-B63414178C14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135</v>
      </c>
      <c r="F4" s="157" t="s">
        <v>1807</v>
      </c>
      <c r="G4" s="159">
        <f>DatosViolenciaGénero!E82</f>
        <v>31</v>
      </c>
      <c r="H4" s="160"/>
    </row>
    <row r="5" spans="1:30" x14ac:dyDescent="0.2">
      <c r="C5" s="157" t="s">
        <v>39</v>
      </c>
      <c r="D5" s="158">
        <f>DatosViolenciaGénero!C5</f>
        <v>134</v>
      </c>
      <c r="F5" s="157" t="s">
        <v>1808</v>
      </c>
      <c r="G5" s="159">
        <f>DatosViolenciaGénero!F82</f>
        <v>58</v>
      </c>
      <c r="H5" s="160"/>
    </row>
    <row r="6" spans="1:30" x14ac:dyDescent="0.2">
      <c r="C6" s="157" t="s">
        <v>1809</v>
      </c>
      <c r="D6" s="168">
        <f>DatosViolenciaGénero!C8</f>
        <v>17</v>
      </c>
    </row>
    <row r="7" spans="1:30" x14ac:dyDescent="0.2">
      <c r="C7" s="157" t="s">
        <v>59</v>
      </c>
      <c r="D7" s="168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46</v>
      </c>
    </row>
    <row r="11" spans="1:30" x14ac:dyDescent="0.2">
      <c r="C11" s="157" t="s">
        <v>1810</v>
      </c>
      <c r="D11" s="168">
        <f>DatosViolenciaGénero!C10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MVGeT5XAxT9gi/VjEnQSEG0w7sCu6eu0I5ezzNn7RPozET1jmksMeoDnCy4fMNwmgsKIIGit1YlQObWhxR5u4A==" saltValue="G6gwNPu0BMyLhXJZyvuKj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1130</v>
      </c>
      <c r="D7" s="14">
        <v>1073</v>
      </c>
      <c r="E7" s="15">
        <v>5.3122087604846199E-2</v>
      </c>
    </row>
    <row r="8" spans="1:5" x14ac:dyDescent="0.25">
      <c r="A8" s="179"/>
      <c r="B8" s="13" t="s">
        <v>19</v>
      </c>
      <c r="C8" s="14">
        <v>3004</v>
      </c>
      <c r="D8" s="14">
        <v>2733</v>
      </c>
      <c r="E8" s="15">
        <v>9.9158433955360406E-2</v>
      </c>
    </row>
    <row r="9" spans="1:5" x14ac:dyDescent="0.25">
      <c r="A9" s="179"/>
      <c r="B9" s="13" t="s">
        <v>20</v>
      </c>
      <c r="C9" s="14">
        <v>2615</v>
      </c>
      <c r="D9" s="14">
        <v>2635</v>
      </c>
      <c r="E9" s="15">
        <v>-7.5901328273244801E-3</v>
      </c>
    </row>
    <row r="10" spans="1:5" x14ac:dyDescent="0.25">
      <c r="A10" s="179"/>
      <c r="B10" s="13" t="s">
        <v>21</v>
      </c>
      <c r="C10" s="14">
        <v>88</v>
      </c>
      <c r="D10" s="14">
        <v>50</v>
      </c>
      <c r="E10" s="15">
        <v>0.76</v>
      </c>
    </row>
    <row r="11" spans="1:5" x14ac:dyDescent="0.25">
      <c r="A11" s="180"/>
      <c r="B11" s="13" t="s">
        <v>22</v>
      </c>
      <c r="C11" s="14">
        <v>1043</v>
      </c>
      <c r="D11" s="14">
        <v>836</v>
      </c>
      <c r="E11" s="15">
        <v>0.247607655502392</v>
      </c>
    </row>
    <row r="12" spans="1:5" x14ac:dyDescent="0.25">
      <c r="A12" s="178" t="s">
        <v>23</v>
      </c>
      <c r="B12" s="13" t="s">
        <v>24</v>
      </c>
      <c r="C12" s="14">
        <v>674</v>
      </c>
      <c r="D12" s="14">
        <v>596</v>
      </c>
      <c r="E12" s="15">
        <v>0.13087248322147599</v>
      </c>
    </row>
    <row r="13" spans="1:5" x14ac:dyDescent="0.25">
      <c r="A13" s="179"/>
      <c r="B13" s="13" t="s">
        <v>25</v>
      </c>
      <c r="C13" s="14">
        <v>157</v>
      </c>
      <c r="D13" s="14">
        <v>195</v>
      </c>
      <c r="E13" s="15">
        <v>-0.19487179487179501</v>
      </c>
    </row>
    <row r="14" spans="1:5" x14ac:dyDescent="0.25">
      <c r="A14" s="180"/>
      <c r="B14" s="13" t="s">
        <v>26</v>
      </c>
      <c r="C14" s="14">
        <v>1759</v>
      </c>
      <c r="D14" s="14">
        <v>1633</v>
      </c>
      <c r="E14" s="15">
        <v>7.7158603796693204E-2</v>
      </c>
    </row>
    <row r="15" spans="1:5" x14ac:dyDescent="0.25">
      <c r="A15" s="178" t="s">
        <v>27</v>
      </c>
      <c r="B15" s="13" t="s">
        <v>28</v>
      </c>
      <c r="C15" s="14">
        <v>83</v>
      </c>
      <c r="D15" s="14">
        <v>87</v>
      </c>
      <c r="E15" s="15">
        <v>-4.5977011494252901E-2</v>
      </c>
    </row>
    <row r="16" spans="1:5" x14ac:dyDescent="0.25">
      <c r="A16" s="179"/>
      <c r="B16" s="13" t="s">
        <v>29</v>
      </c>
      <c r="C16" s="14">
        <v>290</v>
      </c>
      <c r="D16" s="14">
        <v>241</v>
      </c>
      <c r="E16" s="15">
        <v>0.20331950207468899</v>
      </c>
    </row>
    <row r="17" spans="1:5" x14ac:dyDescent="0.25">
      <c r="A17" s="179"/>
      <c r="B17" s="13" t="s">
        <v>30</v>
      </c>
      <c r="C17" s="14">
        <v>4</v>
      </c>
      <c r="D17" s="14">
        <v>13</v>
      </c>
      <c r="E17" s="15">
        <v>-0.69230769230769196</v>
      </c>
    </row>
    <row r="18" spans="1:5" x14ac:dyDescent="0.25">
      <c r="A18" s="179"/>
      <c r="B18" s="13" t="s">
        <v>31</v>
      </c>
      <c r="C18" s="14">
        <v>0</v>
      </c>
      <c r="D18" s="16"/>
      <c r="E18" s="15">
        <v>0</v>
      </c>
    </row>
    <row r="19" spans="1:5" x14ac:dyDescent="0.25">
      <c r="A19" s="180"/>
      <c r="B19" s="13" t="s">
        <v>32</v>
      </c>
      <c r="C19" s="14">
        <v>56</v>
      </c>
      <c r="D19" s="14">
        <v>34</v>
      </c>
      <c r="E19" s="15">
        <v>0.64705882352941202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6"/>
      <c r="D23" s="14">
        <v>100</v>
      </c>
      <c r="E23" s="15">
        <v>0</v>
      </c>
    </row>
    <row r="24" spans="1:5" x14ac:dyDescent="0.25">
      <c r="A24" s="12" t="s">
        <v>35</v>
      </c>
      <c r="B24" s="18"/>
      <c r="C24" s="16"/>
      <c r="D24" s="16"/>
      <c r="E24" s="15">
        <v>0</v>
      </c>
    </row>
    <row r="25" spans="1:5" x14ac:dyDescent="0.25">
      <c r="A25" s="12" t="s">
        <v>36</v>
      </c>
      <c r="B25" s="18"/>
      <c r="C25" s="14">
        <v>168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114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4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333</v>
      </c>
      <c r="D31" s="14">
        <v>263</v>
      </c>
      <c r="E31" s="15">
        <v>0.26615969581748999</v>
      </c>
    </row>
    <row r="32" spans="1:5" x14ac:dyDescent="0.25">
      <c r="A32" s="178" t="s">
        <v>41</v>
      </c>
      <c r="B32" s="13" t="s">
        <v>42</v>
      </c>
      <c r="C32" s="14">
        <v>27</v>
      </c>
      <c r="D32" s="14">
        <v>29</v>
      </c>
      <c r="E32" s="15">
        <v>-6.8965517241379296E-2</v>
      </c>
    </row>
    <row r="33" spans="1:5" x14ac:dyDescent="0.25">
      <c r="A33" s="179"/>
      <c r="B33" s="13" t="s">
        <v>43</v>
      </c>
      <c r="C33" s="14">
        <v>14</v>
      </c>
      <c r="D33" s="14">
        <v>37</v>
      </c>
      <c r="E33" s="15">
        <v>-0.62162162162162204</v>
      </c>
    </row>
    <row r="34" spans="1:5" x14ac:dyDescent="0.25">
      <c r="A34" s="179"/>
      <c r="B34" s="13" t="s">
        <v>44</v>
      </c>
      <c r="C34" s="16"/>
      <c r="D34" s="14">
        <v>2</v>
      </c>
      <c r="E34" s="15">
        <v>0</v>
      </c>
    </row>
    <row r="35" spans="1:5" x14ac:dyDescent="0.25">
      <c r="A35" s="179"/>
      <c r="B35" s="13" t="s">
        <v>45</v>
      </c>
      <c r="C35" s="14">
        <v>2</v>
      </c>
      <c r="D35" s="14">
        <v>1</v>
      </c>
      <c r="E35" s="15">
        <v>1</v>
      </c>
    </row>
    <row r="36" spans="1:5" x14ac:dyDescent="0.25">
      <c r="A36" s="180"/>
      <c r="B36" s="13" t="s">
        <v>46</v>
      </c>
      <c r="C36" s="14">
        <v>263</v>
      </c>
      <c r="D36" s="14">
        <v>191</v>
      </c>
      <c r="E36" s="15">
        <v>0.37696335078533999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557</v>
      </c>
      <c r="D40" s="14">
        <v>462</v>
      </c>
      <c r="E40" s="15">
        <v>0.20562770562770599</v>
      </c>
    </row>
    <row r="41" spans="1:5" x14ac:dyDescent="0.25">
      <c r="A41" s="12" t="s">
        <v>49</v>
      </c>
      <c r="B41" s="18"/>
      <c r="C41" s="14">
        <v>228</v>
      </c>
      <c r="D41" s="14">
        <v>123</v>
      </c>
      <c r="E41" s="15">
        <v>0.85365853658536595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157</v>
      </c>
      <c r="D45" s="14">
        <v>190</v>
      </c>
      <c r="E45" s="15">
        <v>-0.173684210526316</v>
      </c>
    </row>
    <row r="46" spans="1:5" x14ac:dyDescent="0.25">
      <c r="A46" s="179"/>
      <c r="B46" s="13" t="s">
        <v>52</v>
      </c>
      <c r="C46" s="14">
        <v>23</v>
      </c>
      <c r="D46" s="14">
        <v>16</v>
      </c>
      <c r="E46" s="15">
        <v>0.4375</v>
      </c>
    </row>
    <row r="47" spans="1:5" x14ac:dyDescent="0.25">
      <c r="A47" s="179"/>
      <c r="B47" s="13" t="s">
        <v>53</v>
      </c>
      <c r="C47" s="14">
        <v>290</v>
      </c>
      <c r="D47" s="14">
        <v>256</v>
      </c>
      <c r="E47" s="15">
        <v>0.1328125</v>
      </c>
    </row>
    <row r="48" spans="1:5" x14ac:dyDescent="0.25">
      <c r="A48" s="180"/>
      <c r="B48" s="13" t="s">
        <v>22</v>
      </c>
      <c r="C48" s="14">
        <v>85</v>
      </c>
      <c r="D48" s="14">
        <v>77</v>
      </c>
      <c r="E48" s="15">
        <v>0.103896103896104</v>
      </c>
    </row>
    <row r="49" spans="1:5" x14ac:dyDescent="0.25">
      <c r="A49" s="178" t="s">
        <v>54</v>
      </c>
      <c r="B49" s="13" t="s">
        <v>55</v>
      </c>
      <c r="C49" s="14">
        <v>226</v>
      </c>
      <c r="D49" s="14">
        <v>241</v>
      </c>
      <c r="E49" s="15">
        <v>-6.2240663900414897E-2</v>
      </c>
    </row>
    <row r="50" spans="1:5" x14ac:dyDescent="0.25">
      <c r="A50" s="179"/>
      <c r="B50" s="13" t="s">
        <v>56</v>
      </c>
      <c r="C50" s="14">
        <v>10</v>
      </c>
      <c r="D50" s="14">
        <v>13</v>
      </c>
      <c r="E50" s="15">
        <v>-0.230769230769231</v>
      </c>
    </row>
    <row r="51" spans="1:5" x14ac:dyDescent="0.25">
      <c r="A51" s="179"/>
      <c r="B51" s="13" t="s">
        <v>57</v>
      </c>
      <c r="C51" s="14">
        <v>25</v>
      </c>
      <c r="D51" s="14">
        <v>14</v>
      </c>
      <c r="E51" s="15">
        <v>0.78571428571428603</v>
      </c>
    </row>
    <row r="52" spans="1:5" x14ac:dyDescent="0.25">
      <c r="A52" s="180"/>
      <c r="B52" s="13" t="s">
        <v>58</v>
      </c>
      <c r="C52" s="14">
        <v>8</v>
      </c>
      <c r="D52" s="14">
        <v>6</v>
      </c>
      <c r="E52" s="15">
        <v>0.33333333333333298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5</v>
      </c>
      <c r="D56" s="14">
        <v>13</v>
      </c>
      <c r="E56" s="15">
        <v>-0.61538461538461497</v>
      </c>
    </row>
    <row r="57" spans="1:5" x14ac:dyDescent="0.25">
      <c r="A57" s="179"/>
      <c r="B57" s="13" t="s">
        <v>52</v>
      </c>
      <c r="C57" s="16"/>
      <c r="D57" s="16"/>
      <c r="E57" s="15">
        <v>0</v>
      </c>
    </row>
    <row r="58" spans="1:5" x14ac:dyDescent="0.25">
      <c r="A58" s="179"/>
      <c r="B58" s="13" t="s">
        <v>18</v>
      </c>
      <c r="C58" s="14">
        <v>5</v>
      </c>
      <c r="D58" s="16"/>
      <c r="E58" s="15">
        <v>0</v>
      </c>
    </row>
    <row r="59" spans="1:5" x14ac:dyDescent="0.25">
      <c r="A59" s="179"/>
      <c r="B59" s="13" t="s">
        <v>22</v>
      </c>
      <c r="C59" s="14">
        <v>4</v>
      </c>
      <c r="D59" s="14">
        <v>4</v>
      </c>
      <c r="E59" s="15">
        <v>0</v>
      </c>
    </row>
    <row r="60" spans="1:5" x14ac:dyDescent="0.25">
      <c r="A60" s="179"/>
      <c r="B60" s="13" t="s">
        <v>61</v>
      </c>
      <c r="C60" s="14">
        <v>5</v>
      </c>
      <c r="D60" s="14">
        <v>11</v>
      </c>
      <c r="E60" s="15">
        <v>-0.54545454545454497</v>
      </c>
    </row>
    <row r="61" spans="1:5" x14ac:dyDescent="0.25">
      <c r="A61" s="180"/>
      <c r="B61" s="13" t="s">
        <v>62</v>
      </c>
      <c r="C61" s="16"/>
      <c r="D61" s="16"/>
      <c r="E61" s="15">
        <v>0</v>
      </c>
    </row>
    <row r="62" spans="1:5" x14ac:dyDescent="0.25">
      <c r="A62" s="178" t="s">
        <v>63</v>
      </c>
      <c r="B62" s="13" t="s">
        <v>64</v>
      </c>
      <c r="C62" s="14">
        <v>8</v>
      </c>
      <c r="D62" s="14">
        <v>5</v>
      </c>
      <c r="E62" s="15">
        <v>0.6</v>
      </c>
    </row>
    <row r="63" spans="1:5" x14ac:dyDescent="0.25">
      <c r="A63" s="179"/>
      <c r="B63" s="13" t="s">
        <v>57</v>
      </c>
      <c r="C63" s="16"/>
      <c r="D63" s="14">
        <v>0</v>
      </c>
      <c r="E63" s="15">
        <v>0</v>
      </c>
    </row>
    <row r="64" spans="1:5" x14ac:dyDescent="0.25">
      <c r="A64" s="180"/>
      <c r="B64" s="13" t="s">
        <v>65</v>
      </c>
      <c r="C64" s="14">
        <v>1</v>
      </c>
      <c r="D64" s="16"/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6"/>
      <c r="E68" s="15">
        <v>0</v>
      </c>
    </row>
    <row r="69" spans="1:5" x14ac:dyDescent="0.25">
      <c r="A69" s="12" t="s">
        <v>35</v>
      </c>
      <c r="B69" s="18"/>
      <c r="C69" s="16"/>
      <c r="D69" s="16"/>
      <c r="E69" s="15">
        <v>0</v>
      </c>
    </row>
    <row r="70" spans="1:5" x14ac:dyDescent="0.25">
      <c r="A70" s="12" t="s">
        <v>36</v>
      </c>
      <c r="B70" s="18"/>
      <c r="C70" s="16"/>
      <c r="D70" s="14">
        <v>0</v>
      </c>
      <c r="E70" s="15">
        <v>0</v>
      </c>
    </row>
    <row r="71" spans="1:5" x14ac:dyDescent="0.25">
      <c r="A71" s="12" t="s">
        <v>37</v>
      </c>
      <c r="B71" s="18"/>
      <c r="C71" s="16"/>
      <c r="D71" s="14">
        <v>0</v>
      </c>
      <c r="E71" s="15">
        <v>0</v>
      </c>
    </row>
    <row r="72" spans="1:5" x14ac:dyDescent="0.25">
      <c r="A72" s="12" t="s">
        <v>38</v>
      </c>
      <c r="B72" s="18"/>
      <c r="C72" s="16"/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6"/>
      <c r="D76" s="16"/>
      <c r="E76" s="15">
        <v>0</v>
      </c>
    </row>
    <row r="77" spans="1:5" x14ac:dyDescent="0.25">
      <c r="A77" s="182"/>
      <c r="B77" s="13" t="s">
        <v>57</v>
      </c>
      <c r="C77" s="14">
        <v>1</v>
      </c>
      <c r="D77" s="14">
        <v>1</v>
      </c>
      <c r="E77" s="15">
        <v>0</v>
      </c>
    </row>
    <row r="78" spans="1:5" x14ac:dyDescent="0.25">
      <c r="A78" s="182"/>
      <c r="B78" s="13" t="s">
        <v>64</v>
      </c>
      <c r="C78" s="16"/>
      <c r="D78" s="16"/>
      <c r="E78" s="15">
        <v>0</v>
      </c>
    </row>
    <row r="79" spans="1:5" x14ac:dyDescent="0.25">
      <c r="A79" s="182"/>
      <c r="B79" s="13" t="s">
        <v>68</v>
      </c>
      <c r="C79" s="16"/>
      <c r="D79" s="16"/>
      <c r="E79" s="15">
        <v>0</v>
      </c>
    </row>
    <row r="80" spans="1:5" x14ac:dyDescent="0.25">
      <c r="A80" s="183"/>
      <c r="B80" s="13" t="s">
        <v>69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228</v>
      </c>
      <c r="D84" s="14">
        <v>123</v>
      </c>
      <c r="E84" s="15">
        <v>0.85365853658536595</v>
      </c>
    </row>
    <row r="85" spans="1:5" x14ac:dyDescent="0.25">
      <c r="A85" s="180"/>
      <c r="B85" s="13" t="s">
        <v>73</v>
      </c>
      <c r="C85" s="14">
        <v>153</v>
      </c>
      <c r="D85" s="14">
        <v>157</v>
      </c>
      <c r="E85" s="15">
        <v>-2.54777070063694E-2</v>
      </c>
    </row>
    <row r="86" spans="1:5" x14ac:dyDescent="0.25">
      <c r="A86" s="178" t="s">
        <v>74</v>
      </c>
      <c r="B86" s="13" t="s">
        <v>72</v>
      </c>
      <c r="C86" s="14">
        <v>298</v>
      </c>
      <c r="D86" s="14">
        <v>209</v>
      </c>
      <c r="E86" s="15">
        <v>0.42583732057416301</v>
      </c>
    </row>
    <row r="87" spans="1:5" x14ac:dyDescent="0.25">
      <c r="A87" s="180"/>
      <c r="B87" s="13" t="s">
        <v>73</v>
      </c>
      <c r="C87" s="14">
        <v>76</v>
      </c>
      <c r="D87" s="14">
        <v>153</v>
      </c>
      <c r="E87" s="15">
        <v>-0.50326797385620903</v>
      </c>
    </row>
    <row r="88" spans="1:5" x14ac:dyDescent="0.25">
      <c r="A88" s="178" t="s">
        <v>75</v>
      </c>
      <c r="B88" s="13" t="s">
        <v>72</v>
      </c>
      <c r="C88" s="14">
        <v>20</v>
      </c>
      <c r="D88" s="14">
        <v>13</v>
      </c>
      <c r="E88" s="15">
        <v>0.53846153846153799</v>
      </c>
    </row>
    <row r="89" spans="1:5" x14ac:dyDescent="0.25">
      <c r="A89" s="180"/>
      <c r="B89" s="13" t="s">
        <v>73</v>
      </c>
      <c r="C89" s="14">
        <v>5</v>
      </c>
      <c r="D89" s="14">
        <v>2</v>
      </c>
      <c r="E89" s="15">
        <v>1.5</v>
      </c>
    </row>
    <row r="90" spans="1:5" x14ac:dyDescent="0.25">
      <c r="A90" s="178" t="s">
        <v>76</v>
      </c>
      <c r="B90" s="13" t="s">
        <v>72</v>
      </c>
      <c r="C90" s="16"/>
      <c r="D90" s="16"/>
      <c r="E90" s="15">
        <v>0</v>
      </c>
    </row>
    <row r="91" spans="1:5" x14ac:dyDescent="0.25">
      <c r="A91" s="180"/>
      <c r="B91" s="13" t="s">
        <v>73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185</v>
      </c>
      <c r="D95" s="14">
        <v>130</v>
      </c>
      <c r="E95" s="15">
        <v>0.42307692307692302</v>
      </c>
    </row>
    <row r="96" spans="1:5" x14ac:dyDescent="0.25">
      <c r="A96" s="12" t="s">
        <v>78</v>
      </c>
      <c r="B96" s="18"/>
      <c r="C96" s="14">
        <v>1</v>
      </c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104</v>
      </c>
      <c r="D100" s="14">
        <v>73</v>
      </c>
      <c r="E100" s="15">
        <v>0.42465753424657499</v>
      </c>
    </row>
    <row r="101" spans="1:5" x14ac:dyDescent="0.25">
      <c r="A101" s="12" t="s">
        <v>81</v>
      </c>
      <c r="B101" s="18"/>
      <c r="C101" s="14">
        <v>95</v>
      </c>
      <c r="D101" s="14">
        <v>88</v>
      </c>
      <c r="E101" s="15">
        <v>7.9545454545454503E-2</v>
      </c>
    </row>
    <row r="102" spans="1:5" x14ac:dyDescent="0.25">
      <c r="A102" s="12" t="s">
        <v>78</v>
      </c>
      <c r="B102" s="18"/>
      <c r="C102" s="14">
        <v>6</v>
      </c>
      <c r="D102" s="16"/>
      <c r="E102" s="15">
        <v>0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82</v>
      </c>
      <c r="D106" s="14">
        <v>80</v>
      </c>
      <c r="E106" s="15">
        <v>2.5000000000000001E-2</v>
      </c>
    </row>
    <row r="107" spans="1:5" x14ac:dyDescent="0.25">
      <c r="A107" s="179"/>
      <c r="B107" s="13" t="s">
        <v>84</v>
      </c>
      <c r="C107" s="14">
        <v>121</v>
      </c>
      <c r="D107" s="14">
        <v>51</v>
      </c>
      <c r="E107" s="15">
        <v>1.37254901960784</v>
      </c>
    </row>
    <row r="108" spans="1:5" x14ac:dyDescent="0.25">
      <c r="A108" s="180"/>
      <c r="B108" s="13" t="s">
        <v>85</v>
      </c>
      <c r="C108" s="14">
        <v>31</v>
      </c>
      <c r="D108" s="14">
        <v>20</v>
      </c>
      <c r="E108" s="15">
        <v>0.55000000000000004</v>
      </c>
    </row>
    <row r="109" spans="1:5" x14ac:dyDescent="0.25">
      <c r="A109" s="178" t="s">
        <v>81</v>
      </c>
      <c r="B109" s="13" t="s">
        <v>86</v>
      </c>
      <c r="C109" s="14">
        <v>7</v>
      </c>
      <c r="D109" s="14">
        <v>6</v>
      </c>
      <c r="E109" s="15">
        <v>0.16666666666666699</v>
      </c>
    </row>
    <row r="110" spans="1:5" x14ac:dyDescent="0.25">
      <c r="A110" s="180"/>
      <c r="B110" s="13" t="s">
        <v>85</v>
      </c>
      <c r="C110" s="14">
        <v>55</v>
      </c>
      <c r="D110" s="14">
        <v>53</v>
      </c>
      <c r="E110" s="15">
        <v>3.77358490566038E-2</v>
      </c>
    </row>
    <row r="111" spans="1:5" x14ac:dyDescent="0.25">
      <c r="A111" s="12" t="s">
        <v>78</v>
      </c>
      <c r="B111" s="18"/>
      <c r="C111" s="14">
        <v>9</v>
      </c>
      <c r="D111" s="14">
        <v>10</v>
      </c>
      <c r="E111" s="15">
        <v>-0.1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6</v>
      </c>
      <c r="D115" s="14">
        <v>5</v>
      </c>
      <c r="E115" s="15">
        <v>0.2</v>
      </c>
    </row>
    <row r="116" spans="1:5" x14ac:dyDescent="0.25">
      <c r="A116" s="179"/>
      <c r="B116" s="13" t="s">
        <v>84</v>
      </c>
      <c r="C116" s="14">
        <v>10</v>
      </c>
      <c r="D116" s="14">
        <v>6</v>
      </c>
      <c r="E116" s="15">
        <v>0.66666666666666696</v>
      </c>
    </row>
    <row r="117" spans="1:5" x14ac:dyDescent="0.25">
      <c r="A117" s="180"/>
      <c r="B117" s="13" t="s">
        <v>85</v>
      </c>
      <c r="C117" s="16"/>
      <c r="D117" s="16"/>
      <c r="E117" s="15">
        <v>0</v>
      </c>
    </row>
    <row r="118" spans="1:5" x14ac:dyDescent="0.25">
      <c r="A118" s="178" t="s">
        <v>81</v>
      </c>
      <c r="B118" s="13" t="s">
        <v>86</v>
      </c>
      <c r="C118" s="14">
        <v>1</v>
      </c>
      <c r="D118" s="16"/>
      <c r="E118" s="15">
        <v>0</v>
      </c>
    </row>
    <row r="119" spans="1:5" x14ac:dyDescent="0.25">
      <c r="A119" s="180"/>
      <c r="B119" s="13" t="s">
        <v>85</v>
      </c>
      <c r="C119" s="14">
        <v>4</v>
      </c>
      <c r="D119" s="14">
        <v>2</v>
      </c>
      <c r="E119" s="15">
        <v>1</v>
      </c>
    </row>
    <row r="120" spans="1:5" x14ac:dyDescent="0.25">
      <c r="A120" s="12" t="s">
        <v>78</v>
      </c>
      <c r="B120" s="18"/>
      <c r="C120" s="14">
        <v>1</v>
      </c>
      <c r="D120" s="16"/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6"/>
      <c r="D124" s="16"/>
      <c r="E124" s="15">
        <v>0</v>
      </c>
    </row>
    <row r="125" spans="1:5" x14ac:dyDescent="0.25">
      <c r="A125" s="180"/>
      <c r="B125" s="13" t="s">
        <v>91</v>
      </c>
      <c r="C125" s="16"/>
      <c r="D125" s="16"/>
      <c r="E125" s="15">
        <v>0</v>
      </c>
    </row>
    <row r="126" spans="1:5" x14ac:dyDescent="0.25">
      <c r="A126" s="178" t="s">
        <v>92</v>
      </c>
      <c r="B126" s="13" t="s">
        <v>90</v>
      </c>
      <c r="C126" s="14">
        <v>12</v>
      </c>
      <c r="D126" s="14">
        <v>12</v>
      </c>
      <c r="E126" s="15">
        <v>0</v>
      </c>
    </row>
    <row r="127" spans="1:5" x14ac:dyDescent="0.25">
      <c r="A127" s="180"/>
      <c r="B127" s="13" t="s">
        <v>91</v>
      </c>
      <c r="C127" s="14">
        <v>75</v>
      </c>
      <c r="D127" s="14">
        <v>80</v>
      </c>
      <c r="E127" s="15">
        <v>-6.25E-2</v>
      </c>
    </row>
    <row r="128" spans="1:5" x14ac:dyDescent="0.25">
      <c r="A128" s="178" t="s">
        <v>93</v>
      </c>
      <c r="B128" s="13" t="s">
        <v>90</v>
      </c>
      <c r="C128" s="14">
        <v>814</v>
      </c>
      <c r="D128" s="14">
        <v>612</v>
      </c>
      <c r="E128" s="15">
        <v>0.33006535947712401</v>
      </c>
    </row>
    <row r="129" spans="1:5" x14ac:dyDescent="0.25">
      <c r="A129" s="180"/>
      <c r="B129" s="13" t="s">
        <v>91</v>
      </c>
      <c r="C129" s="14">
        <v>2047</v>
      </c>
      <c r="D129" s="14">
        <v>1316</v>
      </c>
      <c r="E129" s="15">
        <v>0.55547112462006099</v>
      </c>
    </row>
    <row r="130" spans="1:5" x14ac:dyDescent="0.25">
      <c r="A130" s="178" t="s">
        <v>94</v>
      </c>
      <c r="B130" s="13" t="s">
        <v>90</v>
      </c>
      <c r="C130" s="14">
        <v>81</v>
      </c>
      <c r="D130" s="14">
        <v>48</v>
      </c>
      <c r="E130" s="15">
        <v>0.6875</v>
      </c>
    </row>
    <row r="131" spans="1:5" x14ac:dyDescent="0.25">
      <c r="A131" s="180"/>
      <c r="B131" s="13" t="s">
        <v>91</v>
      </c>
      <c r="C131" s="14">
        <v>126</v>
      </c>
      <c r="D131" s="14">
        <v>76</v>
      </c>
      <c r="E131" s="15">
        <v>0.65789473684210498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9</v>
      </c>
      <c r="D135" s="14">
        <v>15</v>
      </c>
      <c r="E135" s="15">
        <v>-0.4</v>
      </c>
    </row>
    <row r="136" spans="1:5" x14ac:dyDescent="0.25">
      <c r="A136" s="180"/>
      <c r="B136" s="13" t="s">
        <v>98</v>
      </c>
      <c r="C136" s="14">
        <v>2</v>
      </c>
      <c r="D136" s="14">
        <v>3</v>
      </c>
      <c r="E136" s="15">
        <v>-0.33333333333333298</v>
      </c>
    </row>
    <row r="137" spans="1:5" x14ac:dyDescent="0.25">
      <c r="A137" s="178" t="s">
        <v>99</v>
      </c>
      <c r="B137" s="13" t="s">
        <v>97</v>
      </c>
      <c r="C137" s="14">
        <v>3</v>
      </c>
      <c r="D137" s="14">
        <v>4</v>
      </c>
      <c r="E137" s="15">
        <v>-0.25</v>
      </c>
    </row>
    <row r="138" spans="1:5" x14ac:dyDescent="0.25">
      <c r="A138" s="180"/>
      <c r="B138" s="13" t="s">
        <v>98</v>
      </c>
      <c r="C138" s="14">
        <v>5</v>
      </c>
      <c r="D138" s="14">
        <v>1</v>
      </c>
      <c r="E138" s="15">
        <v>4</v>
      </c>
    </row>
    <row r="139" spans="1:5" x14ac:dyDescent="0.25">
      <c r="A139" s="178" t="s">
        <v>100</v>
      </c>
      <c r="B139" s="13" t="s">
        <v>97</v>
      </c>
      <c r="C139" s="14">
        <v>15</v>
      </c>
      <c r="D139" s="14">
        <v>10</v>
      </c>
      <c r="E139" s="15">
        <v>0.5</v>
      </c>
    </row>
    <row r="140" spans="1:5" x14ac:dyDescent="0.25">
      <c r="A140" s="180"/>
      <c r="B140" s="13" t="s">
        <v>101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28</v>
      </c>
      <c r="D144" s="14">
        <v>27</v>
      </c>
      <c r="E144" s="15">
        <v>3.7037037037037E-2</v>
      </c>
    </row>
    <row r="145" spans="1:5" x14ac:dyDescent="0.25">
      <c r="A145" s="178" t="s">
        <v>104</v>
      </c>
      <c r="B145" s="13" t="s">
        <v>105</v>
      </c>
      <c r="C145" s="16"/>
      <c r="D145" s="14">
        <v>3</v>
      </c>
      <c r="E145" s="15">
        <v>0</v>
      </c>
    </row>
    <row r="146" spans="1:5" x14ac:dyDescent="0.25">
      <c r="A146" s="179"/>
      <c r="B146" s="13" t="s">
        <v>106</v>
      </c>
      <c r="C146" s="14">
        <v>8</v>
      </c>
      <c r="D146" s="14">
        <v>11</v>
      </c>
      <c r="E146" s="15">
        <v>-0.27272727272727298</v>
      </c>
    </row>
    <row r="147" spans="1:5" x14ac:dyDescent="0.25">
      <c r="A147" s="179"/>
      <c r="B147" s="13" t="s">
        <v>107</v>
      </c>
      <c r="C147" s="14">
        <v>1</v>
      </c>
      <c r="D147" s="14">
        <v>2</v>
      </c>
      <c r="E147" s="15">
        <v>-0.5</v>
      </c>
    </row>
    <row r="148" spans="1:5" x14ac:dyDescent="0.25">
      <c r="A148" s="179"/>
      <c r="B148" s="13" t="s">
        <v>108</v>
      </c>
      <c r="C148" s="14">
        <v>0</v>
      </c>
      <c r="D148" s="16"/>
      <c r="E148" s="15">
        <v>0</v>
      </c>
    </row>
    <row r="149" spans="1:5" x14ac:dyDescent="0.25">
      <c r="A149" s="179"/>
      <c r="B149" s="13" t="s">
        <v>109</v>
      </c>
      <c r="C149" s="14">
        <v>18</v>
      </c>
      <c r="D149" s="14">
        <v>11</v>
      </c>
      <c r="E149" s="15">
        <v>0.63636363636363602</v>
      </c>
    </row>
    <row r="150" spans="1:5" x14ac:dyDescent="0.25">
      <c r="A150" s="180"/>
      <c r="B150" s="13" t="s">
        <v>110</v>
      </c>
      <c r="C150" s="14">
        <v>1</v>
      </c>
      <c r="D150" s="16"/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10</v>
      </c>
      <c r="D151" s="14">
        <v>11</v>
      </c>
      <c r="E151" s="15">
        <v>-9.0909090909090898E-2</v>
      </c>
    </row>
    <row r="152" spans="1:5" x14ac:dyDescent="0.25">
      <c r="A152" s="180"/>
      <c r="B152" s="13" t="s">
        <v>113</v>
      </c>
      <c r="C152" s="14">
        <v>24</v>
      </c>
      <c r="D152" s="14">
        <v>15</v>
      </c>
      <c r="E152" s="15">
        <v>0.6</v>
      </c>
    </row>
    <row r="153" spans="1:5" x14ac:dyDescent="0.25">
      <c r="A153" s="178" t="s">
        <v>114</v>
      </c>
      <c r="B153" s="13" t="s">
        <v>18</v>
      </c>
      <c r="C153" s="14">
        <v>6</v>
      </c>
      <c r="D153" s="14">
        <v>1</v>
      </c>
      <c r="E153" s="15">
        <v>5</v>
      </c>
    </row>
    <row r="154" spans="1:5" x14ac:dyDescent="0.25">
      <c r="A154" s="180"/>
      <c r="B154" s="13" t="s">
        <v>22</v>
      </c>
      <c r="C154" s="14">
        <v>5</v>
      </c>
      <c r="D154" s="14">
        <v>1</v>
      </c>
      <c r="E154" s="15">
        <v>4</v>
      </c>
    </row>
    <row r="155" spans="1:5" x14ac:dyDescent="0.25">
      <c r="A155" s="12" t="s">
        <v>115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6"/>
      <c r="D159" s="16"/>
      <c r="E159" s="15">
        <v>0</v>
      </c>
    </row>
    <row r="160" spans="1:5" x14ac:dyDescent="0.25">
      <c r="A160" s="179"/>
      <c r="B160" s="13" t="s">
        <v>119</v>
      </c>
      <c r="C160" s="16"/>
      <c r="D160" s="16"/>
      <c r="E160" s="15">
        <v>0</v>
      </c>
    </row>
    <row r="161" spans="1:5" x14ac:dyDescent="0.25">
      <c r="A161" s="179"/>
      <c r="B161" s="13" t="s">
        <v>120</v>
      </c>
      <c r="C161" s="16"/>
      <c r="D161" s="16"/>
      <c r="E161" s="15">
        <v>0</v>
      </c>
    </row>
    <row r="162" spans="1:5" x14ac:dyDescent="0.25">
      <c r="A162" s="179"/>
      <c r="B162" s="13" t="s">
        <v>121</v>
      </c>
      <c r="C162" s="16"/>
      <c r="D162" s="16"/>
      <c r="E162" s="15">
        <v>0</v>
      </c>
    </row>
    <row r="163" spans="1:5" x14ac:dyDescent="0.25">
      <c r="A163" s="179"/>
      <c r="B163" s="13" t="s">
        <v>122</v>
      </c>
      <c r="C163" s="16"/>
      <c r="D163" s="16"/>
      <c r="E163" s="15">
        <v>0</v>
      </c>
    </row>
    <row r="164" spans="1:5" x14ac:dyDescent="0.25">
      <c r="A164" s="179"/>
      <c r="B164" s="13" t="s">
        <v>123</v>
      </c>
      <c r="C164" s="16"/>
      <c r="D164" s="16"/>
      <c r="E164" s="15">
        <v>0</v>
      </c>
    </row>
    <row r="165" spans="1:5" x14ac:dyDescent="0.25">
      <c r="A165" s="179"/>
      <c r="B165" s="13" t="s">
        <v>124</v>
      </c>
      <c r="C165" s="16"/>
      <c r="D165" s="16"/>
      <c r="E165" s="15">
        <v>0</v>
      </c>
    </row>
    <row r="166" spans="1:5" x14ac:dyDescent="0.25">
      <c r="A166" s="179"/>
      <c r="B166" s="13" t="s">
        <v>125</v>
      </c>
      <c r="C166" s="16"/>
      <c r="D166" s="16"/>
      <c r="E166" s="15">
        <v>0</v>
      </c>
    </row>
    <row r="167" spans="1:5" x14ac:dyDescent="0.25">
      <c r="A167" s="179"/>
      <c r="B167" s="13" t="s">
        <v>126</v>
      </c>
      <c r="C167" s="16"/>
      <c r="D167" s="16"/>
      <c r="E167" s="15">
        <v>0</v>
      </c>
    </row>
    <row r="168" spans="1:5" x14ac:dyDescent="0.25">
      <c r="A168" s="179"/>
      <c r="B168" s="13" t="s">
        <v>127</v>
      </c>
      <c r="C168" s="16"/>
      <c r="D168" s="16"/>
      <c r="E168" s="15">
        <v>0</v>
      </c>
    </row>
    <row r="169" spans="1:5" x14ac:dyDescent="0.25">
      <c r="A169" s="179"/>
      <c r="B169" s="13" t="s">
        <v>128</v>
      </c>
      <c r="C169" s="16"/>
      <c r="D169" s="16"/>
      <c r="E169" s="15">
        <v>0</v>
      </c>
    </row>
    <row r="170" spans="1:5" x14ac:dyDescent="0.25">
      <c r="A170" s="179"/>
      <c r="B170" s="13" t="s">
        <v>129</v>
      </c>
      <c r="C170" s="16"/>
      <c r="D170" s="16"/>
      <c r="E170" s="15">
        <v>0</v>
      </c>
    </row>
    <row r="171" spans="1:5" x14ac:dyDescent="0.25">
      <c r="A171" s="179"/>
      <c r="B171" s="13" t="s">
        <v>130</v>
      </c>
      <c r="C171" s="16"/>
      <c r="D171" s="16"/>
      <c r="E171" s="15">
        <v>0</v>
      </c>
    </row>
    <row r="172" spans="1:5" x14ac:dyDescent="0.25">
      <c r="A172" s="179"/>
      <c r="B172" s="13" t="s">
        <v>131</v>
      </c>
      <c r="C172" s="16"/>
      <c r="D172" s="16"/>
      <c r="E172" s="15">
        <v>0</v>
      </c>
    </row>
    <row r="173" spans="1:5" x14ac:dyDescent="0.25">
      <c r="A173" s="179"/>
      <c r="B173" s="13" t="s">
        <v>132</v>
      </c>
      <c r="C173" s="16"/>
      <c r="D173" s="16"/>
      <c r="E173" s="15">
        <v>0</v>
      </c>
    </row>
    <row r="174" spans="1:5" x14ac:dyDescent="0.25">
      <c r="A174" s="179"/>
      <c r="B174" s="13" t="s">
        <v>133</v>
      </c>
      <c r="C174" s="16"/>
      <c r="D174" s="16"/>
      <c r="E174" s="15">
        <v>0</v>
      </c>
    </row>
    <row r="175" spans="1:5" x14ac:dyDescent="0.25">
      <c r="A175" s="179"/>
      <c r="B175" s="13" t="s">
        <v>134</v>
      </c>
      <c r="C175" s="16"/>
      <c r="D175" s="16"/>
      <c r="E175" s="15">
        <v>0</v>
      </c>
    </row>
    <row r="176" spans="1:5" x14ac:dyDescent="0.25">
      <c r="A176" s="179"/>
      <c r="B176" s="13" t="s">
        <v>135</v>
      </c>
      <c r="C176" s="16"/>
      <c r="D176" s="16"/>
      <c r="E176" s="15">
        <v>0</v>
      </c>
    </row>
    <row r="177" spans="1:5" x14ac:dyDescent="0.25">
      <c r="A177" s="179"/>
      <c r="B177" s="13" t="s">
        <v>136</v>
      </c>
      <c r="C177" s="16"/>
      <c r="D177" s="16"/>
      <c r="E177" s="15">
        <v>0</v>
      </c>
    </row>
    <row r="178" spans="1:5" x14ac:dyDescent="0.25">
      <c r="A178" s="179"/>
      <c r="B178" s="13" t="s">
        <v>137</v>
      </c>
      <c r="C178" s="16"/>
      <c r="D178" s="16"/>
      <c r="E178" s="15">
        <v>0</v>
      </c>
    </row>
    <row r="179" spans="1:5" x14ac:dyDescent="0.25">
      <c r="A179" s="179"/>
      <c r="B179" s="13" t="s">
        <v>138</v>
      </c>
      <c r="C179" s="16"/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6"/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6"/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6"/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6"/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6"/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6"/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6"/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6"/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6"/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6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6"/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6"/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6"/>
      <c r="D201" s="16"/>
      <c r="E201" s="15">
        <v>0</v>
      </c>
    </row>
    <row r="202" spans="1:5" x14ac:dyDescent="0.25">
      <c r="A202" s="179"/>
      <c r="B202" s="13" t="s">
        <v>119</v>
      </c>
      <c r="C202" s="16"/>
      <c r="D202" s="16"/>
      <c r="E202" s="15">
        <v>0</v>
      </c>
    </row>
    <row r="203" spans="1:5" x14ac:dyDescent="0.25">
      <c r="A203" s="179"/>
      <c r="B203" s="13" t="s">
        <v>162</v>
      </c>
      <c r="C203" s="16"/>
      <c r="D203" s="16"/>
      <c r="E203" s="15">
        <v>0</v>
      </c>
    </row>
    <row r="204" spans="1:5" x14ac:dyDescent="0.25">
      <c r="A204" s="179"/>
      <c r="B204" s="13" t="s">
        <v>121</v>
      </c>
      <c r="C204" s="16"/>
      <c r="D204" s="16"/>
      <c r="E204" s="15">
        <v>0</v>
      </c>
    </row>
    <row r="205" spans="1:5" x14ac:dyDescent="0.25">
      <c r="A205" s="179"/>
      <c r="B205" s="13" t="s">
        <v>122</v>
      </c>
      <c r="C205" s="16"/>
      <c r="D205" s="16"/>
      <c r="E205" s="15">
        <v>0</v>
      </c>
    </row>
    <row r="206" spans="1:5" x14ac:dyDescent="0.25">
      <c r="A206" s="179"/>
      <c r="B206" s="13" t="s">
        <v>123</v>
      </c>
      <c r="C206" s="16"/>
      <c r="D206" s="16"/>
      <c r="E206" s="15">
        <v>0</v>
      </c>
    </row>
    <row r="207" spans="1:5" x14ac:dyDescent="0.25">
      <c r="A207" s="179"/>
      <c r="B207" s="13" t="s">
        <v>124</v>
      </c>
      <c r="C207" s="16"/>
      <c r="D207" s="16"/>
      <c r="E207" s="15">
        <v>0</v>
      </c>
    </row>
    <row r="208" spans="1:5" x14ac:dyDescent="0.25">
      <c r="A208" s="179"/>
      <c r="B208" s="13" t="s">
        <v>163</v>
      </c>
      <c r="C208" s="16"/>
      <c r="D208" s="16"/>
      <c r="E208" s="15">
        <v>0</v>
      </c>
    </row>
    <row r="209" spans="1:5" x14ac:dyDescent="0.25">
      <c r="A209" s="179"/>
      <c r="B209" s="13" t="s">
        <v>126</v>
      </c>
      <c r="C209" s="16"/>
      <c r="D209" s="16"/>
      <c r="E209" s="15">
        <v>0</v>
      </c>
    </row>
    <row r="210" spans="1:5" x14ac:dyDescent="0.25">
      <c r="A210" s="179"/>
      <c r="B210" s="13" t="s">
        <v>164</v>
      </c>
      <c r="C210" s="16"/>
      <c r="D210" s="16"/>
      <c r="E210" s="15">
        <v>0</v>
      </c>
    </row>
    <row r="211" spans="1:5" x14ac:dyDescent="0.25">
      <c r="A211" s="179"/>
      <c r="B211" s="13" t="s">
        <v>128</v>
      </c>
      <c r="C211" s="16"/>
      <c r="D211" s="16"/>
      <c r="E211" s="15">
        <v>0</v>
      </c>
    </row>
    <row r="212" spans="1:5" x14ac:dyDescent="0.25">
      <c r="A212" s="179"/>
      <c r="B212" s="13" t="s">
        <v>129</v>
      </c>
      <c r="C212" s="16"/>
      <c r="D212" s="16"/>
      <c r="E212" s="15">
        <v>0</v>
      </c>
    </row>
    <row r="213" spans="1:5" x14ac:dyDescent="0.25">
      <c r="A213" s="179"/>
      <c r="B213" s="13" t="s">
        <v>130</v>
      </c>
      <c r="C213" s="16"/>
      <c r="D213" s="16"/>
      <c r="E213" s="15">
        <v>0</v>
      </c>
    </row>
    <row r="214" spans="1:5" x14ac:dyDescent="0.25">
      <c r="A214" s="179"/>
      <c r="B214" s="13" t="s">
        <v>131</v>
      </c>
      <c r="C214" s="16"/>
      <c r="D214" s="16"/>
      <c r="E214" s="15">
        <v>0</v>
      </c>
    </row>
    <row r="215" spans="1:5" x14ac:dyDescent="0.25">
      <c r="A215" s="179"/>
      <c r="B215" s="13" t="s">
        <v>132</v>
      </c>
      <c r="C215" s="16"/>
      <c r="D215" s="16"/>
      <c r="E215" s="15">
        <v>0</v>
      </c>
    </row>
    <row r="216" spans="1:5" x14ac:dyDescent="0.25">
      <c r="A216" s="179"/>
      <c r="B216" s="13" t="s">
        <v>133</v>
      </c>
      <c r="C216" s="16"/>
      <c r="D216" s="16"/>
      <c r="E216" s="15">
        <v>0</v>
      </c>
    </row>
    <row r="217" spans="1:5" x14ac:dyDescent="0.25">
      <c r="A217" s="179"/>
      <c r="B217" s="13" t="s">
        <v>134</v>
      </c>
      <c r="C217" s="16"/>
      <c r="D217" s="16"/>
      <c r="E217" s="15">
        <v>0</v>
      </c>
    </row>
    <row r="218" spans="1:5" x14ac:dyDescent="0.25">
      <c r="A218" s="179"/>
      <c r="B218" s="13" t="s">
        <v>135</v>
      </c>
      <c r="C218" s="16"/>
      <c r="D218" s="16"/>
      <c r="E218" s="15">
        <v>0</v>
      </c>
    </row>
    <row r="219" spans="1:5" x14ac:dyDescent="0.25">
      <c r="A219" s="179"/>
      <c r="B219" s="13" t="s">
        <v>136</v>
      </c>
      <c r="C219" s="16"/>
      <c r="D219" s="16"/>
      <c r="E219" s="15">
        <v>0</v>
      </c>
    </row>
    <row r="220" spans="1:5" x14ac:dyDescent="0.25">
      <c r="A220" s="179"/>
      <c r="B220" s="13" t="s">
        <v>137</v>
      </c>
      <c r="C220" s="16"/>
      <c r="D220" s="16"/>
      <c r="E220" s="15">
        <v>0</v>
      </c>
    </row>
    <row r="221" spans="1:5" x14ac:dyDescent="0.25">
      <c r="A221" s="179"/>
      <c r="B221" s="13" t="s">
        <v>138</v>
      </c>
      <c r="C221" s="16"/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6"/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6"/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6"/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6"/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6"/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6"/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6"/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6"/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6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6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6"/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6"/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6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113</v>
      </c>
      <c r="D246" s="14">
        <v>190</v>
      </c>
      <c r="E246" s="15">
        <v>-0.40526315789473699</v>
      </c>
    </row>
    <row r="247" spans="1:5" x14ac:dyDescent="0.25">
      <c r="A247" s="12" t="s">
        <v>169</v>
      </c>
      <c r="B247" s="18"/>
      <c r="C247" s="14">
        <v>67</v>
      </c>
      <c r="D247" s="14">
        <v>80</v>
      </c>
      <c r="E247" s="15">
        <v>-0.16250000000000001</v>
      </c>
    </row>
    <row r="248" spans="1:5" x14ac:dyDescent="0.25">
      <c r="A248" s="12" t="s">
        <v>170</v>
      </c>
      <c r="B248" s="18"/>
      <c r="C248" s="14">
        <v>45</v>
      </c>
      <c r="D248" s="14">
        <v>56</v>
      </c>
      <c r="E248" s="15">
        <v>-0.19642857142857101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100</v>
      </c>
      <c r="D252" s="14">
        <v>93</v>
      </c>
      <c r="E252" s="15">
        <v>7.5268817204301106E-2</v>
      </c>
    </row>
    <row r="253" spans="1:5" x14ac:dyDescent="0.25">
      <c r="A253" s="179"/>
      <c r="B253" s="13" t="s">
        <v>18</v>
      </c>
      <c r="C253" s="14">
        <v>2</v>
      </c>
      <c r="D253" s="14">
        <v>17</v>
      </c>
      <c r="E253" s="15">
        <v>-0.88235294117647001</v>
      </c>
    </row>
    <row r="254" spans="1:5" x14ac:dyDescent="0.25">
      <c r="A254" s="180"/>
      <c r="B254" s="13" t="s">
        <v>22</v>
      </c>
      <c r="C254" s="14">
        <v>3</v>
      </c>
      <c r="D254" s="14">
        <v>11</v>
      </c>
      <c r="E254" s="15">
        <v>-0.72727272727272696</v>
      </c>
    </row>
    <row r="255" spans="1:5" x14ac:dyDescent="0.25">
      <c r="A255" s="178" t="s">
        <v>174</v>
      </c>
      <c r="B255" s="13" t="s">
        <v>175</v>
      </c>
      <c r="C255" s="14">
        <v>76</v>
      </c>
      <c r="D255" s="14">
        <v>95</v>
      </c>
      <c r="E255" s="15">
        <v>-0.2</v>
      </c>
    </row>
    <row r="256" spans="1:5" x14ac:dyDescent="0.25">
      <c r="A256" s="179"/>
      <c r="B256" s="13" t="s">
        <v>176</v>
      </c>
      <c r="C256" s="14">
        <v>88</v>
      </c>
      <c r="D256" s="14">
        <v>68</v>
      </c>
      <c r="E256" s="15">
        <v>0.29411764705882298</v>
      </c>
    </row>
    <row r="257" spans="1:5" x14ac:dyDescent="0.25">
      <c r="A257" s="180"/>
      <c r="B257" s="13" t="s">
        <v>177</v>
      </c>
      <c r="C257" s="14">
        <v>11</v>
      </c>
      <c r="D257" s="14">
        <v>1</v>
      </c>
      <c r="E257" s="15">
        <v>10</v>
      </c>
    </row>
    <row r="258" spans="1:5" x14ac:dyDescent="0.25">
      <c r="A258" s="12" t="s">
        <v>178</v>
      </c>
      <c r="B258" s="18"/>
      <c r="C258" s="14">
        <v>11</v>
      </c>
      <c r="D258" s="14">
        <v>9</v>
      </c>
      <c r="E258" s="15">
        <v>0.22222222222222199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10</v>
      </c>
      <c r="D262" s="14">
        <v>6</v>
      </c>
      <c r="E262" s="15">
        <v>0.66666666666666696</v>
      </c>
    </row>
    <row r="263" spans="1:5" x14ac:dyDescent="0.25">
      <c r="A263" s="178" t="s">
        <v>181</v>
      </c>
      <c r="B263" s="13" t="s">
        <v>182</v>
      </c>
      <c r="C263" s="14">
        <v>1</v>
      </c>
      <c r="D263" s="16"/>
      <c r="E263" s="15">
        <v>0</v>
      </c>
    </row>
    <row r="264" spans="1:5" x14ac:dyDescent="0.25">
      <c r="A264" s="179"/>
      <c r="B264" s="13" t="s">
        <v>183</v>
      </c>
      <c r="C264" s="16"/>
      <c r="D264" s="16"/>
      <c r="E264" s="15">
        <v>0</v>
      </c>
    </row>
    <row r="265" spans="1:5" x14ac:dyDescent="0.25">
      <c r="A265" s="180"/>
      <c r="B265" s="13" t="s">
        <v>184</v>
      </c>
      <c r="C265" s="14">
        <v>1</v>
      </c>
      <c r="D265" s="14">
        <v>0</v>
      </c>
      <c r="E265" s="15">
        <v>0</v>
      </c>
    </row>
    <row r="266" spans="1:5" x14ac:dyDescent="0.25">
      <c r="A266" s="12" t="s">
        <v>185</v>
      </c>
      <c r="B266" s="18"/>
      <c r="C266" s="16"/>
      <c r="D266" s="16"/>
      <c r="E266" s="15">
        <v>0</v>
      </c>
    </row>
    <row r="267" spans="1:5" x14ac:dyDescent="0.25">
      <c r="A267" s="12" t="s">
        <v>186</v>
      </c>
      <c r="B267" s="18"/>
      <c r="C267" s="14">
        <v>1</v>
      </c>
      <c r="D267" s="16"/>
      <c r="E267" s="15">
        <v>0</v>
      </c>
    </row>
    <row r="268" spans="1:5" x14ac:dyDescent="0.25">
      <c r="A268" s="12" t="s">
        <v>110</v>
      </c>
      <c r="B268" s="18"/>
      <c r="C268" s="14">
        <v>23</v>
      </c>
      <c r="D268" s="14">
        <v>25</v>
      </c>
      <c r="E268" s="15">
        <v>-0.08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5</v>
      </c>
      <c r="D272" s="14">
        <v>13</v>
      </c>
      <c r="E272" s="15">
        <v>-0.61538461538461497</v>
      </c>
    </row>
    <row r="273" spans="1:5" x14ac:dyDescent="0.25">
      <c r="A273" s="178" t="s">
        <v>68</v>
      </c>
      <c r="B273" s="13" t="s">
        <v>189</v>
      </c>
      <c r="C273" s="14">
        <v>4</v>
      </c>
      <c r="D273" s="14">
        <v>2</v>
      </c>
      <c r="E273" s="15">
        <v>1</v>
      </c>
    </row>
    <row r="274" spans="1:5" x14ac:dyDescent="0.25">
      <c r="A274" s="180"/>
      <c r="B274" s="13" t="s">
        <v>110</v>
      </c>
      <c r="C274" s="14">
        <v>9</v>
      </c>
      <c r="D274" s="14">
        <v>6</v>
      </c>
      <c r="E274" s="15">
        <v>0.5</v>
      </c>
    </row>
    <row r="275" spans="1:5" x14ac:dyDescent="0.25">
      <c r="A275" s="12" t="s">
        <v>190</v>
      </c>
      <c r="B275" s="18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8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6"/>
      <c r="D281" s="16"/>
      <c r="E281" s="15">
        <v>0</v>
      </c>
    </row>
    <row r="282" spans="1:5" x14ac:dyDescent="0.25">
      <c r="A282" s="180"/>
      <c r="B282" s="13" t="s">
        <v>196</v>
      </c>
      <c r="C282" s="16"/>
      <c r="D282" s="14">
        <v>2</v>
      </c>
      <c r="E282" s="15">
        <v>0</v>
      </c>
    </row>
    <row r="283" spans="1:5" x14ac:dyDescent="0.25">
      <c r="A283" s="12" t="s">
        <v>197</v>
      </c>
      <c r="B283" s="18"/>
      <c r="C283" s="16"/>
      <c r="D283" s="16"/>
      <c r="E283" s="15">
        <v>0</v>
      </c>
    </row>
    <row r="284" spans="1:5" x14ac:dyDescent="0.25">
      <c r="A284" s="12" t="s">
        <v>198</v>
      </c>
      <c r="B284" s="18"/>
      <c r="C284" s="16"/>
      <c r="D284" s="16"/>
      <c r="E284" s="15">
        <v>0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6"/>
      <c r="E288" s="15">
        <v>0</v>
      </c>
    </row>
    <row r="289" spans="1:5" x14ac:dyDescent="0.25">
      <c r="A289" s="12" t="s">
        <v>201</v>
      </c>
      <c r="B289" s="18"/>
      <c r="C289" s="16"/>
      <c r="D289" s="16"/>
      <c r="E289" s="15">
        <v>0</v>
      </c>
    </row>
    <row r="290" spans="1:5" x14ac:dyDescent="0.25">
      <c r="A290" s="12" t="s">
        <v>202</v>
      </c>
      <c r="B290" s="18"/>
      <c r="C290" s="16"/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6"/>
      <c r="D293" s="16"/>
      <c r="E293" s="23"/>
    </row>
    <row r="294" spans="1:5" x14ac:dyDescent="0.25">
      <c r="A294" s="176"/>
      <c r="B294" s="13" t="s">
        <v>207</v>
      </c>
      <c r="C294" s="14">
        <v>68</v>
      </c>
      <c r="D294" s="14">
        <v>61</v>
      </c>
      <c r="E294" s="24">
        <v>0</v>
      </c>
    </row>
    <row r="295" spans="1:5" x14ac:dyDescent="0.25">
      <c r="A295" s="177"/>
      <c r="B295" s="13" t="s">
        <v>208</v>
      </c>
      <c r="C295" s="14">
        <v>6</v>
      </c>
      <c r="D295" s="14">
        <v>7</v>
      </c>
      <c r="E295" s="24">
        <v>0</v>
      </c>
    </row>
    <row r="296" spans="1:5" x14ac:dyDescent="0.25">
      <c r="A296" s="175" t="s">
        <v>209</v>
      </c>
      <c r="B296" s="13" t="s">
        <v>210</v>
      </c>
      <c r="C296" s="16"/>
      <c r="D296" s="16"/>
      <c r="E296" s="23"/>
    </row>
    <row r="297" spans="1:5" x14ac:dyDescent="0.25">
      <c r="A297" s="176"/>
      <c r="B297" s="13" t="s">
        <v>211</v>
      </c>
      <c r="C297" s="16"/>
      <c r="D297" s="16"/>
      <c r="E297" s="23"/>
    </row>
    <row r="298" spans="1:5" x14ac:dyDescent="0.25">
      <c r="A298" s="177"/>
      <c r="B298" s="13" t="s">
        <v>212</v>
      </c>
      <c r="C298" s="16"/>
      <c r="D298" s="16"/>
      <c r="E298" s="23"/>
    </row>
    <row r="299" spans="1:5" x14ac:dyDescent="0.25">
      <c r="A299" s="22" t="s">
        <v>213</v>
      </c>
      <c r="B299" s="13" t="s">
        <v>214</v>
      </c>
      <c r="C299" s="14">
        <v>0</v>
      </c>
      <c r="D299" s="14">
        <v>0</v>
      </c>
      <c r="E299" s="24">
        <v>0</v>
      </c>
    </row>
    <row r="300" spans="1:5" x14ac:dyDescent="0.25">
      <c r="A300" s="175" t="s">
        <v>215</v>
      </c>
      <c r="B300" s="13" t="s">
        <v>216</v>
      </c>
      <c r="C300" s="14">
        <v>1</v>
      </c>
      <c r="D300" s="14">
        <v>7</v>
      </c>
      <c r="E300" s="24">
        <v>0</v>
      </c>
    </row>
    <row r="301" spans="1:5" x14ac:dyDescent="0.25">
      <c r="A301" s="176"/>
      <c r="B301" s="13" t="s">
        <v>217</v>
      </c>
      <c r="C301" s="16"/>
      <c r="D301" s="16"/>
      <c r="E301" s="23"/>
    </row>
    <row r="302" spans="1:5" x14ac:dyDescent="0.25">
      <c r="A302" s="177"/>
      <c r="B302" s="13" t="s">
        <v>218</v>
      </c>
      <c r="C302" s="14">
        <v>4</v>
      </c>
      <c r="D302" s="14">
        <v>7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6"/>
      <c r="D303" s="16"/>
      <c r="E303" s="23"/>
    </row>
    <row r="304" spans="1:5" x14ac:dyDescent="0.25">
      <c r="A304" s="175" t="s">
        <v>221</v>
      </c>
      <c r="B304" s="13" t="s">
        <v>212</v>
      </c>
      <c r="C304" s="16"/>
      <c r="D304" s="16"/>
      <c r="E304" s="23"/>
    </row>
    <row r="305" spans="1:5" x14ac:dyDescent="0.25">
      <c r="A305" s="176"/>
      <c r="B305" s="13" t="s">
        <v>222</v>
      </c>
      <c r="C305" s="14">
        <v>2</v>
      </c>
      <c r="D305" s="14">
        <v>7</v>
      </c>
      <c r="E305" s="24">
        <v>1</v>
      </c>
    </row>
    <row r="306" spans="1:5" x14ac:dyDescent="0.25">
      <c r="A306" s="177"/>
      <c r="B306" s="13" t="s">
        <v>223</v>
      </c>
      <c r="C306" s="14">
        <v>1</v>
      </c>
      <c r="D306" s="14">
        <v>3</v>
      </c>
      <c r="E306" s="24">
        <v>1</v>
      </c>
    </row>
    <row r="307" spans="1:5" x14ac:dyDescent="0.25">
      <c r="A307" s="175" t="s">
        <v>224</v>
      </c>
      <c r="B307" s="13" t="s">
        <v>225</v>
      </c>
      <c r="C307" s="16"/>
      <c r="D307" s="16"/>
      <c r="E307" s="23"/>
    </row>
    <row r="308" spans="1:5" x14ac:dyDescent="0.25">
      <c r="A308" s="176"/>
      <c r="B308" s="13" t="s">
        <v>226</v>
      </c>
      <c r="C308" s="16"/>
      <c r="D308" s="16"/>
      <c r="E308" s="23"/>
    </row>
    <row r="309" spans="1:5" x14ac:dyDescent="0.25">
      <c r="A309" s="176"/>
      <c r="B309" s="13" t="s">
        <v>227</v>
      </c>
      <c r="C309" s="14">
        <v>23</v>
      </c>
      <c r="D309" s="14">
        <v>53</v>
      </c>
      <c r="E309" s="24">
        <v>18</v>
      </c>
    </row>
    <row r="310" spans="1:5" x14ac:dyDescent="0.25">
      <c r="A310" s="176"/>
      <c r="B310" s="13" t="s">
        <v>228</v>
      </c>
      <c r="C310" s="14">
        <v>31</v>
      </c>
      <c r="D310" s="14">
        <v>35</v>
      </c>
      <c r="E310" s="24">
        <v>0</v>
      </c>
    </row>
    <row r="311" spans="1:5" x14ac:dyDescent="0.25">
      <c r="A311" s="176"/>
      <c r="B311" s="13" t="s">
        <v>229</v>
      </c>
      <c r="C311" s="14">
        <v>25</v>
      </c>
      <c r="D311" s="14">
        <v>51</v>
      </c>
      <c r="E311" s="24">
        <v>4</v>
      </c>
    </row>
    <row r="312" spans="1:5" x14ac:dyDescent="0.25">
      <c r="A312" s="176"/>
      <c r="B312" s="13" t="s">
        <v>230</v>
      </c>
      <c r="C312" s="14">
        <v>20</v>
      </c>
      <c r="D312" s="14">
        <v>54</v>
      </c>
      <c r="E312" s="24">
        <v>19</v>
      </c>
    </row>
    <row r="313" spans="1:5" x14ac:dyDescent="0.25">
      <c r="A313" s="176"/>
      <c r="B313" s="13" t="s">
        <v>231</v>
      </c>
      <c r="C313" s="14">
        <v>10</v>
      </c>
      <c r="D313" s="14">
        <v>9</v>
      </c>
      <c r="E313" s="24">
        <v>0</v>
      </c>
    </row>
    <row r="314" spans="1:5" x14ac:dyDescent="0.25">
      <c r="A314" s="176"/>
      <c r="B314" s="13" t="s">
        <v>232</v>
      </c>
      <c r="C314" s="16"/>
      <c r="D314" s="16"/>
      <c r="E314" s="23"/>
    </row>
    <row r="315" spans="1:5" x14ac:dyDescent="0.25">
      <c r="A315" s="176"/>
      <c r="B315" s="13" t="s">
        <v>233</v>
      </c>
      <c r="C315" s="14">
        <v>37</v>
      </c>
      <c r="D315" s="14">
        <v>4</v>
      </c>
      <c r="E315" s="24">
        <v>31</v>
      </c>
    </row>
    <row r="316" spans="1:5" x14ac:dyDescent="0.25">
      <c r="A316" s="176"/>
      <c r="B316" s="13" t="s">
        <v>234</v>
      </c>
      <c r="C316" s="14">
        <v>1</v>
      </c>
      <c r="D316" s="14">
        <v>2</v>
      </c>
      <c r="E316" s="24">
        <v>0</v>
      </c>
    </row>
    <row r="317" spans="1:5" x14ac:dyDescent="0.25">
      <c r="A317" s="176"/>
      <c r="B317" s="13" t="s">
        <v>235</v>
      </c>
      <c r="C317" s="16"/>
      <c r="D317" s="16"/>
      <c r="E317" s="23"/>
    </row>
    <row r="318" spans="1:5" x14ac:dyDescent="0.25">
      <c r="A318" s="176"/>
      <c r="B318" s="13" t="s">
        <v>236</v>
      </c>
      <c r="C318" s="14">
        <v>29</v>
      </c>
      <c r="D318" s="14">
        <v>49</v>
      </c>
      <c r="E318" s="24">
        <v>20</v>
      </c>
    </row>
    <row r="319" spans="1:5" x14ac:dyDescent="0.25">
      <c r="A319" s="176"/>
      <c r="B319" s="13" t="s">
        <v>237</v>
      </c>
      <c r="C319" s="14">
        <v>25</v>
      </c>
      <c r="D319" s="14">
        <v>33</v>
      </c>
      <c r="E319" s="24">
        <v>0</v>
      </c>
    </row>
    <row r="320" spans="1:5" x14ac:dyDescent="0.25">
      <c r="A320" s="176"/>
      <c r="B320" s="13" t="s">
        <v>238</v>
      </c>
      <c r="C320" s="14">
        <v>2</v>
      </c>
      <c r="D320" s="14">
        <v>2</v>
      </c>
      <c r="E320" s="24">
        <v>0</v>
      </c>
    </row>
    <row r="321" spans="1:5" x14ac:dyDescent="0.25">
      <c r="A321" s="177"/>
      <c r="B321" s="13" t="s">
        <v>239</v>
      </c>
      <c r="C321" s="14">
        <v>3</v>
      </c>
      <c r="D321" s="14">
        <v>7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6"/>
      <c r="D322" s="16"/>
      <c r="E322" s="23"/>
    </row>
    <row r="323" spans="1:5" x14ac:dyDescent="0.25">
      <c r="A323" s="176"/>
      <c r="B323" s="13" t="s">
        <v>242</v>
      </c>
      <c r="C323" s="16"/>
      <c r="D323" s="16"/>
      <c r="E323" s="23"/>
    </row>
    <row r="324" spans="1:5" x14ac:dyDescent="0.25">
      <c r="A324" s="176"/>
      <c r="B324" s="13" t="s">
        <v>243</v>
      </c>
      <c r="C324" s="16"/>
      <c r="D324" s="16"/>
      <c r="E324" s="23"/>
    </row>
    <row r="325" spans="1:5" x14ac:dyDescent="0.25">
      <c r="A325" s="176"/>
      <c r="B325" s="13" t="s">
        <v>244</v>
      </c>
      <c r="C325" s="16"/>
      <c r="D325" s="16"/>
      <c r="E325" s="23"/>
    </row>
    <row r="326" spans="1:5" x14ac:dyDescent="0.25">
      <c r="A326" s="176"/>
      <c r="B326" s="13" t="s">
        <v>245</v>
      </c>
      <c r="C326" s="14">
        <v>8</v>
      </c>
      <c r="D326" s="14">
        <v>7</v>
      </c>
      <c r="E326" s="24">
        <v>1</v>
      </c>
    </row>
    <row r="327" spans="1:5" x14ac:dyDescent="0.25">
      <c r="A327" s="176"/>
      <c r="B327" s="13" t="s">
        <v>246</v>
      </c>
      <c r="C327" s="16"/>
      <c r="D327" s="16"/>
      <c r="E327" s="23"/>
    </row>
    <row r="328" spans="1:5" x14ac:dyDescent="0.25">
      <c r="A328" s="176"/>
      <c r="B328" s="13" t="s">
        <v>247</v>
      </c>
      <c r="C328" s="16"/>
      <c r="D328" s="16"/>
      <c r="E328" s="23"/>
    </row>
    <row r="329" spans="1:5" x14ac:dyDescent="0.25">
      <c r="A329" s="176"/>
      <c r="B329" s="13" t="s">
        <v>248</v>
      </c>
      <c r="C329" s="14">
        <v>3</v>
      </c>
      <c r="D329" s="14">
        <v>6</v>
      </c>
      <c r="E329" s="24">
        <v>3</v>
      </c>
    </row>
    <row r="330" spans="1:5" x14ac:dyDescent="0.25">
      <c r="A330" s="176"/>
      <c r="B330" s="13" t="s">
        <v>249</v>
      </c>
      <c r="C330" s="14">
        <v>0</v>
      </c>
      <c r="D330" s="14">
        <v>0</v>
      </c>
      <c r="E330" s="24">
        <v>0</v>
      </c>
    </row>
    <row r="331" spans="1:5" x14ac:dyDescent="0.25">
      <c r="A331" s="176"/>
      <c r="B331" s="13" t="s">
        <v>250</v>
      </c>
      <c r="C331" s="14">
        <v>20</v>
      </c>
      <c r="D331" s="14">
        <v>45</v>
      </c>
      <c r="E331" s="24">
        <v>1</v>
      </c>
    </row>
    <row r="332" spans="1:5" x14ac:dyDescent="0.25">
      <c r="A332" s="176"/>
      <c r="B332" s="13" t="s">
        <v>251</v>
      </c>
      <c r="C332" s="14">
        <v>0</v>
      </c>
      <c r="D332" s="14">
        <v>3</v>
      </c>
      <c r="E332" s="24">
        <v>2</v>
      </c>
    </row>
    <row r="333" spans="1:5" x14ac:dyDescent="0.25">
      <c r="A333" s="176"/>
      <c r="B333" s="13" t="s">
        <v>252</v>
      </c>
      <c r="C333" s="16"/>
      <c r="D333" s="16"/>
      <c r="E333" s="23"/>
    </row>
    <row r="334" spans="1:5" x14ac:dyDescent="0.25">
      <c r="A334" s="176"/>
      <c r="B334" s="13" t="s">
        <v>253</v>
      </c>
      <c r="C334" s="16"/>
      <c r="D334" s="16"/>
      <c r="E334" s="23"/>
    </row>
    <row r="335" spans="1:5" x14ac:dyDescent="0.25">
      <c r="A335" s="176"/>
      <c r="B335" s="13" t="s">
        <v>254</v>
      </c>
      <c r="C335" s="14">
        <v>2</v>
      </c>
      <c r="D335" s="14">
        <v>2</v>
      </c>
      <c r="E335" s="24">
        <v>0</v>
      </c>
    </row>
    <row r="336" spans="1:5" x14ac:dyDescent="0.25">
      <c r="A336" s="176"/>
      <c r="B336" s="13" t="s">
        <v>255</v>
      </c>
      <c r="C336" s="16"/>
      <c r="D336" s="16"/>
      <c r="E336" s="23"/>
    </row>
    <row r="337" spans="1:5" x14ac:dyDescent="0.25">
      <c r="A337" s="176"/>
      <c r="B337" s="13" t="s">
        <v>256</v>
      </c>
      <c r="C337" s="16"/>
      <c r="D337" s="16"/>
      <c r="E337" s="23"/>
    </row>
    <row r="338" spans="1:5" x14ac:dyDescent="0.25">
      <c r="A338" s="176"/>
      <c r="B338" s="13" t="s">
        <v>257</v>
      </c>
      <c r="C338" s="16"/>
      <c r="D338" s="16"/>
      <c r="E338" s="23"/>
    </row>
    <row r="339" spans="1:5" x14ac:dyDescent="0.25">
      <c r="A339" s="176"/>
      <c r="B339" s="13" t="s">
        <v>258</v>
      </c>
      <c r="C339" s="16"/>
      <c r="D339" s="16"/>
      <c r="E339" s="23"/>
    </row>
    <row r="340" spans="1:5" x14ac:dyDescent="0.25">
      <c r="A340" s="176"/>
      <c r="B340" s="13" t="s">
        <v>259</v>
      </c>
      <c r="C340" s="14">
        <v>3</v>
      </c>
      <c r="D340" s="14">
        <v>3</v>
      </c>
      <c r="E340" s="24">
        <v>3</v>
      </c>
    </row>
    <row r="341" spans="1:5" x14ac:dyDescent="0.25">
      <c r="A341" s="176"/>
      <c r="B341" s="13" t="s">
        <v>260</v>
      </c>
      <c r="C341" s="14">
        <v>1</v>
      </c>
      <c r="D341" s="14">
        <v>1</v>
      </c>
      <c r="E341" s="24">
        <v>1</v>
      </c>
    </row>
    <row r="342" spans="1:5" x14ac:dyDescent="0.25">
      <c r="A342" s="176"/>
      <c r="B342" s="13" t="s">
        <v>261</v>
      </c>
      <c r="C342" s="14">
        <v>4</v>
      </c>
      <c r="D342" s="14">
        <v>7</v>
      </c>
      <c r="E342" s="24">
        <v>1</v>
      </c>
    </row>
    <row r="343" spans="1:5" x14ac:dyDescent="0.25">
      <c r="A343" s="176"/>
      <c r="B343" s="13" t="s">
        <v>262</v>
      </c>
      <c r="C343" s="14">
        <v>1</v>
      </c>
      <c r="D343" s="14">
        <v>1</v>
      </c>
      <c r="E343" s="24">
        <v>2</v>
      </c>
    </row>
    <row r="344" spans="1:5" x14ac:dyDescent="0.25">
      <c r="A344" s="176"/>
      <c r="B344" s="13" t="s">
        <v>263</v>
      </c>
      <c r="C344" s="16"/>
      <c r="D344" s="16"/>
      <c r="E344" s="23"/>
    </row>
    <row r="345" spans="1:5" x14ac:dyDescent="0.25">
      <c r="A345" s="176"/>
      <c r="B345" s="13" t="s">
        <v>264</v>
      </c>
      <c r="C345" s="14">
        <v>11</v>
      </c>
      <c r="D345" s="14">
        <v>5</v>
      </c>
      <c r="E345" s="24">
        <v>3</v>
      </c>
    </row>
    <row r="346" spans="1:5" x14ac:dyDescent="0.25">
      <c r="A346" s="176"/>
      <c r="B346" s="13" t="s">
        <v>265</v>
      </c>
      <c r="C346" s="14">
        <v>12</v>
      </c>
      <c r="D346" s="14">
        <v>16</v>
      </c>
      <c r="E346" s="24">
        <v>12</v>
      </c>
    </row>
    <row r="347" spans="1:5" x14ac:dyDescent="0.25">
      <c r="A347" s="176"/>
      <c r="B347" s="13" t="s">
        <v>266</v>
      </c>
      <c r="C347" s="14">
        <v>0</v>
      </c>
      <c r="D347" s="14">
        <v>1</v>
      </c>
      <c r="E347" s="24">
        <v>0</v>
      </c>
    </row>
    <row r="348" spans="1:5" x14ac:dyDescent="0.25">
      <c r="A348" s="176"/>
      <c r="B348" s="13" t="s">
        <v>267</v>
      </c>
      <c r="C348" s="16"/>
      <c r="D348" s="16"/>
      <c r="E348" s="23"/>
    </row>
    <row r="349" spans="1:5" x14ac:dyDescent="0.25">
      <c r="A349" s="176"/>
      <c r="B349" s="13" t="s">
        <v>268</v>
      </c>
      <c r="C349" s="16"/>
      <c r="D349" s="16"/>
      <c r="E349" s="23"/>
    </row>
    <row r="350" spans="1:5" x14ac:dyDescent="0.25">
      <c r="A350" s="176"/>
      <c r="B350" s="13" t="s">
        <v>269</v>
      </c>
      <c r="C350" s="14">
        <v>1</v>
      </c>
      <c r="D350" s="14">
        <v>3</v>
      </c>
      <c r="E350" s="24">
        <v>0</v>
      </c>
    </row>
    <row r="351" spans="1:5" x14ac:dyDescent="0.25">
      <c r="A351" s="176"/>
      <c r="B351" s="13" t="s">
        <v>270</v>
      </c>
      <c r="C351" s="14">
        <v>1</v>
      </c>
      <c r="D351" s="14">
        <v>6</v>
      </c>
      <c r="E351" s="24">
        <v>0</v>
      </c>
    </row>
    <row r="352" spans="1:5" x14ac:dyDescent="0.25">
      <c r="A352" s="176"/>
      <c r="B352" s="13" t="s">
        <v>271</v>
      </c>
      <c r="C352" s="16"/>
      <c r="D352" s="16"/>
      <c r="E352" s="23"/>
    </row>
    <row r="353" spans="1:5" x14ac:dyDescent="0.25">
      <c r="A353" s="176"/>
      <c r="B353" s="13" t="s">
        <v>272</v>
      </c>
      <c r="C353" s="16"/>
      <c r="D353" s="16"/>
      <c r="E353" s="23"/>
    </row>
    <row r="354" spans="1:5" x14ac:dyDescent="0.25">
      <c r="A354" s="177"/>
      <c r="B354" s="13" t="s">
        <v>273</v>
      </c>
      <c r="C354" s="14">
        <v>3</v>
      </c>
      <c r="D354" s="14">
        <v>7</v>
      </c>
      <c r="E354" s="24">
        <v>1</v>
      </c>
    </row>
    <row r="355" spans="1:5" x14ac:dyDescent="0.25">
      <c r="A355" s="175" t="s">
        <v>274</v>
      </c>
      <c r="B355" s="13" t="s">
        <v>275</v>
      </c>
      <c r="C355" s="16"/>
      <c r="D355" s="16"/>
      <c r="E355" s="23"/>
    </row>
    <row r="356" spans="1:5" x14ac:dyDescent="0.25">
      <c r="A356" s="176"/>
      <c r="B356" s="13" t="s">
        <v>276</v>
      </c>
      <c r="C356" s="16"/>
      <c r="D356" s="16"/>
      <c r="E356" s="23"/>
    </row>
    <row r="357" spans="1:5" x14ac:dyDescent="0.25">
      <c r="A357" s="176"/>
      <c r="B357" s="13" t="s">
        <v>277</v>
      </c>
      <c r="C357" s="16"/>
      <c r="D357" s="16"/>
      <c r="E357" s="23"/>
    </row>
    <row r="358" spans="1:5" x14ac:dyDescent="0.25">
      <c r="A358" s="176"/>
      <c r="B358" s="13" t="s">
        <v>278</v>
      </c>
      <c r="C358" s="16"/>
      <c r="D358" s="16"/>
      <c r="E358" s="23"/>
    </row>
    <row r="359" spans="1:5" x14ac:dyDescent="0.25">
      <c r="A359" s="176"/>
      <c r="B359" s="13" t="s">
        <v>279</v>
      </c>
      <c r="C359" s="16"/>
      <c r="D359" s="16"/>
      <c r="E359" s="23"/>
    </row>
    <row r="360" spans="1:5" x14ac:dyDescent="0.25">
      <c r="A360" s="176"/>
      <c r="B360" s="13" t="s">
        <v>280</v>
      </c>
      <c r="C360" s="14">
        <v>1</v>
      </c>
      <c r="D360" s="14">
        <v>0</v>
      </c>
      <c r="E360" s="24">
        <v>0</v>
      </c>
    </row>
    <row r="361" spans="1:5" x14ac:dyDescent="0.25">
      <c r="A361" s="176"/>
      <c r="B361" s="13" t="s">
        <v>281</v>
      </c>
      <c r="C361" s="16"/>
      <c r="D361" s="16"/>
      <c r="E361" s="23"/>
    </row>
    <row r="362" spans="1:5" x14ac:dyDescent="0.25">
      <c r="A362" s="176"/>
      <c r="B362" s="13" t="s">
        <v>282</v>
      </c>
      <c r="C362" s="16"/>
      <c r="D362" s="16"/>
      <c r="E362" s="23"/>
    </row>
    <row r="363" spans="1:5" x14ac:dyDescent="0.25">
      <c r="A363" s="176"/>
      <c r="B363" s="13" t="s">
        <v>283</v>
      </c>
      <c r="C363" s="16"/>
      <c r="D363" s="16"/>
      <c r="E363" s="23"/>
    </row>
    <row r="364" spans="1:5" x14ac:dyDescent="0.25">
      <c r="A364" s="176"/>
      <c r="B364" s="13" t="s">
        <v>284</v>
      </c>
      <c r="C364" s="16"/>
      <c r="D364" s="16"/>
      <c r="E364" s="23"/>
    </row>
    <row r="365" spans="1:5" x14ac:dyDescent="0.25">
      <c r="A365" s="177"/>
      <c r="B365" s="13" t="s">
        <v>285</v>
      </c>
      <c r="C365" s="16"/>
      <c r="D365" s="16"/>
      <c r="E365" s="23"/>
    </row>
    <row r="366" spans="1:5" x14ac:dyDescent="0.25">
      <c r="A366" s="175" t="s">
        <v>286</v>
      </c>
      <c r="B366" s="13" t="s">
        <v>287</v>
      </c>
      <c r="C366" s="14">
        <v>0</v>
      </c>
      <c r="D366" s="14">
        <v>0</v>
      </c>
      <c r="E366" s="24">
        <v>0</v>
      </c>
    </row>
    <row r="367" spans="1:5" x14ac:dyDescent="0.25">
      <c r="A367" s="176"/>
      <c r="B367" s="13" t="s">
        <v>288</v>
      </c>
      <c r="C367" s="16"/>
      <c r="D367" s="16"/>
      <c r="E367" s="23"/>
    </row>
    <row r="368" spans="1:5" x14ac:dyDescent="0.25">
      <c r="A368" s="176"/>
      <c r="B368" s="13" t="s">
        <v>289</v>
      </c>
      <c r="C368" s="16"/>
      <c r="D368" s="16"/>
      <c r="E368" s="23"/>
    </row>
    <row r="369" spans="1:5" x14ac:dyDescent="0.25">
      <c r="A369" s="176"/>
      <c r="B369" s="13" t="s">
        <v>290</v>
      </c>
      <c r="C369" s="14">
        <v>0</v>
      </c>
      <c r="D369" s="14">
        <v>3</v>
      </c>
      <c r="E369" s="24">
        <v>0</v>
      </c>
    </row>
    <row r="370" spans="1:5" x14ac:dyDescent="0.25">
      <c r="A370" s="176"/>
      <c r="B370" s="13" t="s">
        <v>291</v>
      </c>
      <c r="C370" s="16"/>
      <c r="D370" s="16"/>
      <c r="E370" s="23"/>
    </row>
    <row r="371" spans="1:5" x14ac:dyDescent="0.25">
      <c r="A371" s="176"/>
      <c r="B371" s="13" t="s">
        <v>292</v>
      </c>
      <c r="C371" s="16"/>
      <c r="D371" s="16"/>
      <c r="E371" s="23"/>
    </row>
    <row r="372" spans="1:5" x14ac:dyDescent="0.25">
      <c r="A372" s="176"/>
      <c r="B372" s="13" t="s">
        <v>293</v>
      </c>
      <c r="C372" s="16"/>
      <c r="D372" s="16"/>
      <c r="E372" s="23"/>
    </row>
    <row r="373" spans="1:5" x14ac:dyDescent="0.25">
      <c r="A373" s="176"/>
      <c r="B373" s="13" t="s">
        <v>294</v>
      </c>
      <c r="C373" s="16"/>
      <c r="D373" s="16"/>
      <c r="E373" s="23"/>
    </row>
    <row r="374" spans="1:5" x14ac:dyDescent="0.25">
      <c r="A374" s="177"/>
      <c r="B374" s="13" t="s">
        <v>295</v>
      </c>
      <c r="C374" s="16"/>
      <c r="D374" s="16"/>
      <c r="E374" s="23"/>
    </row>
    <row r="375" spans="1:5" x14ac:dyDescent="0.25">
      <c r="A375" s="175" t="s">
        <v>296</v>
      </c>
      <c r="B375" s="13" t="s">
        <v>297</v>
      </c>
      <c r="C375" s="16"/>
      <c r="D375" s="16"/>
      <c r="E375" s="23"/>
    </row>
    <row r="376" spans="1:5" x14ac:dyDescent="0.25">
      <c r="A376" s="176"/>
      <c r="B376" s="13" t="s">
        <v>298</v>
      </c>
      <c r="C376" s="14">
        <v>14</v>
      </c>
      <c r="D376" s="14">
        <v>3</v>
      </c>
      <c r="E376" s="24">
        <v>0</v>
      </c>
    </row>
    <row r="377" spans="1:5" x14ac:dyDescent="0.25">
      <c r="A377" s="176"/>
      <c r="B377" s="13" t="s">
        <v>299</v>
      </c>
      <c r="C377" s="16"/>
      <c r="D377" s="16"/>
      <c r="E377" s="23"/>
    </row>
    <row r="378" spans="1:5" x14ac:dyDescent="0.25">
      <c r="A378" s="176"/>
      <c r="B378" s="13" t="s">
        <v>300</v>
      </c>
      <c r="C378" s="14">
        <v>1</v>
      </c>
      <c r="D378" s="14">
        <v>0</v>
      </c>
      <c r="E378" s="24">
        <v>0</v>
      </c>
    </row>
    <row r="379" spans="1:5" x14ac:dyDescent="0.25">
      <c r="A379" s="176"/>
      <c r="B379" s="13" t="s">
        <v>216</v>
      </c>
      <c r="C379" s="16"/>
      <c r="D379" s="16"/>
      <c r="E379" s="23"/>
    </row>
    <row r="380" spans="1:5" x14ac:dyDescent="0.25">
      <c r="A380" s="176"/>
      <c r="B380" s="13" t="s">
        <v>301</v>
      </c>
      <c r="C380" s="16"/>
      <c r="D380" s="16"/>
      <c r="E380" s="23"/>
    </row>
    <row r="381" spans="1:5" x14ac:dyDescent="0.25">
      <c r="A381" s="176"/>
      <c r="B381" s="13" t="s">
        <v>302</v>
      </c>
      <c r="C381" s="16"/>
      <c r="D381" s="16"/>
      <c r="E381" s="23"/>
    </row>
    <row r="382" spans="1:5" x14ac:dyDescent="0.25">
      <c r="A382" s="176"/>
      <c r="B382" s="13" t="s">
        <v>303</v>
      </c>
      <c r="C382" s="14">
        <v>16</v>
      </c>
      <c r="D382" s="14">
        <v>20</v>
      </c>
      <c r="E382" s="24">
        <v>0</v>
      </c>
    </row>
    <row r="383" spans="1:5" x14ac:dyDescent="0.25">
      <c r="A383" s="176"/>
      <c r="B383" s="13" t="s">
        <v>304</v>
      </c>
      <c r="C383" s="14">
        <v>19</v>
      </c>
      <c r="D383" s="14">
        <v>54</v>
      </c>
      <c r="E383" s="24">
        <v>12</v>
      </c>
    </row>
    <row r="384" spans="1:5" x14ac:dyDescent="0.25">
      <c r="A384" s="176"/>
      <c r="B384" s="13" t="s">
        <v>305</v>
      </c>
      <c r="C384" s="16"/>
      <c r="D384" s="16"/>
      <c r="E384" s="23"/>
    </row>
    <row r="385" spans="1:5" x14ac:dyDescent="0.25">
      <c r="A385" s="176"/>
      <c r="B385" s="13" t="s">
        <v>306</v>
      </c>
      <c r="C385" s="16"/>
      <c r="D385" s="16"/>
      <c r="E385" s="23"/>
    </row>
    <row r="386" spans="1:5" x14ac:dyDescent="0.25">
      <c r="A386" s="176"/>
      <c r="B386" s="13" t="s">
        <v>307</v>
      </c>
      <c r="C386" s="16"/>
      <c r="D386" s="16"/>
      <c r="E386" s="23"/>
    </row>
    <row r="387" spans="1:5" x14ac:dyDescent="0.25">
      <c r="A387" s="177"/>
      <c r="B387" s="13" t="s">
        <v>308</v>
      </c>
      <c r="C387" s="16"/>
      <c r="D387" s="16"/>
      <c r="E387" s="23"/>
    </row>
    <row r="388" spans="1:5" x14ac:dyDescent="0.25">
      <c r="A388" s="175" t="s">
        <v>309</v>
      </c>
      <c r="B388" s="13" t="s">
        <v>310</v>
      </c>
      <c r="C388" s="16"/>
      <c r="D388" s="16"/>
      <c r="E388" s="23"/>
    </row>
    <row r="389" spans="1:5" x14ac:dyDescent="0.25">
      <c r="A389" s="176"/>
      <c r="B389" s="13" t="s">
        <v>311</v>
      </c>
      <c r="C389" s="14">
        <v>27</v>
      </c>
      <c r="D389" s="14">
        <v>64</v>
      </c>
      <c r="E389" s="24">
        <v>0</v>
      </c>
    </row>
    <row r="390" spans="1:5" x14ac:dyDescent="0.25">
      <c r="A390" s="176"/>
      <c r="B390" s="13" t="s">
        <v>247</v>
      </c>
      <c r="C390" s="16"/>
      <c r="D390" s="16"/>
      <c r="E390" s="23"/>
    </row>
    <row r="391" spans="1:5" x14ac:dyDescent="0.25">
      <c r="A391" s="176"/>
      <c r="B391" s="13" t="s">
        <v>248</v>
      </c>
      <c r="C391" s="14">
        <v>86</v>
      </c>
      <c r="D391" s="14">
        <v>206</v>
      </c>
      <c r="E391" s="24">
        <v>3</v>
      </c>
    </row>
    <row r="392" spans="1:5" x14ac:dyDescent="0.25">
      <c r="A392" s="176"/>
      <c r="B392" s="13" t="s">
        <v>249</v>
      </c>
      <c r="C392" s="14">
        <v>73</v>
      </c>
      <c r="D392" s="14">
        <v>28</v>
      </c>
      <c r="E392" s="24">
        <v>2</v>
      </c>
    </row>
    <row r="393" spans="1:5" x14ac:dyDescent="0.25">
      <c r="A393" s="176"/>
      <c r="B393" s="13" t="s">
        <v>250</v>
      </c>
      <c r="C393" s="16"/>
      <c r="D393" s="16"/>
      <c r="E393" s="23"/>
    </row>
    <row r="394" spans="1:5" x14ac:dyDescent="0.25">
      <c r="A394" s="176"/>
      <c r="B394" s="13" t="s">
        <v>312</v>
      </c>
      <c r="C394" s="16"/>
      <c r="D394" s="16"/>
      <c r="E394" s="23"/>
    </row>
    <row r="395" spans="1:5" x14ac:dyDescent="0.25">
      <c r="A395" s="176"/>
      <c r="B395" s="13" t="s">
        <v>313</v>
      </c>
      <c r="C395" s="16"/>
      <c r="D395" s="16"/>
      <c r="E395" s="23"/>
    </row>
    <row r="396" spans="1:5" x14ac:dyDescent="0.25">
      <c r="A396" s="176"/>
      <c r="B396" s="13" t="s">
        <v>314</v>
      </c>
      <c r="C396" s="14">
        <v>13</v>
      </c>
      <c r="D396" s="14">
        <v>21</v>
      </c>
      <c r="E396" s="24">
        <v>5</v>
      </c>
    </row>
    <row r="397" spans="1:5" x14ac:dyDescent="0.25">
      <c r="A397" s="176"/>
      <c r="B397" s="13" t="s">
        <v>257</v>
      </c>
      <c r="C397" s="16"/>
      <c r="D397" s="16"/>
      <c r="E397" s="23"/>
    </row>
    <row r="398" spans="1:5" x14ac:dyDescent="0.25">
      <c r="A398" s="176"/>
      <c r="B398" s="13" t="s">
        <v>315</v>
      </c>
      <c r="C398" s="16"/>
      <c r="D398" s="16"/>
      <c r="E398" s="23"/>
    </row>
    <row r="399" spans="1:5" x14ac:dyDescent="0.25">
      <c r="A399" s="176"/>
      <c r="B399" s="13" t="s">
        <v>260</v>
      </c>
      <c r="C399" s="16"/>
      <c r="D399" s="16"/>
      <c r="E399" s="23"/>
    </row>
    <row r="400" spans="1:5" x14ac:dyDescent="0.25">
      <c r="A400" s="176"/>
      <c r="B400" s="13" t="s">
        <v>261</v>
      </c>
      <c r="C400" s="14">
        <v>1</v>
      </c>
      <c r="D400" s="14">
        <v>3</v>
      </c>
      <c r="E400" s="24">
        <v>0</v>
      </c>
    </row>
    <row r="401" spans="1:5" x14ac:dyDescent="0.25">
      <c r="A401" s="176"/>
      <c r="B401" s="13" t="s">
        <v>316</v>
      </c>
      <c r="C401" s="14">
        <v>117</v>
      </c>
      <c r="D401" s="14">
        <v>148</v>
      </c>
      <c r="E401" s="24">
        <v>0</v>
      </c>
    </row>
    <row r="402" spans="1:5" x14ac:dyDescent="0.25">
      <c r="A402" s="176"/>
      <c r="B402" s="13" t="s">
        <v>317</v>
      </c>
      <c r="C402" s="16"/>
      <c r="D402" s="16"/>
      <c r="E402" s="23"/>
    </row>
    <row r="403" spans="1:5" x14ac:dyDescent="0.25">
      <c r="A403" s="176"/>
      <c r="B403" s="13" t="s">
        <v>318</v>
      </c>
      <c r="C403" s="14">
        <v>108</v>
      </c>
      <c r="D403" s="14">
        <v>143</v>
      </c>
      <c r="E403" s="24">
        <v>94</v>
      </c>
    </row>
    <row r="404" spans="1:5" x14ac:dyDescent="0.25">
      <c r="A404" s="176"/>
      <c r="B404" s="13" t="s">
        <v>265</v>
      </c>
      <c r="C404" s="16"/>
      <c r="D404" s="16"/>
      <c r="E404" s="23"/>
    </row>
    <row r="405" spans="1:5" x14ac:dyDescent="0.25">
      <c r="A405" s="176"/>
      <c r="B405" s="13" t="s">
        <v>319</v>
      </c>
      <c r="C405" s="14">
        <v>1</v>
      </c>
      <c r="D405" s="14">
        <v>2</v>
      </c>
      <c r="E405" s="24">
        <v>0</v>
      </c>
    </row>
    <row r="406" spans="1:5" x14ac:dyDescent="0.25">
      <c r="A406" s="176"/>
      <c r="B406" s="13" t="s">
        <v>320</v>
      </c>
      <c r="C406" s="14">
        <v>1</v>
      </c>
      <c r="D406" s="14">
        <v>2</v>
      </c>
      <c r="E406" s="24">
        <v>2</v>
      </c>
    </row>
    <row r="407" spans="1:5" x14ac:dyDescent="0.25">
      <c r="A407" s="176"/>
      <c r="B407" s="13" t="s">
        <v>321</v>
      </c>
      <c r="C407" s="14">
        <v>5</v>
      </c>
      <c r="D407" s="14">
        <v>21</v>
      </c>
      <c r="E407" s="24">
        <v>0</v>
      </c>
    </row>
    <row r="408" spans="1:5" x14ac:dyDescent="0.25">
      <c r="A408" s="176"/>
      <c r="B408" s="13" t="s">
        <v>270</v>
      </c>
      <c r="C408" s="14">
        <v>106</v>
      </c>
      <c r="D408" s="14">
        <v>501</v>
      </c>
      <c r="E408" s="24">
        <v>1</v>
      </c>
    </row>
    <row r="409" spans="1:5" x14ac:dyDescent="0.25">
      <c r="A409" s="177"/>
      <c r="B409" s="13" t="s">
        <v>322</v>
      </c>
      <c r="C409" s="14">
        <v>116</v>
      </c>
      <c r="D409" s="14">
        <v>262</v>
      </c>
      <c r="E409" s="24">
        <v>5</v>
      </c>
    </row>
  </sheetData>
  <sheetProtection algorithmName="SHA-512" hashValue="X3cYRASkkKeaRzts1/kidwDr9F1+jS/bOVrRVMQxTKRIbhVfSQYys6TmJ5KxecWoA0ju7YCYjZ4l/R1So+hRgQ==" saltValue="DzUH0JjFdHjPF1kRMcj+X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07C6-009F-4BF3-81CC-A8EC25FA6373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ckVpyn3rM7XxqGezZ481U+ZME3BPx5Vluke9mwZnV8Yty879nL6ANs28Lmb+5I/oVhHgPXU5d1coZJXw2+MA5g==" saltValue="K0wbj+19wix6WU6MY4b41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F10-CD45-459F-8B0D-16C375F53EBB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fhSMGXcy07WGP+q8wPqcdXS7Nv9j2s/S/pDh3XR7sXihIu9vso7F5wN0tfpGaSl756L7hCww+g++qshAPtfB5A==" saltValue="ZOlEgI+DKZdqU/NnCI1T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46AB-C193-416C-ACCF-E152E369852A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0</v>
      </c>
      <c r="N6" s="173">
        <f>DatosMedioAmbiente!C55</f>
        <v>0</v>
      </c>
      <c r="O6" s="173">
        <f>DatosMedioAmbiente!C57</f>
        <v>1</v>
      </c>
      <c r="P6" s="173">
        <f>DatosMedioAmbiente!C59</f>
        <v>2</v>
      </c>
      <c r="Q6" s="173">
        <f>DatosMedioAmbiente!C61</f>
        <v>1</v>
      </c>
      <c r="R6" s="173">
        <f>DatosMedioAmbiente!C63</f>
        <v>1</v>
      </c>
      <c r="S6" s="171"/>
      <c r="U6" s="174">
        <f>DatosMedioAmbiente!C54</f>
        <v>0</v>
      </c>
      <c r="V6" s="174">
        <f>DatosMedioAmbiente!C56</f>
        <v>0</v>
      </c>
      <c r="W6" s="174">
        <f>DatosMedioAmbiente!C58</f>
        <v>0</v>
      </c>
      <c r="X6" s="174">
        <f>DatosMedioAmbiente!C60</f>
        <v>1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ryyjJ5empjP/Mha4dOBVuADoBgvOJVcksZ19KnU3DaFk5jr5xmnMpnp1wuFgpDynkquaR5spReB9XXgXG8b6+A==" saltValue="lzuGosH/1dCHG+gMUj9+M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6B78-9EBE-424F-B5B5-AE58F130361B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E2" s="87" t="s">
        <v>1618</v>
      </c>
      <c r="F2" s="87" t="s">
        <v>110</v>
      </c>
      <c r="G2" s="87" t="s">
        <v>1619</v>
      </c>
      <c r="H2" s="87" t="s">
        <v>1619</v>
      </c>
      <c r="I2" s="87" t="s">
        <v>995</v>
      </c>
      <c r="J2" s="87" t="s">
        <v>995</v>
      </c>
      <c r="K2" s="87" t="s">
        <v>1619</v>
      </c>
      <c r="L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669</v>
      </c>
      <c r="AO2" s="87" t="s">
        <v>669</v>
      </c>
      <c r="AV2" s="87" t="s">
        <v>667</v>
      </c>
      <c r="AW2" s="87" t="s">
        <v>1205</v>
      </c>
      <c r="AX2" s="87" t="s">
        <v>1206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354</v>
      </c>
      <c r="BE2" s="87" t="s">
        <v>1656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1749</v>
      </c>
      <c r="C3" s="87" t="s">
        <v>1736</v>
      </c>
      <c r="D3" s="87" t="s">
        <v>1619</v>
      </c>
      <c r="E3" s="87" t="s">
        <v>1622</v>
      </c>
      <c r="G3" s="87" t="s">
        <v>1633</v>
      </c>
      <c r="H3" s="87" t="s">
        <v>1620</v>
      </c>
      <c r="I3" s="87" t="s">
        <v>110</v>
      </c>
      <c r="J3" s="87" t="s">
        <v>110</v>
      </c>
      <c r="K3" s="87" t="s">
        <v>1622</v>
      </c>
      <c r="L3" s="87" t="s">
        <v>1619</v>
      </c>
      <c r="O3" s="87" t="s">
        <v>1619</v>
      </c>
      <c r="P3" s="87" t="s">
        <v>1620</v>
      </c>
      <c r="Q3" s="87" t="s">
        <v>1620</v>
      </c>
      <c r="R3" s="87" t="s">
        <v>1061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D3" s="87" t="s">
        <v>669</v>
      </c>
      <c r="AE3" s="87" t="s">
        <v>1205</v>
      </c>
      <c r="AF3" s="87" t="s">
        <v>1213</v>
      </c>
      <c r="AI3" s="87" t="s">
        <v>228</v>
      </c>
      <c r="AL3" s="87" t="s">
        <v>669</v>
      </c>
      <c r="AM3" s="87" t="s">
        <v>669</v>
      </c>
      <c r="AN3" s="87" t="s">
        <v>671</v>
      </c>
      <c r="AO3" s="87" t="s">
        <v>671</v>
      </c>
      <c r="AV3" s="87" t="s">
        <v>669</v>
      </c>
      <c r="AW3" s="87" t="s">
        <v>1206</v>
      </c>
      <c r="AY3" s="87" t="s">
        <v>1023</v>
      </c>
      <c r="AZ3" s="87" t="s">
        <v>1031</v>
      </c>
      <c r="BA3" s="87" t="s">
        <v>1793</v>
      </c>
      <c r="BC3" s="87" t="s">
        <v>316</v>
      </c>
      <c r="BD3" s="87" t="s">
        <v>981</v>
      </c>
      <c r="BE3" s="87" t="s">
        <v>1657</v>
      </c>
      <c r="BH3" s="87" t="s">
        <v>1163</v>
      </c>
    </row>
    <row r="4" spans="1:61" x14ac:dyDescent="0.2">
      <c r="A4" s="87" t="s">
        <v>1755</v>
      </c>
      <c r="B4" s="87" t="s">
        <v>109</v>
      </c>
      <c r="C4" s="87" t="s">
        <v>1737</v>
      </c>
      <c r="D4" s="87" t="s">
        <v>1620</v>
      </c>
      <c r="E4" s="87" t="s">
        <v>995</v>
      </c>
      <c r="G4" s="87" t="s">
        <v>110</v>
      </c>
      <c r="H4" s="87" t="s">
        <v>1632</v>
      </c>
      <c r="K4" s="87" t="s">
        <v>1630</v>
      </c>
      <c r="L4" s="87" t="s">
        <v>1622</v>
      </c>
      <c r="O4" s="87" t="s">
        <v>995</v>
      </c>
      <c r="P4" s="87" t="s">
        <v>1670</v>
      </c>
      <c r="Q4" s="87" t="s">
        <v>1670</v>
      </c>
      <c r="R4" s="87" t="s">
        <v>1062</v>
      </c>
      <c r="S4" s="87" t="s">
        <v>1670</v>
      </c>
      <c r="T4" s="87" t="s">
        <v>1666</v>
      </c>
      <c r="V4" s="87" t="s">
        <v>30</v>
      </c>
      <c r="W4" s="87" t="s">
        <v>1762</v>
      </c>
      <c r="AA4" s="87" t="s">
        <v>1152</v>
      </c>
      <c r="AB4" s="87" t="s">
        <v>1156</v>
      </c>
      <c r="AD4" s="87" t="s">
        <v>671</v>
      </c>
      <c r="AF4" s="87" t="s">
        <v>1146</v>
      </c>
      <c r="AI4" s="87" t="s">
        <v>229</v>
      </c>
      <c r="AL4" s="87" t="s">
        <v>671</v>
      </c>
      <c r="AM4" s="87" t="s">
        <v>671</v>
      </c>
      <c r="AN4" s="87" t="s">
        <v>675</v>
      </c>
      <c r="AO4" s="87" t="s">
        <v>675</v>
      </c>
      <c r="AV4" s="87" t="s">
        <v>671</v>
      </c>
      <c r="AW4" s="87" t="s">
        <v>635</v>
      </c>
      <c r="AY4" s="87" t="s">
        <v>1024</v>
      </c>
      <c r="AZ4" s="87" t="s">
        <v>1026</v>
      </c>
      <c r="BA4" s="87" t="s">
        <v>1794</v>
      </c>
      <c r="BC4" s="87" t="s">
        <v>1795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110</v>
      </c>
      <c r="C5" s="87" t="s">
        <v>1740</v>
      </c>
      <c r="D5" s="87" t="s">
        <v>995</v>
      </c>
      <c r="E5" s="87" t="s">
        <v>1632</v>
      </c>
      <c r="H5" s="87" t="s">
        <v>1633</v>
      </c>
      <c r="K5" s="87" t="s">
        <v>1631</v>
      </c>
      <c r="L5" s="87" t="s">
        <v>1630</v>
      </c>
      <c r="O5" s="87" t="s">
        <v>1633</v>
      </c>
      <c r="R5" s="87" t="s">
        <v>1063</v>
      </c>
      <c r="T5" s="87" t="s">
        <v>1670</v>
      </c>
      <c r="V5" s="87" t="s">
        <v>32</v>
      </c>
      <c r="AD5" s="87" t="s">
        <v>675</v>
      </c>
      <c r="AF5" s="87" t="s">
        <v>1214</v>
      </c>
      <c r="AI5" s="87" t="s">
        <v>230</v>
      </c>
      <c r="AL5" s="87" t="s">
        <v>675</v>
      </c>
      <c r="AM5" s="87" t="s">
        <v>675</v>
      </c>
      <c r="AN5" s="87" t="s">
        <v>677</v>
      </c>
      <c r="AO5" s="87" t="s">
        <v>677</v>
      </c>
      <c r="AV5" s="87" t="s">
        <v>675</v>
      </c>
      <c r="AW5" s="87" t="s">
        <v>1207</v>
      </c>
      <c r="AY5" s="87" t="s">
        <v>1025</v>
      </c>
      <c r="BC5" s="87" t="s">
        <v>1005</v>
      </c>
      <c r="BD5" s="87" t="s">
        <v>983</v>
      </c>
      <c r="BE5" s="87" t="s">
        <v>1799</v>
      </c>
    </row>
    <row r="6" spans="1:61" x14ac:dyDescent="0.2">
      <c r="C6" s="87" t="s">
        <v>216</v>
      </c>
      <c r="D6" s="87" t="s">
        <v>1642</v>
      </c>
      <c r="E6" s="87" t="s">
        <v>1636</v>
      </c>
      <c r="H6" s="87" t="s">
        <v>1636</v>
      </c>
      <c r="L6" s="87" t="s">
        <v>1631</v>
      </c>
      <c r="O6" s="87" t="s">
        <v>110</v>
      </c>
      <c r="R6" s="87" t="s">
        <v>1064</v>
      </c>
      <c r="AD6" s="87" t="s">
        <v>677</v>
      </c>
      <c r="AI6" s="87" t="s">
        <v>233</v>
      </c>
      <c r="AL6" s="87" t="s">
        <v>677</v>
      </c>
      <c r="AM6" s="87" t="s">
        <v>677</v>
      </c>
      <c r="AV6" s="87" t="s">
        <v>677</v>
      </c>
      <c r="AY6" s="87" t="s">
        <v>1026</v>
      </c>
      <c r="BC6" s="87" t="s">
        <v>1006</v>
      </c>
      <c r="BD6" s="87" t="s">
        <v>984</v>
      </c>
      <c r="BE6" s="87" t="s">
        <v>1040</v>
      </c>
    </row>
    <row r="7" spans="1:61" x14ac:dyDescent="0.2">
      <c r="C7" s="87" t="s">
        <v>1741</v>
      </c>
      <c r="D7" s="87" t="s">
        <v>110</v>
      </c>
      <c r="H7" s="87" t="s">
        <v>110</v>
      </c>
      <c r="R7" s="87" t="s">
        <v>1065</v>
      </c>
      <c r="AD7" s="87" t="s">
        <v>679</v>
      </c>
      <c r="AI7" s="87" t="s">
        <v>236</v>
      </c>
      <c r="AL7" s="87" t="s">
        <v>679</v>
      </c>
      <c r="AM7" s="87" t="s">
        <v>679</v>
      </c>
      <c r="AV7" s="87" t="s">
        <v>679</v>
      </c>
      <c r="BC7" s="87" t="s">
        <v>1796</v>
      </c>
      <c r="BD7" s="87" t="s">
        <v>985</v>
      </c>
      <c r="BE7" s="87" t="s">
        <v>1661</v>
      </c>
    </row>
    <row r="8" spans="1:61" x14ac:dyDescent="0.2">
      <c r="C8" s="87" t="s">
        <v>296</v>
      </c>
      <c r="R8" s="87" t="s">
        <v>1066</v>
      </c>
      <c r="AI8" s="87" t="s">
        <v>237</v>
      </c>
      <c r="BC8" s="87" t="s">
        <v>1008</v>
      </c>
      <c r="BD8" s="87" t="s">
        <v>538</v>
      </c>
    </row>
    <row r="9" spans="1:61" x14ac:dyDescent="0.2">
      <c r="C9" s="87" t="s">
        <v>1743</v>
      </c>
      <c r="R9" s="87" t="s">
        <v>1067</v>
      </c>
      <c r="AI9" s="87" t="s">
        <v>110</v>
      </c>
      <c r="BC9" s="87" t="s">
        <v>997</v>
      </c>
      <c r="BD9" s="87" t="s">
        <v>987</v>
      </c>
    </row>
    <row r="10" spans="1:61" x14ac:dyDescent="0.2">
      <c r="R10" s="87" t="s">
        <v>1068</v>
      </c>
      <c r="BD10" s="87" t="s">
        <v>988</v>
      </c>
    </row>
    <row r="11" spans="1:61" x14ac:dyDescent="0.2">
      <c r="BD11" s="87" t="s">
        <v>989</v>
      </c>
    </row>
    <row r="12" spans="1:61" x14ac:dyDescent="0.2">
      <c r="BD12" s="87" t="s">
        <v>990</v>
      </c>
    </row>
    <row r="13" spans="1:61" x14ac:dyDescent="0.2">
      <c r="BD13" s="87" t="s">
        <v>110</v>
      </c>
    </row>
    <row r="14" spans="1:61" x14ac:dyDescent="0.2">
      <c r="BD14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E06B-9220-4996-B856-884DA284267B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157</v>
      </c>
      <c r="D4" s="95">
        <f>SUM(DatosViolenciaGénero!D63:D69)</f>
        <v>66</v>
      </c>
    </row>
    <row r="5" spans="2:4" x14ac:dyDescent="0.2">
      <c r="B5" s="94" t="s">
        <v>1620</v>
      </c>
      <c r="C5" s="95">
        <f>SUM(DatosViolenciaGénero!C70:C73)</f>
        <v>18</v>
      </c>
      <c r="D5" s="95">
        <f>SUM(DatosViolenciaGénero!D70:D73)</f>
        <v>38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1</v>
      </c>
    </row>
    <row r="7" spans="2:4" ht="12.75" customHeight="1" x14ac:dyDescent="0.2">
      <c r="B7" s="94" t="s">
        <v>1667</v>
      </c>
      <c r="C7" s="95">
        <f>SUM(DatosViolenciaGénero!C75:C77)</f>
        <v>0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37</v>
      </c>
      <c r="D10" s="95">
        <f>SUM(DatosViolenciaGénero!D79:D80)</f>
        <v>28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14</v>
      </c>
    </row>
    <row r="16" spans="2:4" ht="13.5" thickBot="1" x14ac:dyDescent="0.25">
      <c r="B16" s="98" t="s">
        <v>1673</v>
      </c>
      <c r="C16" s="99">
        <f>DatosViolenciaGénero!C39</f>
        <v>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FF9C-8FAD-42F0-84AF-2C470586D750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55</v>
      </c>
      <c r="D4" s="95">
        <f>SUM(DatosViolenciaDoméstica!D48:D54)</f>
        <v>30</v>
      </c>
    </row>
    <row r="5" spans="2:4" x14ac:dyDescent="0.2">
      <c r="B5" s="94" t="s">
        <v>1620</v>
      </c>
      <c r="C5" s="95">
        <f>SUM(DatosViolenciaDoméstica!C55:C58)</f>
        <v>1</v>
      </c>
      <c r="D5" s="95">
        <f>SUM(DatosViolenciaDoméstica!D55:D58)</f>
        <v>1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4</v>
      </c>
      <c r="D10" s="95">
        <f>SUM(DatosViolenciaDoméstica!D64:D65)</f>
        <v>7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11</v>
      </c>
    </row>
    <row r="16" spans="2:4" ht="13.5" thickBot="1" x14ac:dyDescent="0.25">
      <c r="B16" s="98" t="s">
        <v>1673</v>
      </c>
      <c r="C16" s="99">
        <f>DatosViolenciaDoméstica!C34</f>
        <v>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6F4B-0EDA-4E30-ADCC-C1BCD86498F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22</v>
      </c>
    </row>
    <row r="5" spans="2:3" x14ac:dyDescent="0.2">
      <c r="B5" s="88" t="s">
        <v>1657</v>
      </c>
      <c r="C5" s="90">
        <f>DatosMenores!C70</f>
        <v>7</v>
      </c>
    </row>
    <row r="6" spans="2:3" x14ac:dyDescent="0.2">
      <c r="B6" s="88" t="s">
        <v>1658</v>
      </c>
      <c r="C6" s="90">
        <f>DatosMenores!C71</f>
        <v>29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5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4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8F6A-E6D5-447A-BB2D-410D8AD90114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1215</v>
      </c>
      <c r="E11" s="73">
        <f>DatosDelitos!H5+DatosDelitos!H13-DatosDelitos!H17</f>
        <v>35</v>
      </c>
      <c r="F11" s="73">
        <f>DatosDelitos!I5+DatosDelitos!I13-DatosDelitos!I17</f>
        <v>33</v>
      </c>
      <c r="G11" s="73">
        <f>DatosDelitos!J5+DatosDelitos!J13-DatosDelitos!J17</f>
        <v>0</v>
      </c>
      <c r="H11" s="74">
        <f>DatosDelitos!K5+DatosDelitos!K13-DatosDelitos!K17</f>
        <v>1</v>
      </c>
      <c r="I11" s="74">
        <f>DatosDelitos!L5+DatosDelitos!L13-DatosDelitos!L17</f>
        <v>0</v>
      </c>
      <c r="J11" s="74">
        <f>DatosDelitos!M5+DatosDelitos!M13-DatosDelitos!M17</f>
        <v>0</v>
      </c>
      <c r="K11" s="74">
        <f>DatosDelitos!O5+DatosDelitos!O13-DatosDelitos!O17</f>
        <v>2</v>
      </c>
      <c r="L11" s="75">
        <f>DatosDelitos!P5+DatosDelitos!P13-DatosDelitos!P17</f>
        <v>59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162</v>
      </c>
      <c r="E15" s="77">
        <f>DatosDelitos!H17+DatosDelitos!H44</f>
        <v>43</v>
      </c>
      <c r="F15" s="77">
        <f>DatosDelitos!I16+DatosDelitos!I44</f>
        <v>20</v>
      </c>
      <c r="G15" s="77">
        <f>DatosDelitos!J17+DatosDelitos!J44</f>
        <v>1</v>
      </c>
      <c r="H15" s="77">
        <f>DatosDelitos!K17+DatosDelitos!K44</f>
        <v>2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0</v>
      </c>
      <c r="L15" s="78">
        <f>DatosDelitos!P17+DatosDelitos!P44</f>
        <v>66</v>
      </c>
    </row>
    <row r="16" spans="2:13" ht="13.15" customHeight="1" x14ac:dyDescent="0.2">
      <c r="B16" s="217" t="s">
        <v>1620</v>
      </c>
      <c r="C16" s="217"/>
      <c r="D16" s="76">
        <f>DatosDelitos!C30</f>
        <v>101</v>
      </c>
      <c r="E16" s="77">
        <f>DatosDelitos!H30</f>
        <v>14</v>
      </c>
      <c r="F16" s="77">
        <f>DatosDelitos!I30</f>
        <v>15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46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4</v>
      </c>
      <c r="E17" s="77">
        <f>DatosDelitos!H42-DatosDelitos!H44</f>
        <v>2</v>
      </c>
      <c r="F17" s="77">
        <f>DatosDelitos!I42-DatosDelitos!I44</f>
        <v>2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1</v>
      </c>
    </row>
    <row r="18" spans="2:12" ht="13.15" customHeight="1" x14ac:dyDescent="0.2">
      <c r="B18" s="217" t="s">
        <v>1622</v>
      </c>
      <c r="C18" s="217"/>
      <c r="D18" s="76">
        <f>DatosDelitos!C50</f>
        <v>41</v>
      </c>
      <c r="E18" s="77">
        <f>DatosDelitos!H50</f>
        <v>7</v>
      </c>
      <c r="F18" s="77">
        <f>DatosDelitos!I50</f>
        <v>6</v>
      </c>
      <c r="G18" s="77">
        <f>DatosDelitos!J50</f>
        <v>4</v>
      </c>
      <c r="H18" s="77">
        <f>DatosDelitos!K50</f>
        <v>3</v>
      </c>
      <c r="I18" s="77">
        <f>DatosDelitos!L50</f>
        <v>0</v>
      </c>
      <c r="J18" s="77">
        <f>DatosDelitos!M50</f>
        <v>0</v>
      </c>
      <c r="K18" s="77">
        <f>DatosDelitos!O50</f>
        <v>3</v>
      </c>
      <c r="L18" s="78">
        <f>DatosDelitos!P50</f>
        <v>6</v>
      </c>
    </row>
    <row r="19" spans="2:12" ht="13.15" customHeight="1" x14ac:dyDescent="0.2">
      <c r="B19" s="217" t="s">
        <v>1623</v>
      </c>
      <c r="C19" s="217"/>
      <c r="D19" s="76">
        <f>DatosDelitos!C72</f>
        <v>1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7" t="s">
        <v>1624</v>
      </c>
      <c r="C20" s="217"/>
      <c r="D20" s="76">
        <f>DatosDelitos!C74</f>
        <v>3</v>
      </c>
      <c r="E20" s="77">
        <f>DatosDelitos!H74</f>
        <v>0</v>
      </c>
      <c r="F20" s="77">
        <f>DatosDelitos!I74</f>
        <v>0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0</v>
      </c>
    </row>
    <row r="21" spans="2:12" ht="13.15" customHeight="1" x14ac:dyDescent="0.2">
      <c r="B21" s="218" t="s">
        <v>1625</v>
      </c>
      <c r="C21" s="218"/>
      <c r="D21" s="76">
        <f>DatosDelitos!C82</f>
        <v>23</v>
      </c>
      <c r="E21" s="77">
        <f>DatosDelitos!H82</f>
        <v>0</v>
      </c>
      <c r="F21" s="77">
        <f>DatosDelitos!I82</f>
        <v>0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2</v>
      </c>
    </row>
    <row r="22" spans="2:12" ht="13.15" customHeight="1" x14ac:dyDescent="0.2">
      <c r="B22" s="217" t="s">
        <v>1626</v>
      </c>
      <c r="C22" s="217"/>
      <c r="D22" s="76">
        <f>DatosDelitos!C85</f>
        <v>22</v>
      </c>
      <c r="E22" s="77">
        <f>DatosDelitos!H85</f>
        <v>5</v>
      </c>
      <c r="F22" s="77">
        <f>DatosDelitos!I85</f>
        <v>3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</v>
      </c>
    </row>
    <row r="23" spans="2:12" ht="13.15" customHeight="1" x14ac:dyDescent="0.2">
      <c r="B23" s="217" t="s">
        <v>995</v>
      </c>
      <c r="C23" s="217"/>
      <c r="D23" s="76">
        <f>DatosDelitos!C97</f>
        <v>514</v>
      </c>
      <c r="E23" s="77">
        <f>DatosDelitos!H97</f>
        <v>95</v>
      </c>
      <c r="F23" s="77">
        <f>DatosDelitos!I97</f>
        <v>69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7</v>
      </c>
      <c r="L23" s="78">
        <f>DatosDelitos!P97</f>
        <v>82</v>
      </c>
    </row>
    <row r="24" spans="2:12" ht="27" customHeight="1" x14ac:dyDescent="0.2">
      <c r="B24" s="217" t="s">
        <v>1627</v>
      </c>
      <c r="C24" s="217"/>
      <c r="D24" s="76">
        <f>DatosDelitos!C131</f>
        <v>0</v>
      </c>
      <c r="E24" s="77">
        <f>DatosDelitos!H131</f>
        <v>0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0</v>
      </c>
    </row>
    <row r="25" spans="2:12" ht="13.15" customHeight="1" x14ac:dyDescent="0.2">
      <c r="B25" s="217" t="s">
        <v>1628</v>
      </c>
      <c r="C25" s="217"/>
      <c r="D25" s="76">
        <f>DatosDelitos!C137</f>
        <v>14</v>
      </c>
      <c r="E25" s="77">
        <f>DatosDelitos!H137</f>
        <v>3</v>
      </c>
      <c r="F25" s="77">
        <f>DatosDelitos!I137</f>
        <v>3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</v>
      </c>
    </row>
    <row r="26" spans="2:12" ht="13.15" customHeight="1" x14ac:dyDescent="0.2">
      <c r="B26" s="218" t="s">
        <v>1629</v>
      </c>
      <c r="C26" s="218"/>
      <c r="D26" s="76">
        <f>DatosDelitos!C144</f>
        <v>0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7" t="s">
        <v>1630</v>
      </c>
      <c r="C27" s="217"/>
      <c r="D27" s="76">
        <f>DatosDelitos!C147</f>
        <v>17</v>
      </c>
      <c r="E27" s="77">
        <f>DatosDelitos!H147</f>
        <v>4</v>
      </c>
      <c r="F27" s="77">
        <f>DatosDelitos!I147</f>
        <v>4</v>
      </c>
      <c r="G27" s="77">
        <f>DatosDelitos!J147</f>
        <v>1</v>
      </c>
      <c r="H27" s="77">
        <f>DatosDelitos!K147</f>
        <v>1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5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5</v>
      </c>
      <c r="E28" s="77">
        <f>DatosDelitos!H156+SUM(DatosDelitos!H167:H172)</f>
        <v>2</v>
      </c>
      <c r="F28" s="77">
        <f>DatosDelitos!I156+SUM(DatosDelitos!I167:I172)</f>
        <v>2</v>
      </c>
      <c r="G28" s="77">
        <f>DatosDelitos!J156+SUM(DatosDelitos!J167:J172)</f>
        <v>1</v>
      </c>
      <c r="H28" s="77">
        <f>DatosDelitos!K156+SUM(DatosDelitos!K167:K172)</f>
        <v>1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2</v>
      </c>
    </row>
    <row r="29" spans="2:12" ht="13.15" customHeight="1" x14ac:dyDescent="0.2">
      <c r="B29" s="217" t="s">
        <v>1632</v>
      </c>
      <c r="C29" s="217"/>
      <c r="D29" s="76">
        <f>SUM(DatosDelitos!C173:C177)</f>
        <v>28</v>
      </c>
      <c r="E29" s="77">
        <f>SUM(DatosDelitos!H173:H177)</f>
        <v>13</v>
      </c>
      <c r="F29" s="77">
        <f>SUM(DatosDelitos!I173:I177)</f>
        <v>16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</v>
      </c>
      <c r="L29" s="77">
        <f>SUM(DatosDelitos!P173:P177)</f>
        <v>10</v>
      </c>
    </row>
    <row r="30" spans="2:12" ht="13.15" customHeight="1" x14ac:dyDescent="0.2">
      <c r="B30" s="217" t="s">
        <v>1633</v>
      </c>
      <c r="C30" s="217"/>
      <c r="D30" s="76">
        <f>DatosDelitos!C178</f>
        <v>62</v>
      </c>
      <c r="E30" s="77">
        <f>DatosDelitos!H178</f>
        <v>28</v>
      </c>
      <c r="F30" s="77">
        <f>DatosDelitos!I178</f>
        <v>29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178</v>
      </c>
    </row>
    <row r="31" spans="2:12" ht="13.15" customHeight="1" x14ac:dyDescent="0.2">
      <c r="B31" s="217" t="s">
        <v>1634</v>
      </c>
      <c r="C31" s="217"/>
      <c r="D31" s="76">
        <f>DatosDelitos!C186</f>
        <v>79</v>
      </c>
      <c r="E31" s="77">
        <f>DatosDelitos!H186</f>
        <v>22</v>
      </c>
      <c r="F31" s="77">
        <f>DatosDelitos!I186</f>
        <v>14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11</v>
      </c>
    </row>
    <row r="32" spans="2:12" ht="13.15" customHeight="1" x14ac:dyDescent="0.2">
      <c r="B32" s="217" t="s">
        <v>1635</v>
      </c>
      <c r="C32" s="217"/>
      <c r="D32" s="76">
        <f>DatosDelitos!C201</f>
        <v>10</v>
      </c>
      <c r="E32" s="77">
        <f>DatosDelitos!H201</f>
        <v>0</v>
      </c>
      <c r="F32" s="77">
        <f>DatosDelitos!I201</f>
        <v>0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0</v>
      </c>
    </row>
    <row r="33" spans="2:13" ht="13.15" customHeight="1" x14ac:dyDescent="0.2">
      <c r="B33" s="217" t="s">
        <v>1636</v>
      </c>
      <c r="C33" s="217"/>
      <c r="D33" s="76">
        <f>DatosDelitos!C223</f>
        <v>63</v>
      </c>
      <c r="E33" s="77">
        <f>DatosDelitos!H223</f>
        <v>22</v>
      </c>
      <c r="F33" s="77">
        <f>DatosDelitos!I223</f>
        <v>18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2</v>
      </c>
      <c r="L33" s="77">
        <f>DatosDelitos!P223</f>
        <v>49</v>
      </c>
    </row>
    <row r="34" spans="2:13" ht="13.15" customHeight="1" x14ac:dyDescent="0.2">
      <c r="B34" s="217" t="s">
        <v>1637</v>
      </c>
      <c r="C34" s="217"/>
      <c r="D34" s="76">
        <f>DatosDelitos!C244</f>
        <v>1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7" t="s">
        <v>1638</v>
      </c>
      <c r="C35" s="217"/>
      <c r="D35" s="76">
        <f>DatosDelitos!C271</f>
        <v>39</v>
      </c>
      <c r="E35" s="77">
        <f>DatosDelitos!H271</f>
        <v>25</v>
      </c>
      <c r="F35" s="77">
        <f>DatosDelitos!I271</f>
        <v>22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29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0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7" t="s">
        <v>1642</v>
      </c>
      <c r="C39" s="217"/>
      <c r="D39" s="76">
        <f>DatosDelitos!C323</f>
        <v>595</v>
      </c>
      <c r="E39" s="77">
        <f>DatosDelitos!H323</f>
        <v>0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2999</v>
      </c>
      <c r="E43" s="79">
        <f t="shared" ref="E43:L43" si="0">SUM(E11:E42)</f>
        <v>320</v>
      </c>
      <c r="F43" s="79">
        <f t="shared" si="0"/>
        <v>256</v>
      </c>
      <c r="G43" s="79">
        <f t="shared" si="0"/>
        <v>7</v>
      </c>
      <c r="H43" s="79">
        <f t="shared" si="0"/>
        <v>8</v>
      </c>
      <c r="I43" s="79">
        <f t="shared" si="0"/>
        <v>0</v>
      </c>
      <c r="J43" s="79">
        <f t="shared" si="0"/>
        <v>0</v>
      </c>
      <c r="K43" s="79">
        <f t="shared" si="0"/>
        <v>16</v>
      </c>
      <c r="L43" s="79">
        <f t="shared" si="0"/>
        <v>549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4</v>
      </c>
      <c r="E50" s="82">
        <f>DatosDelitos!G13-DatosDelitos!G17</f>
        <v>4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109</v>
      </c>
      <c r="E54" s="82">
        <f>DatosDelitos!G17+DatosDelitos!G44</f>
        <v>49</v>
      </c>
    </row>
    <row r="55" spans="2:5" ht="13.15" customHeight="1" x14ac:dyDescent="0.25">
      <c r="B55" s="219" t="s">
        <v>1620</v>
      </c>
      <c r="C55" s="219"/>
      <c r="D55" s="82">
        <f>DatosDelitos!F30</f>
        <v>32</v>
      </c>
      <c r="E55" s="82">
        <f>DatosDelitos!G30</f>
        <v>34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1</v>
      </c>
      <c r="E57" s="82">
        <f>DatosDelitos!G50</f>
        <v>1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9" t="s">
        <v>1625</v>
      </c>
      <c r="C60" s="219"/>
      <c r="D60" s="82">
        <f>DatosDelitos!F82</f>
        <v>1</v>
      </c>
      <c r="E60" s="82">
        <f>DatosDelitos!G82</f>
        <v>1</v>
      </c>
    </row>
    <row r="61" spans="2:5" ht="13.15" customHeight="1" x14ac:dyDescent="0.25">
      <c r="B61" s="219" t="s">
        <v>1626</v>
      </c>
      <c r="C61" s="219"/>
      <c r="D61" s="82">
        <f>DatosDelitos!F85</f>
        <v>1</v>
      </c>
      <c r="E61" s="82">
        <f>DatosDelitos!G85</f>
        <v>0</v>
      </c>
    </row>
    <row r="62" spans="2:5" ht="13.15" customHeight="1" x14ac:dyDescent="0.25">
      <c r="B62" s="219" t="s">
        <v>995</v>
      </c>
      <c r="C62" s="219"/>
      <c r="D62" s="82">
        <f>DatosDelitos!F97</f>
        <v>8</v>
      </c>
      <c r="E62" s="82">
        <f>DatosDelitos!G97</f>
        <v>9</v>
      </c>
    </row>
    <row r="63" spans="2:5" ht="27" customHeight="1" x14ac:dyDescent="0.25">
      <c r="B63" s="219" t="s">
        <v>1649</v>
      </c>
      <c r="C63" s="219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1</v>
      </c>
      <c r="E66" s="82">
        <f>DatosDelitos!G147</f>
        <v>1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0</v>
      </c>
      <c r="E67" s="82">
        <f>DatosDelitos!G156+SUM(DatosDelitos!G167:H172)</f>
        <v>0</v>
      </c>
    </row>
    <row r="68" spans="2:5" ht="13.15" customHeight="1" x14ac:dyDescent="0.25">
      <c r="B68" s="219" t="s">
        <v>1632</v>
      </c>
      <c r="C68" s="219"/>
      <c r="D68" s="82">
        <f>SUM(DatosDelitos!F173:G177)</f>
        <v>0</v>
      </c>
      <c r="E68" s="82">
        <f>SUM(DatosDelitos!G173:H177)</f>
        <v>13</v>
      </c>
    </row>
    <row r="69" spans="2:5" ht="13.15" customHeight="1" x14ac:dyDescent="0.25">
      <c r="B69" s="219" t="s">
        <v>1633</v>
      </c>
      <c r="C69" s="219"/>
      <c r="D69" s="82">
        <f>DatosDelitos!F178</f>
        <v>168</v>
      </c>
      <c r="E69" s="82">
        <f>DatosDelitos!G178</f>
        <v>155</v>
      </c>
    </row>
    <row r="70" spans="2:5" ht="13.15" customHeight="1" x14ac:dyDescent="0.25">
      <c r="B70" s="219" t="s">
        <v>1634</v>
      </c>
      <c r="C70" s="219"/>
      <c r="D70" s="82">
        <f>DatosDelitos!F186</f>
        <v>3</v>
      </c>
      <c r="E70" s="82">
        <f>DatosDelitos!G186</f>
        <v>3</v>
      </c>
    </row>
    <row r="71" spans="2:5" ht="13.15" customHeight="1" x14ac:dyDescent="0.25">
      <c r="B71" s="219" t="s">
        <v>1635</v>
      </c>
      <c r="C71" s="219"/>
      <c r="D71" s="82">
        <f>DatosDelitos!F201</f>
        <v>0</v>
      </c>
      <c r="E71" s="82">
        <f>DatosDelitos!G201</f>
        <v>0</v>
      </c>
    </row>
    <row r="72" spans="2:5" ht="13.15" customHeight="1" x14ac:dyDescent="0.25">
      <c r="B72" s="219" t="s">
        <v>1636</v>
      </c>
      <c r="C72" s="219"/>
      <c r="D72" s="82">
        <f>DatosDelitos!F223</f>
        <v>34</v>
      </c>
      <c r="E72" s="82">
        <f>DatosDelitos!G223</f>
        <v>32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6</v>
      </c>
      <c r="E74" s="82">
        <f>DatosDelitos!G271</f>
        <v>7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0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368</v>
      </c>
      <c r="E82" s="82">
        <f>SUM(E49:E81)</f>
        <v>309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1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0</v>
      </c>
    </row>
    <row r="92" spans="2:13" ht="13.15" customHeight="1" x14ac:dyDescent="0.25">
      <c r="B92" s="219" t="s">
        <v>1620</v>
      </c>
      <c r="C92" s="219"/>
      <c r="D92" s="82">
        <f>DatosDelitos!N30</f>
        <v>1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4</v>
      </c>
    </row>
    <row r="95" spans="2:13" ht="13.15" customHeight="1" x14ac:dyDescent="0.25">
      <c r="B95" s="219" t="s">
        <v>1623</v>
      </c>
      <c r="C95" s="219"/>
      <c r="D95" s="82">
        <f>DatosDelitos!N72</f>
        <v>0</v>
      </c>
    </row>
    <row r="96" spans="2:13" ht="27" customHeight="1" x14ac:dyDescent="0.25">
      <c r="B96" s="219" t="s">
        <v>1648</v>
      </c>
      <c r="C96" s="219"/>
      <c r="D96" s="82">
        <f>DatosDelitos!N74</f>
        <v>0</v>
      </c>
    </row>
    <row r="97" spans="2:4" ht="13.15" customHeight="1" x14ac:dyDescent="0.25">
      <c r="B97" s="219" t="s">
        <v>1625</v>
      </c>
      <c r="C97" s="219"/>
      <c r="D97" s="82">
        <f>DatosDelitos!N82</f>
        <v>0</v>
      </c>
    </row>
    <row r="98" spans="2:4" ht="13.15" customHeight="1" x14ac:dyDescent="0.25">
      <c r="B98" s="219" t="s">
        <v>1626</v>
      </c>
      <c r="C98" s="219"/>
      <c r="D98" s="82">
        <f>DatosDelitos!N85</f>
        <v>2</v>
      </c>
    </row>
    <row r="99" spans="2:4" ht="13.15" customHeight="1" x14ac:dyDescent="0.25">
      <c r="B99" s="219" t="s">
        <v>995</v>
      </c>
      <c r="C99" s="219"/>
      <c r="D99" s="82">
        <f>DatosDelitos!N97</f>
        <v>6</v>
      </c>
    </row>
    <row r="100" spans="2:4" ht="27" customHeight="1" x14ac:dyDescent="0.25">
      <c r="B100" s="219" t="s">
        <v>1649</v>
      </c>
      <c r="C100" s="219"/>
      <c r="D100" s="82">
        <f>DatosDelitos!N131</f>
        <v>0</v>
      </c>
    </row>
    <row r="101" spans="2:4" ht="13.15" customHeight="1" x14ac:dyDescent="0.25">
      <c r="B101" s="219" t="s">
        <v>1628</v>
      </c>
      <c r="C101" s="219"/>
      <c r="D101" s="82">
        <f>DatosDelitos!N137</f>
        <v>0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1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1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1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0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0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1</v>
      </c>
    </row>
    <row r="109" spans="2:4" ht="13.15" customHeight="1" x14ac:dyDescent="0.25">
      <c r="B109" s="219" t="s">
        <v>1633</v>
      </c>
      <c r="C109" s="219"/>
      <c r="D109" s="82">
        <f>DatosDelitos!N178</f>
        <v>0</v>
      </c>
    </row>
    <row r="110" spans="2:4" ht="13.15" customHeight="1" x14ac:dyDescent="0.25">
      <c r="B110" s="219" t="s">
        <v>1634</v>
      </c>
      <c r="C110" s="219"/>
      <c r="D110" s="82">
        <f>DatosDelitos!N186</f>
        <v>3</v>
      </c>
    </row>
    <row r="111" spans="2:4" ht="13.15" customHeight="1" x14ac:dyDescent="0.25">
      <c r="B111" s="219" t="s">
        <v>1635</v>
      </c>
      <c r="C111" s="219"/>
      <c r="D111" s="82">
        <f>DatosDelitos!N201</f>
        <v>1</v>
      </c>
    </row>
    <row r="112" spans="2:4" ht="13.15" customHeight="1" x14ac:dyDescent="0.25">
      <c r="B112" s="219" t="s">
        <v>1636</v>
      </c>
      <c r="C112" s="219"/>
      <c r="D112" s="82">
        <f>DatosDelitos!N223</f>
        <v>0</v>
      </c>
    </row>
    <row r="113" spans="2:4" ht="13.15" customHeight="1" x14ac:dyDescent="0.25">
      <c r="B113" s="219" t="s">
        <v>1637</v>
      </c>
      <c r="C113" s="219"/>
      <c r="D113" s="82">
        <f>DatosDelitos!N244</f>
        <v>0</v>
      </c>
    </row>
    <row r="114" spans="2:4" ht="13.15" customHeight="1" x14ac:dyDescent="0.25">
      <c r="B114" s="219" t="s">
        <v>1638</v>
      </c>
      <c r="C114" s="219"/>
      <c r="D114" s="82">
        <f>DatosDelitos!N271</f>
        <v>0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8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30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11</v>
      </c>
      <c r="D5" s="27">
        <v>14</v>
      </c>
      <c r="E5" s="28">
        <v>-0.214285714285714</v>
      </c>
      <c r="F5" s="27">
        <v>0</v>
      </c>
      <c r="G5" s="27">
        <v>0</v>
      </c>
      <c r="H5" s="27">
        <v>3</v>
      </c>
      <c r="I5" s="27">
        <v>1</v>
      </c>
      <c r="J5" s="27">
        <v>0</v>
      </c>
      <c r="K5" s="27">
        <v>1</v>
      </c>
      <c r="L5" s="27">
        <v>0</v>
      </c>
      <c r="M5" s="27">
        <v>0</v>
      </c>
      <c r="N5" s="27">
        <v>0</v>
      </c>
      <c r="O5" s="27">
        <v>0</v>
      </c>
      <c r="P5" s="29">
        <v>6</v>
      </c>
    </row>
    <row r="6" spans="1:16" x14ac:dyDescent="0.25">
      <c r="A6" s="30" t="s">
        <v>340</v>
      </c>
      <c r="B6" s="30" t="s">
        <v>341</v>
      </c>
      <c r="C6" s="14">
        <v>0</v>
      </c>
      <c r="D6" s="14">
        <v>1</v>
      </c>
      <c r="E6" s="31">
        <v>-1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4">
        <v>1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11</v>
      </c>
      <c r="D8" s="14">
        <v>13</v>
      </c>
      <c r="E8" s="31">
        <v>-0.15384615384615399</v>
      </c>
      <c r="F8" s="14">
        <v>0</v>
      </c>
      <c r="G8" s="14">
        <v>0</v>
      </c>
      <c r="H8" s="14">
        <v>3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5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1331</v>
      </c>
      <c r="D13" s="27">
        <v>1001</v>
      </c>
      <c r="E13" s="28">
        <v>0.32967032967033</v>
      </c>
      <c r="F13" s="27">
        <v>88</v>
      </c>
      <c r="G13" s="27">
        <v>39</v>
      </c>
      <c r="H13" s="27">
        <v>62</v>
      </c>
      <c r="I13" s="27">
        <v>57</v>
      </c>
      <c r="J13" s="27">
        <v>1</v>
      </c>
      <c r="K13" s="27">
        <v>1</v>
      </c>
      <c r="L13" s="27">
        <v>0</v>
      </c>
      <c r="M13" s="27">
        <v>0</v>
      </c>
      <c r="N13" s="27">
        <v>1</v>
      </c>
      <c r="O13" s="27">
        <v>2</v>
      </c>
      <c r="P13" s="29">
        <v>109</v>
      </c>
    </row>
    <row r="14" spans="1:16" x14ac:dyDescent="0.25">
      <c r="A14" s="30" t="s">
        <v>353</v>
      </c>
      <c r="B14" s="30" t="s">
        <v>354</v>
      </c>
      <c r="C14" s="14">
        <v>398</v>
      </c>
      <c r="D14" s="14">
        <v>279</v>
      </c>
      <c r="E14" s="31">
        <v>0.42652329749103901</v>
      </c>
      <c r="F14" s="14">
        <v>2</v>
      </c>
      <c r="G14" s="14">
        <v>2</v>
      </c>
      <c r="H14" s="14">
        <v>20</v>
      </c>
      <c r="I14" s="14">
        <v>23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4">
        <v>48</v>
      </c>
    </row>
    <row r="15" spans="1:16" x14ac:dyDescent="0.25">
      <c r="A15" s="30" t="s">
        <v>355</v>
      </c>
      <c r="B15" s="30" t="s">
        <v>356</v>
      </c>
      <c r="C15" s="14">
        <v>1</v>
      </c>
      <c r="D15" s="14">
        <v>3</v>
      </c>
      <c r="E15" s="31">
        <v>-0.66666666666666696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4">
        <v>1</v>
      </c>
    </row>
    <row r="16" spans="1:16" x14ac:dyDescent="0.25">
      <c r="A16" s="30" t="s">
        <v>357</v>
      </c>
      <c r="B16" s="30" t="s">
        <v>358</v>
      </c>
      <c r="C16" s="14">
        <v>805</v>
      </c>
      <c r="D16" s="14">
        <v>599</v>
      </c>
      <c r="E16" s="31">
        <v>0.34390651085141899</v>
      </c>
      <c r="F16" s="14">
        <v>2</v>
      </c>
      <c r="G16" s="14">
        <v>2</v>
      </c>
      <c r="H16" s="14">
        <v>12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4</v>
      </c>
    </row>
    <row r="17" spans="1:16" ht="33.75" x14ac:dyDescent="0.25">
      <c r="A17" s="30" t="s">
        <v>359</v>
      </c>
      <c r="B17" s="30" t="s">
        <v>360</v>
      </c>
      <c r="C17" s="14">
        <v>127</v>
      </c>
      <c r="D17" s="14">
        <v>120</v>
      </c>
      <c r="E17" s="31">
        <v>5.83333333333333E-2</v>
      </c>
      <c r="F17" s="14">
        <v>84</v>
      </c>
      <c r="G17" s="14">
        <v>35</v>
      </c>
      <c r="H17" s="14">
        <v>30</v>
      </c>
      <c r="I17" s="14">
        <v>25</v>
      </c>
      <c r="J17" s="14">
        <v>1</v>
      </c>
      <c r="K17" s="14">
        <v>1</v>
      </c>
      <c r="L17" s="14">
        <v>0</v>
      </c>
      <c r="M17" s="14">
        <v>0</v>
      </c>
      <c r="N17" s="14">
        <v>0</v>
      </c>
      <c r="O17" s="14">
        <v>0</v>
      </c>
      <c r="P17" s="24">
        <v>56</v>
      </c>
    </row>
    <row r="18" spans="1:16" x14ac:dyDescent="0.25">
      <c r="A18" s="30" t="s">
        <v>361</v>
      </c>
      <c r="B18" s="30" t="s">
        <v>362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101</v>
      </c>
      <c r="D30" s="27">
        <v>86</v>
      </c>
      <c r="E30" s="28">
        <v>0.17441860465116299</v>
      </c>
      <c r="F30" s="27">
        <v>32</v>
      </c>
      <c r="G30" s="27">
        <v>34</v>
      </c>
      <c r="H30" s="27">
        <v>14</v>
      </c>
      <c r="I30" s="27">
        <v>15</v>
      </c>
      <c r="J30" s="27">
        <v>0</v>
      </c>
      <c r="K30" s="27">
        <v>0</v>
      </c>
      <c r="L30" s="27">
        <v>0</v>
      </c>
      <c r="M30" s="27">
        <v>0</v>
      </c>
      <c r="N30" s="27">
        <v>1</v>
      </c>
      <c r="O30" s="27">
        <v>0</v>
      </c>
      <c r="P30" s="29">
        <v>46</v>
      </c>
    </row>
    <row r="31" spans="1:16" x14ac:dyDescent="0.25">
      <c r="A31" s="30" t="s">
        <v>384</v>
      </c>
      <c r="B31" s="30" t="s">
        <v>385</v>
      </c>
      <c r="C31" s="14">
        <v>1</v>
      </c>
      <c r="D31" s="14">
        <v>2</v>
      </c>
      <c r="E31" s="31">
        <v>-0.5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54</v>
      </c>
      <c r="D33" s="14">
        <v>45</v>
      </c>
      <c r="E33" s="31">
        <v>0.2</v>
      </c>
      <c r="F33" s="14">
        <v>4</v>
      </c>
      <c r="G33" s="14">
        <v>7</v>
      </c>
      <c r="H33" s="14">
        <v>4</v>
      </c>
      <c r="I33" s="14">
        <v>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8</v>
      </c>
    </row>
    <row r="34" spans="1:16" x14ac:dyDescent="0.25">
      <c r="A34" s="30" t="s">
        <v>390</v>
      </c>
      <c r="B34" s="30" t="s">
        <v>391</v>
      </c>
      <c r="C34" s="14">
        <v>0</v>
      </c>
      <c r="D34" s="14">
        <v>5</v>
      </c>
      <c r="E34" s="31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25">
      <c r="A35" s="30" t="s">
        <v>392</v>
      </c>
      <c r="B35" s="30" t="s">
        <v>393</v>
      </c>
      <c r="C35" s="14">
        <v>20</v>
      </c>
      <c r="D35" s="14">
        <v>15</v>
      </c>
      <c r="E35" s="31">
        <v>0.33333333333333298</v>
      </c>
      <c r="F35" s="14">
        <v>3</v>
      </c>
      <c r="G35" s="14">
        <v>4</v>
      </c>
      <c r="H35" s="14">
        <v>2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1</v>
      </c>
    </row>
    <row r="36" spans="1:16" ht="22.5" x14ac:dyDescent="0.25">
      <c r="A36" s="30" t="s">
        <v>394</v>
      </c>
      <c r="B36" s="30" t="s">
        <v>395</v>
      </c>
      <c r="C36" s="14">
        <v>11</v>
      </c>
      <c r="D36" s="14">
        <v>10</v>
      </c>
      <c r="E36" s="31">
        <v>0.1</v>
      </c>
      <c r="F36" s="14">
        <v>22</v>
      </c>
      <c r="G36" s="14">
        <v>16</v>
      </c>
      <c r="H36" s="14">
        <v>5</v>
      </c>
      <c r="I36" s="14">
        <v>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18</v>
      </c>
    </row>
    <row r="37" spans="1:16" ht="22.5" x14ac:dyDescent="0.25">
      <c r="A37" s="30" t="s">
        <v>396</v>
      </c>
      <c r="B37" s="30" t="s">
        <v>397</v>
      </c>
      <c r="C37" s="14">
        <v>7</v>
      </c>
      <c r="D37" s="14">
        <v>1</v>
      </c>
      <c r="E37" s="31">
        <v>6</v>
      </c>
      <c r="F37" s="14">
        <v>2</v>
      </c>
      <c r="G37" s="14">
        <v>7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13</v>
      </c>
    </row>
    <row r="38" spans="1:16" ht="22.5" x14ac:dyDescent="0.25">
      <c r="A38" s="30" t="s">
        <v>398</v>
      </c>
      <c r="B38" s="30" t="s">
        <v>399</v>
      </c>
      <c r="C38" s="14">
        <v>1</v>
      </c>
      <c r="D38" s="14">
        <v>1</v>
      </c>
      <c r="E38" s="31">
        <v>0</v>
      </c>
      <c r="F38" s="14">
        <v>1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7</v>
      </c>
      <c r="D41" s="14">
        <v>7</v>
      </c>
      <c r="E41" s="31">
        <v>0</v>
      </c>
      <c r="F41" s="14">
        <v>0</v>
      </c>
      <c r="G41" s="14">
        <v>0</v>
      </c>
      <c r="H41" s="14">
        <v>3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4</v>
      </c>
    </row>
    <row r="42" spans="1:16" x14ac:dyDescent="0.25">
      <c r="A42" s="184" t="s">
        <v>406</v>
      </c>
      <c r="B42" s="185"/>
      <c r="C42" s="27">
        <v>39</v>
      </c>
      <c r="D42" s="27">
        <v>35</v>
      </c>
      <c r="E42" s="28">
        <v>0.114285714285714</v>
      </c>
      <c r="F42" s="27">
        <v>25</v>
      </c>
      <c r="G42" s="27">
        <v>14</v>
      </c>
      <c r="H42" s="27">
        <v>15</v>
      </c>
      <c r="I42" s="27">
        <v>13</v>
      </c>
      <c r="J42" s="27">
        <v>0</v>
      </c>
      <c r="K42" s="27">
        <v>1</v>
      </c>
      <c r="L42" s="27">
        <v>0</v>
      </c>
      <c r="M42" s="27">
        <v>0</v>
      </c>
      <c r="N42" s="27">
        <v>0</v>
      </c>
      <c r="O42" s="27">
        <v>0</v>
      </c>
      <c r="P42" s="29">
        <v>11</v>
      </c>
    </row>
    <row r="43" spans="1:16" x14ac:dyDescent="0.25">
      <c r="A43" s="30" t="s">
        <v>407</v>
      </c>
      <c r="B43" s="30" t="s">
        <v>408</v>
      </c>
      <c r="C43" s="14">
        <v>2</v>
      </c>
      <c r="D43" s="14">
        <v>3</v>
      </c>
      <c r="E43" s="31">
        <v>-0.33333333333333298</v>
      </c>
      <c r="F43" s="14">
        <v>0</v>
      </c>
      <c r="G43" s="14">
        <v>0</v>
      </c>
      <c r="H43" s="14">
        <v>2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2.5" x14ac:dyDescent="0.25">
      <c r="A44" s="30" t="s">
        <v>409</v>
      </c>
      <c r="B44" s="30" t="s">
        <v>410</v>
      </c>
      <c r="C44" s="14">
        <v>35</v>
      </c>
      <c r="D44" s="14">
        <v>28</v>
      </c>
      <c r="E44" s="31">
        <v>0.25</v>
      </c>
      <c r="F44" s="14">
        <v>25</v>
      </c>
      <c r="G44" s="14">
        <v>14</v>
      </c>
      <c r="H44" s="14">
        <v>13</v>
      </c>
      <c r="I44" s="14">
        <v>11</v>
      </c>
      <c r="J44" s="14">
        <v>0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24">
        <v>10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2</v>
      </c>
      <c r="D48" s="14">
        <v>4</v>
      </c>
      <c r="E48" s="31">
        <v>-0.5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41</v>
      </c>
      <c r="D50" s="27">
        <v>25</v>
      </c>
      <c r="E50" s="28">
        <v>0.64</v>
      </c>
      <c r="F50" s="27">
        <v>1</v>
      </c>
      <c r="G50" s="27">
        <v>1</v>
      </c>
      <c r="H50" s="27">
        <v>7</v>
      </c>
      <c r="I50" s="27">
        <v>6</v>
      </c>
      <c r="J50" s="27">
        <v>4</v>
      </c>
      <c r="K50" s="27">
        <v>3</v>
      </c>
      <c r="L50" s="27">
        <v>0</v>
      </c>
      <c r="M50" s="27">
        <v>0</v>
      </c>
      <c r="N50" s="27">
        <v>4</v>
      </c>
      <c r="O50" s="27">
        <v>3</v>
      </c>
      <c r="P50" s="29">
        <v>6</v>
      </c>
    </row>
    <row r="51" spans="1:16" x14ac:dyDescent="0.25">
      <c r="A51" s="30" t="s">
        <v>422</v>
      </c>
      <c r="B51" s="30" t="s">
        <v>423</v>
      </c>
      <c r="C51" s="14">
        <v>4</v>
      </c>
      <c r="D51" s="14">
        <v>0</v>
      </c>
      <c r="E51" s="31">
        <v>0</v>
      </c>
      <c r="F51" s="14">
        <v>0</v>
      </c>
      <c r="G51" s="14">
        <v>0</v>
      </c>
      <c r="H51" s="14">
        <v>0</v>
      </c>
      <c r="I51" s="14">
        <v>0</v>
      </c>
      <c r="J51" s="14">
        <v>2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4">
        <v>0</v>
      </c>
    </row>
    <row r="52" spans="1:16" x14ac:dyDescent="0.25">
      <c r="A52" s="30" t="s">
        <v>424</v>
      </c>
      <c r="B52" s="30" t="s">
        <v>425</v>
      </c>
      <c r="C52" s="14">
        <v>12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0</v>
      </c>
      <c r="M52" s="14">
        <v>0</v>
      </c>
      <c r="N52" s="14">
        <v>0</v>
      </c>
      <c r="O52" s="14">
        <v>2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7</v>
      </c>
      <c r="D53" s="14">
        <v>8</v>
      </c>
      <c r="E53" s="31">
        <v>-0.125</v>
      </c>
      <c r="F53" s="14">
        <v>1</v>
      </c>
      <c r="G53" s="14">
        <v>1</v>
      </c>
      <c r="H53" s="14">
        <v>2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4">
        <v>1</v>
      </c>
    </row>
    <row r="54" spans="1:16" ht="22.5" x14ac:dyDescent="0.25">
      <c r="A54" s="30" t="s">
        <v>428</v>
      </c>
      <c r="B54" s="30" t="s">
        <v>429</v>
      </c>
      <c r="C54" s="14">
        <v>2</v>
      </c>
      <c r="D54" s="14">
        <v>0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1</v>
      </c>
      <c r="O54" s="14">
        <v>0</v>
      </c>
      <c r="P54" s="24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</v>
      </c>
      <c r="D56" s="14">
        <v>2</v>
      </c>
      <c r="E56" s="31">
        <v>-0.5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434</v>
      </c>
      <c r="B57" s="30" t="s">
        <v>435</v>
      </c>
      <c r="C57" s="14">
        <v>2</v>
      </c>
      <c r="D57" s="14">
        <v>3</v>
      </c>
      <c r="E57" s="31">
        <v>-0.33333333333333298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2.5" x14ac:dyDescent="0.25">
      <c r="A58" s="30" t="s">
        <v>436</v>
      </c>
      <c r="B58" s="30" t="s">
        <v>437</v>
      </c>
      <c r="C58" s="14">
        <v>1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2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2</v>
      </c>
      <c r="D61" s="14">
        <v>2</v>
      </c>
      <c r="E61" s="31">
        <v>0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444</v>
      </c>
      <c r="B62" s="30" t="s">
        <v>445</v>
      </c>
      <c r="C62" s="14">
        <v>2</v>
      </c>
      <c r="D62" s="14">
        <v>1</v>
      </c>
      <c r="E62" s="31">
        <v>1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446</v>
      </c>
      <c r="B63" s="30" t="s">
        <v>447</v>
      </c>
      <c r="C63" s="14">
        <v>5</v>
      </c>
      <c r="D63" s="14">
        <v>4</v>
      </c>
      <c r="E63" s="31">
        <v>0.25</v>
      </c>
      <c r="F63" s="14">
        <v>0</v>
      </c>
      <c r="G63" s="14">
        <v>0</v>
      </c>
      <c r="H63" s="14">
        <v>0</v>
      </c>
      <c r="I63" s="14">
        <v>2</v>
      </c>
      <c r="J63" s="14">
        <v>0</v>
      </c>
      <c r="K63" s="14">
        <v>0</v>
      </c>
      <c r="L63" s="14">
        <v>0</v>
      </c>
      <c r="M63" s="14">
        <v>0</v>
      </c>
      <c r="N63" s="14">
        <v>3</v>
      </c>
      <c r="O63" s="14">
        <v>0</v>
      </c>
      <c r="P63" s="24">
        <v>1</v>
      </c>
    </row>
    <row r="64" spans="1:16" ht="22.5" x14ac:dyDescent="0.25">
      <c r="A64" s="30" t="s">
        <v>448</v>
      </c>
      <c r="B64" s="30" t="s">
        <v>449</v>
      </c>
      <c r="C64" s="14">
        <v>0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2</v>
      </c>
      <c r="E65" s="31">
        <v>-1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1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3</v>
      </c>
      <c r="E69" s="31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1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1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3</v>
      </c>
      <c r="D74" s="27">
        <v>8</v>
      </c>
      <c r="E74" s="28">
        <v>-0.625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0</v>
      </c>
    </row>
    <row r="75" spans="1:16" x14ac:dyDescent="0.25">
      <c r="A75" s="30" t="s">
        <v>468</v>
      </c>
      <c r="B75" s="30" t="s">
        <v>469</v>
      </c>
      <c r="C75" s="14">
        <v>0</v>
      </c>
      <c r="D75" s="14">
        <v>2</v>
      </c>
      <c r="E75" s="31">
        <v>-1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2</v>
      </c>
      <c r="D77" s="14">
        <v>3</v>
      </c>
      <c r="E77" s="31">
        <v>-0.33333333333333298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1</v>
      </c>
      <c r="D79" s="14">
        <v>2</v>
      </c>
      <c r="E79" s="31">
        <v>-0.5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1</v>
      </c>
      <c r="E81" s="31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4" t="s">
        <v>482</v>
      </c>
      <c r="B82" s="185"/>
      <c r="C82" s="27">
        <v>23</v>
      </c>
      <c r="D82" s="27">
        <v>11</v>
      </c>
      <c r="E82" s="28">
        <v>1.0909090909090899</v>
      </c>
      <c r="F82" s="27">
        <v>1</v>
      </c>
      <c r="G82" s="27">
        <v>1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2</v>
      </c>
    </row>
    <row r="83" spans="1:16" x14ac:dyDescent="0.25">
      <c r="A83" s="30" t="s">
        <v>483</v>
      </c>
      <c r="B83" s="30" t="s">
        <v>484</v>
      </c>
      <c r="C83" s="14">
        <v>3</v>
      </c>
      <c r="D83" s="14">
        <v>2</v>
      </c>
      <c r="E83" s="31">
        <v>0.5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20</v>
      </c>
      <c r="D84" s="14">
        <v>9</v>
      </c>
      <c r="E84" s="31">
        <v>1.2222222222222201</v>
      </c>
      <c r="F84" s="14">
        <v>1</v>
      </c>
      <c r="G84" s="14">
        <v>1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</v>
      </c>
    </row>
    <row r="85" spans="1:16" x14ac:dyDescent="0.25">
      <c r="A85" s="184" t="s">
        <v>487</v>
      </c>
      <c r="B85" s="185"/>
      <c r="C85" s="27">
        <v>22</v>
      </c>
      <c r="D85" s="27">
        <v>39</v>
      </c>
      <c r="E85" s="28">
        <v>-0.43589743589743601</v>
      </c>
      <c r="F85" s="27">
        <v>1</v>
      </c>
      <c r="G85" s="27">
        <v>0</v>
      </c>
      <c r="H85" s="27">
        <v>5</v>
      </c>
      <c r="I85" s="27">
        <v>3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9">
        <v>2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0</v>
      </c>
      <c r="D89" s="14">
        <v>20</v>
      </c>
      <c r="E89" s="31">
        <v>-1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1</v>
      </c>
      <c r="E90" s="31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2</v>
      </c>
      <c r="D91" s="14">
        <v>2</v>
      </c>
      <c r="E91" s="31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2</v>
      </c>
      <c r="D92" s="14">
        <v>3</v>
      </c>
      <c r="E92" s="31">
        <v>-0.33333333333333298</v>
      </c>
      <c r="F92" s="14">
        <v>0</v>
      </c>
      <c r="G92" s="14">
        <v>0</v>
      </c>
      <c r="H92" s="14">
        <v>2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</v>
      </c>
    </row>
    <row r="93" spans="1:16" x14ac:dyDescent="0.25">
      <c r="A93" s="30" t="s">
        <v>502</v>
      </c>
      <c r="B93" s="30" t="s">
        <v>503</v>
      </c>
      <c r="C93" s="14">
        <v>3</v>
      </c>
      <c r="D93" s="14">
        <v>4</v>
      </c>
      <c r="E93" s="31">
        <v>-0.25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12</v>
      </c>
      <c r="D94" s="14">
        <v>9</v>
      </c>
      <c r="E94" s="31">
        <v>0.33333333333333298</v>
      </c>
      <c r="F94" s="14">
        <v>0</v>
      </c>
      <c r="G94" s="14">
        <v>0</v>
      </c>
      <c r="H94" s="14">
        <v>3</v>
      </c>
      <c r="I94" s="14">
        <v>3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4">
        <v>0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514</v>
      </c>
      <c r="D97" s="27">
        <v>396</v>
      </c>
      <c r="E97" s="28">
        <v>0.29797979797979801</v>
      </c>
      <c r="F97" s="27">
        <v>8</v>
      </c>
      <c r="G97" s="27">
        <v>9</v>
      </c>
      <c r="H97" s="27">
        <v>95</v>
      </c>
      <c r="I97" s="27">
        <v>69</v>
      </c>
      <c r="J97" s="27">
        <v>0</v>
      </c>
      <c r="K97" s="27">
        <v>0</v>
      </c>
      <c r="L97" s="27">
        <v>0</v>
      </c>
      <c r="M97" s="27">
        <v>0</v>
      </c>
      <c r="N97" s="27">
        <v>6</v>
      </c>
      <c r="O97" s="27">
        <v>7</v>
      </c>
      <c r="P97" s="29">
        <v>82</v>
      </c>
    </row>
    <row r="98" spans="1:16" x14ac:dyDescent="0.25">
      <c r="A98" s="30" t="s">
        <v>511</v>
      </c>
      <c r="B98" s="30" t="s">
        <v>512</v>
      </c>
      <c r="C98" s="14">
        <v>52</v>
      </c>
      <c r="D98" s="14">
        <v>53</v>
      </c>
      <c r="E98" s="31">
        <v>-1.88679245283019E-2</v>
      </c>
      <c r="F98" s="14">
        <v>1</v>
      </c>
      <c r="G98" s="14">
        <v>1</v>
      </c>
      <c r="H98" s="14">
        <v>11</v>
      </c>
      <c r="I98" s="14">
        <v>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17</v>
      </c>
    </row>
    <row r="99" spans="1:16" x14ac:dyDescent="0.25">
      <c r="A99" s="30" t="s">
        <v>513</v>
      </c>
      <c r="B99" s="30" t="s">
        <v>514</v>
      </c>
      <c r="C99" s="14">
        <v>71</v>
      </c>
      <c r="D99" s="14">
        <v>71</v>
      </c>
      <c r="E99" s="31">
        <v>0</v>
      </c>
      <c r="F99" s="14">
        <v>5</v>
      </c>
      <c r="G99" s="14">
        <v>3</v>
      </c>
      <c r="H99" s="14">
        <v>20</v>
      </c>
      <c r="I99" s="14">
        <v>10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20</v>
      </c>
    </row>
    <row r="100" spans="1:16" ht="33.75" x14ac:dyDescent="0.25">
      <c r="A100" s="30" t="s">
        <v>515</v>
      </c>
      <c r="B100" s="30" t="s">
        <v>516</v>
      </c>
      <c r="C100" s="14">
        <v>11</v>
      </c>
      <c r="D100" s="14">
        <v>10</v>
      </c>
      <c r="E100" s="31">
        <v>0.1</v>
      </c>
      <c r="F100" s="14">
        <v>0</v>
      </c>
      <c r="G100" s="14">
        <v>1</v>
      </c>
      <c r="H100" s="14">
        <v>7</v>
      </c>
      <c r="I100" s="14">
        <v>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4">
        <v>3</v>
      </c>
    </row>
    <row r="101" spans="1:16" ht="22.5" x14ac:dyDescent="0.25">
      <c r="A101" s="30" t="s">
        <v>517</v>
      </c>
      <c r="B101" s="30" t="s">
        <v>518</v>
      </c>
      <c r="C101" s="14">
        <v>29</v>
      </c>
      <c r="D101" s="14">
        <v>15</v>
      </c>
      <c r="E101" s="31">
        <v>0.93333333333333302</v>
      </c>
      <c r="F101" s="14">
        <v>0</v>
      </c>
      <c r="G101" s="14">
        <v>0</v>
      </c>
      <c r="H101" s="14">
        <v>4</v>
      </c>
      <c r="I101" s="14">
        <v>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5</v>
      </c>
      <c r="P101" s="24">
        <v>2</v>
      </c>
    </row>
    <row r="102" spans="1:16" x14ac:dyDescent="0.25">
      <c r="A102" s="30" t="s">
        <v>519</v>
      </c>
      <c r="B102" s="30" t="s">
        <v>520</v>
      </c>
      <c r="C102" s="14">
        <v>9</v>
      </c>
      <c r="D102" s="14">
        <v>3</v>
      </c>
      <c r="E102" s="31">
        <v>2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5</v>
      </c>
      <c r="D103" s="14">
        <v>5</v>
      </c>
      <c r="E103" s="31">
        <v>0</v>
      </c>
      <c r="F103" s="14">
        <v>0</v>
      </c>
      <c r="G103" s="14">
        <v>0</v>
      </c>
      <c r="H103" s="14">
        <v>1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0</v>
      </c>
    </row>
    <row r="104" spans="1:16" x14ac:dyDescent="0.25">
      <c r="A104" s="30" t="s">
        <v>523</v>
      </c>
      <c r="B104" s="30" t="s">
        <v>524</v>
      </c>
      <c r="C104" s="14">
        <v>10</v>
      </c>
      <c r="D104" s="14">
        <v>7</v>
      </c>
      <c r="E104" s="31">
        <v>0.42857142857142799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182</v>
      </c>
      <c r="D105" s="14">
        <v>129</v>
      </c>
      <c r="E105" s="31">
        <v>0.41085271317829503</v>
      </c>
      <c r="F105" s="14">
        <v>1</v>
      </c>
      <c r="G105" s="14">
        <v>0</v>
      </c>
      <c r="H105" s="14">
        <v>33</v>
      </c>
      <c r="I105" s="14">
        <v>24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1</v>
      </c>
      <c r="P105" s="24">
        <v>12</v>
      </c>
    </row>
    <row r="106" spans="1:16" ht="22.5" x14ac:dyDescent="0.25">
      <c r="A106" s="30" t="s">
        <v>527</v>
      </c>
      <c r="B106" s="30" t="s">
        <v>528</v>
      </c>
      <c r="C106" s="14">
        <v>42</v>
      </c>
      <c r="D106" s="14">
        <v>34</v>
      </c>
      <c r="E106" s="31">
        <v>0.23529411764705899</v>
      </c>
      <c r="F106" s="14">
        <v>1</v>
      </c>
      <c r="G106" s="14">
        <v>1</v>
      </c>
      <c r="H106" s="14">
        <v>8</v>
      </c>
      <c r="I106" s="14">
        <v>4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7</v>
      </c>
    </row>
    <row r="107" spans="1:16" ht="22.5" x14ac:dyDescent="0.25">
      <c r="A107" s="30" t="s">
        <v>529</v>
      </c>
      <c r="B107" s="30" t="s">
        <v>530</v>
      </c>
      <c r="C107" s="14">
        <v>1</v>
      </c>
      <c r="D107" s="14">
        <v>0</v>
      </c>
      <c r="E107" s="31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</v>
      </c>
    </row>
    <row r="108" spans="1:16" x14ac:dyDescent="0.25">
      <c r="A108" s="30" t="s">
        <v>531</v>
      </c>
      <c r="B108" s="30" t="s">
        <v>532</v>
      </c>
      <c r="C108" s="14">
        <v>1</v>
      </c>
      <c r="D108" s="14">
        <v>0</v>
      </c>
      <c r="E108" s="31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2</v>
      </c>
    </row>
    <row r="109" spans="1:16" x14ac:dyDescent="0.25">
      <c r="A109" s="30" t="s">
        <v>533</v>
      </c>
      <c r="B109" s="30" t="s">
        <v>534</v>
      </c>
      <c r="C109" s="14">
        <v>2</v>
      </c>
      <c r="D109" s="14">
        <v>1</v>
      </c>
      <c r="E109" s="31">
        <v>1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0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90</v>
      </c>
      <c r="D111" s="14">
        <v>61</v>
      </c>
      <c r="E111" s="31">
        <v>0.47540983606557402</v>
      </c>
      <c r="F111" s="14">
        <v>0</v>
      </c>
      <c r="G111" s="14">
        <v>3</v>
      </c>
      <c r="H111" s="14">
        <v>7</v>
      </c>
      <c r="I111" s="14">
        <v>10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12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7</v>
      </c>
      <c r="D114" s="14">
        <v>6</v>
      </c>
      <c r="E114" s="31">
        <v>0.16666666666666699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0</v>
      </c>
      <c r="D115" s="14">
        <v>0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0</v>
      </c>
      <c r="D116" s="14">
        <v>0</v>
      </c>
      <c r="E116" s="31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0</v>
      </c>
      <c r="D120" s="14">
        <v>1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0</v>
      </c>
      <c r="D121" s="14">
        <v>0</v>
      </c>
      <c r="E121" s="31">
        <v>0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5</v>
      </c>
    </row>
    <row r="122" spans="1:16" x14ac:dyDescent="0.25">
      <c r="A122" s="30" t="s">
        <v>559</v>
      </c>
      <c r="B122" s="30" t="s">
        <v>560</v>
      </c>
      <c r="C122" s="14">
        <v>0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0</v>
      </c>
      <c r="D126" s="14">
        <v>0</v>
      </c>
      <c r="E126" s="31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0</v>
      </c>
      <c r="D131" s="27">
        <v>3</v>
      </c>
      <c r="E131" s="28">
        <v>-1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0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1</v>
      </c>
      <c r="E132" s="31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2</v>
      </c>
      <c r="E134" s="31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14</v>
      </c>
      <c r="D137" s="27">
        <v>15</v>
      </c>
      <c r="E137" s="28">
        <v>-6.6666666666666693E-2</v>
      </c>
      <c r="F137" s="27">
        <v>0</v>
      </c>
      <c r="G137" s="27">
        <v>0</v>
      </c>
      <c r="H137" s="27">
        <v>3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1</v>
      </c>
    </row>
    <row r="138" spans="1:16" ht="22.5" x14ac:dyDescent="0.25">
      <c r="A138" s="30" t="s">
        <v>589</v>
      </c>
      <c r="B138" s="30" t="s">
        <v>590</v>
      </c>
      <c r="C138" s="14">
        <v>1</v>
      </c>
      <c r="D138" s="14">
        <v>1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11</v>
      </c>
      <c r="D142" s="14">
        <v>11</v>
      </c>
      <c r="E142" s="31">
        <v>0</v>
      </c>
      <c r="F142" s="14">
        <v>0</v>
      </c>
      <c r="G142" s="14">
        <v>0</v>
      </c>
      <c r="H142" s="14">
        <v>2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2</v>
      </c>
      <c r="D143" s="14">
        <v>3</v>
      </c>
      <c r="E143" s="31">
        <v>-0.33333333333333298</v>
      </c>
      <c r="F143" s="14">
        <v>0</v>
      </c>
      <c r="G143" s="14">
        <v>0</v>
      </c>
      <c r="H143" s="14">
        <v>1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25">
      <c r="A144" s="184" t="s">
        <v>601</v>
      </c>
      <c r="B144" s="185"/>
      <c r="C144" s="27">
        <v>0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4" t="s">
        <v>606</v>
      </c>
      <c r="B147" s="185"/>
      <c r="C147" s="27">
        <v>17</v>
      </c>
      <c r="D147" s="27">
        <v>8</v>
      </c>
      <c r="E147" s="28">
        <v>1.125</v>
      </c>
      <c r="F147" s="27">
        <v>1</v>
      </c>
      <c r="G147" s="27">
        <v>1</v>
      </c>
      <c r="H147" s="27">
        <v>4</v>
      </c>
      <c r="I147" s="27">
        <v>4</v>
      </c>
      <c r="J147" s="27">
        <v>1</v>
      </c>
      <c r="K147" s="27">
        <v>1</v>
      </c>
      <c r="L147" s="27">
        <v>0</v>
      </c>
      <c r="M147" s="27">
        <v>0</v>
      </c>
      <c r="N147" s="27">
        <v>3</v>
      </c>
      <c r="O147" s="27">
        <v>0</v>
      </c>
      <c r="P147" s="29">
        <v>5</v>
      </c>
    </row>
    <row r="148" spans="1:16" ht="22.5" x14ac:dyDescent="0.25">
      <c r="A148" s="30" t="s">
        <v>607</v>
      </c>
      <c r="B148" s="30" t="s">
        <v>608</v>
      </c>
      <c r="C148" s="14">
        <v>3</v>
      </c>
      <c r="D148" s="14">
        <v>2</v>
      </c>
      <c r="E148" s="31">
        <v>0.5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2</v>
      </c>
      <c r="D149" s="14">
        <v>1</v>
      </c>
      <c r="E149" s="31">
        <v>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0</v>
      </c>
      <c r="D151" s="14">
        <v>0</v>
      </c>
      <c r="E151" s="31">
        <v>0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10</v>
      </c>
      <c r="D154" s="14">
        <v>0</v>
      </c>
      <c r="E154" s="31">
        <v>0</v>
      </c>
      <c r="F154" s="14">
        <v>1</v>
      </c>
      <c r="G154" s="14">
        <v>1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3</v>
      </c>
    </row>
    <row r="155" spans="1:16" ht="22.5" x14ac:dyDescent="0.25">
      <c r="A155" s="30" t="s">
        <v>621</v>
      </c>
      <c r="B155" s="30" t="s">
        <v>622</v>
      </c>
      <c r="C155" s="14">
        <v>2</v>
      </c>
      <c r="D155" s="14">
        <v>5</v>
      </c>
      <c r="E155" s="31">
        <v>-0.6</v>
      </c>
      <c r="F155" s="14">
        <v>0</v>
      </c>
      <c r="G155" s="14">
        <v>0</v>
      </c>
      <c r="H155" s="14">
        <v>2</v>
      </c>
      <c r="I155" s="14">
        <v>2</v>
      </c>
      <c r="J155" s="14">
        <v>1</v>
      </c>
      <c r="K155" s="14">
        <v>1</v>
      </c>
      <c r="L155" s="14">
        <v>0</v>
      </c>
      <c r="M155" s="14">
        <v>0</v>
      </c>
      <c r="N155" s="14">
        <v>0</v>
      </c>
      <c r="O155" s="14">
        <v>0</v>
      </c>
      <c r="P155" s="24">
        <v>1</v>
      </c>
    </row>
    <row r="156" spans="1:16" x14ac:dyDescent="0.25">
      <c r="A156" s="184" t="s">
        <v>623</v>
      </c>
      <c r="B156" s="185"/>
      <c r="C156" s="27">
        <v>5</v>
      </c>
      <c r="D156" s="27">
        <v>17</v>
      </c>
      <c r="E156" s="28">
        <v>-0.70588235294117596</v>
      </c>
      <c r="F156" s="27">
        <v>0</v>
      </c>
      <c r="G156" s="27">
        <v>0</v>
      </c>
      <c r="H156" s="27">
        <v>2</v>
      </c>
      <c r="I156" s="27">
        <v>2</v>
      </c>
      <c r="J156" s="27">
        <v>1</v>
      </c>
      <c r="K156" s="27">
        <v>1</v>
      </c>
      <c r="L156" s="27">
        <v>0</v>
      </c>
      <c r="M156" s="27">
        <v>0</v>
      </c>
      <c r="N156" s="27">
        <v>0</v>
      </c>
      <c r="O156" s="27">
        <v>0</v>
      </c>
      <c r="P156" s="29">
        <v>2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25">
      <c r="A162" s="30" t="s">
        <v>634</v>
      </c>
      <c r="B162" s="30" t="s">
        <v>635</v>
      </c>
      <c r="C162" s="14">
        <v>5</v>
      </c>
      <c r="D162" s="14">
        <v>4</v>
      </c>
      <c r="E162" s="31">
        <v>0.25</v>
      </c>
      <c r="F162" s="14">
        <v>0</v>
      </c>
      <c r="G162" s="14">
        <v>0</v>
      </c>
      <c r="H162" s="14">
        <v>2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0</v>
      </c>
      <c r="D164" s="14">
        <v>5</v>
      </c>
      <c r="E164" s="31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0</v>
      </c>
      <c r="D165" s="14">
        <v>8</v>
      </c>
      <c r="E165" s="31">
        <v>-1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28</v>
      </c>
      <c r="D166" s="27">
        <v>38</v>
      </c>
      <c r="E166" s="28">
        <v>-0.26315789473684198</v>
      </c>
      <c r="F166" s="27">
        <v>0</v>
      </c>
      <c r="G166" s="27">
        <v>0</v>
      </c>
      <c r="H166" s="27">
        <v>13</v>
      </c>
      <c r="I166" s="27">
        <v>16</v>
      </c>
      <c r="J166" s="27">
        <v>0</v>
      </c>
      <c r="K166" s="27">
        <v>0</v>
      </c>
      <c r="L166" s="27">
        <v>0</v>
      </c>
      <c r="M166" s="27">
        <v>0</v>
      </c>
      <c r="N166" s="27">
        <v>1</v>
      </c>
      <c r="O166" s="27">
        <v>2</v>
      </c>
      <c r="P166" s="29">
        <v>10</v>
      </c>
    </row>
    <row r="167" spans="1:16" ht="22.5" x14ac:dyDescent="0.25">
      <c r="A167" s="30" t="s">
        <v>643</v>
      </c>
      <c r="B167" s="30" t="s">
        <v>644</v>
      </c>
      <c r="C167" s="14">
        <v>0</v>
      </c>
      <c r="D167" s="14">
        <v>0</v>
      </c>
      <c r="E167" s="31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4</v>
      </c>
      <c r="D173" s="14">
        <v>10</v>
      </c>
      <c r="E173" s="31">
        <v>-0.6</v>
      </c>
      <c r="F173" s="14">
        <v>0</v>
      </c>
      <c r="G173" s="14">
        <v>0</v>
      </c>
      <c r="H173" s="14">
        <v>4</v>
      </c>
      <c r="I173" s="14">
        <v>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4">
        <v>6</v>
      </c>
    </row>
    <row r="174" spans="1:16" ht="22.5" x14ac:dyDescent="0.25">
      <c r="A174" s="30" t="s">
        <v>657</v>
      </c>
      <c r="B174" s="30" t="s">
        <v>658</v>
      </c>
      <c r="C174" s="14">
        <v>23</v>
      </c>
      <c r="D174" s="14">
        <v>24</v>
      </c>
      <c r="E174" s="31">
        <v>-4.1666666666666699E-2</v>
      </c>
      <c r="F174" s="14">
        <v>0</v>
      </c>
      <c r="G174" s="14">
        <v>0</v>
      </c>
      <c r="H174" s="14">
        <v>7</v>
      </c>
      <c r="I174" s="14">
        <v>10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0</v>
      </c>
      <c r="P174" s="24">
        <v>2</v>
      </c>
    </row>
    <row r="175" spans="1:16" x14ac:dyDescent="0.25">
      <c r="A175" s="30" t="s">
        <v>659</v>
      </c>
      <c r="B175" s="30" t="s">
        <v>660</v>
      </c>
      <c r="C175" s="14">
        <v>1</v>
      </c>
      <c r="D175" s="14">
        <v>4</v>
      </c>
      <c r="E175" s="31">
        <v>-0.75</v>
      </c>
      <c r="F175" s="14">
        <v>0</v>
      </c>
      <c r="G175" s="14">
        <v>0</v>
      </c>
      <c r="H175" s="14">
        <v>2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2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62</v>
      </c>
      <c r="D178" s="27">
        <v>72</v>
      </c>
      <c r="E178" s="28">
        <v>-0.13888888888888901</v>
      </c>
      <c r="F178" s="27">
        <v>168</v>
      </c>
      <c r="G178" s="27">
        <v>155</v>
      </c>
      <c r="H178" s="27">
        <v>28</v>
      </c>
      <c r="I178" s="27">
        <v>29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178</v>
      </c>
    </row>
    <row r="179" spans="1:16" ht="22.5" x14ac:dyDescent="0.25">
      <c r="A179" s="30" t="s">
        <v>666</v>
      </c>
      <c r="B179" s="30" t="s">
        <v>667</v>
      </c>
      <c r="C179" s="14">
        <v>1</v>
      </c>
      <c r="D179" s="14">
        <v>2</v>
      </c>
      <c r="E179" s="31">
        <v>-0.5</v>
      </c>
      <c r="F179" s="14">
        <v>2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2</v>
      </c>
    </row>
    <row r="180" spans="1:16" ht="22.5" x14ac:dyDescent="0.25">
      <c r="A180" s="30" t="s">
        <v>668</v>
      </c>
      <c r="B180" s="30" t="s">
        <v>669</v>
      </c>
      <c r="C180" s="14">
        <v>33</v>
      </c>
      <c r="D180" s="14">
        <v>38</v>
      </c>
      <c r="E180" s="31">
        <v>-0.13157894736842099</v>
      </c>
      <c r="F180" s="14">
        <v>102</v>
      </c>
      <c r="G180" s="14">
        <v>96</v>
      </c>
      <c r="H180" s="14">
        <v>10</v>
      </c>
      <c r="I180" s="14">
        <v>11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106</v>
      </c>
    </row>
    <row r="181" spans="1:16" x14ac:dyDescent="0.25">
      <c r="A181" s="30" t="s">
        <v>670</v>
      </c>
      <c r="B181" s="30" t="s">
        <v>671</v>
      </c>
      <c r="C181" s="14">
        <v>8</v>
      </c>
      <c r="D181" s="14">
        <v>5</v>
      </c>
      <c r="E181" s="31">
        <v>0.6</v>
      </c>
      <c r="F181" s="14">
        <v>4</v>
      </c>
      <c r="G181" s="14">
        <v>4</v>
      </c>
      <c r="H181" s="14">
        <v>6</v>
      </c>
      <c r="I181" s="14">
        <v>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9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674</v>
      </c>
      <c r="B183" s="30" t="s">
        <v>675</v>
      </c>
      <c r="C183" s="14">
        <v>2</v>
      </c>
      <c r="D183" s="14">
        <v>4</v>
      </c>
      <c r="E183" s="31">
        <v>-0.5</v>
      </c>
      <c r="F183" s="14">
        <v>10</v>
      </c>
      <c r="G183" s="14">
        <v>10</v>
      </c>
      <c r="H183" s="14">
        <v>2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11</v>
      </c>
    </row>
    <row r="184" spans="1:16" ht="22.5" x14ac:dyDescent="0.25">
      <c r="A184" s="30" t="s">
        <v>676</v>
      </c>
      <c r="B184" s="30" t="s">
        <v>677</v>
      </c>
      <c r="C184" s="14">
        <v>17</v>
      </c>
      <c r="D184" s="14">
        <v>23</v>
      </c>
      <c r="E184" s="31">
        <v>-0.26086956521739102</v>
      </c>
      <c r="F184" s="14">
        <v>49</v>
      </c>
      <c r="G184" s="14">
        <v>42</v>
      </c>
      <c r="H184" s="14">
        <v>10</v>
      </c>
      <c r="I184" s="14">
        <v>11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49</v>
      </c>
    </row>
    <row r="185" spans="1:16" ht="22.5" x14ac:dyDescent="0.25">
      <c r="A185" s="30" t="s">
        <v>678</v>
      </c>
      <c r="B185" s="30" t="s">
        <v>679</v>
      </c>
      <c r="C185" s="14">
        <v>1</v>
      </c>
      <c r="D185" s="14">
        <v>0</v>
      </c>
      <c r="E185" s="31">
        <v>0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4" t="s">
        <v>680</v>
      </c>
      <c r="B186" s="185"/>
      <c r="C186" s="27">
        <v>79</v>
      </c>
      <c r="D186" s="27">
        <v>40</v>
      </c>
      <c r="E186" s="28">
        <v>0.97499999999999998</v>
      </c>
      <c r="F186" s="27">
        <v>3</v>
      </c>
      <c r="G186" s="27">
        <v>3</v>
      </c>
      <c r="H186" s="27">
        <v>22</v>
      </c>
      <c r="I186" s="27">
        <v>14</v>
      </c>
      <c r="J186" s="27">
        <v>0</v>
      </c>
      <c r="K186" s="27">
        <v>0</v>
      </c>
      <c r="L186" s="27">
        <v>0</v>
      </c>
      <c r="M186" s="27">
        <v>0</v>
      </c>
      <c r="N186" s="27">
        <v>3</v>
      </c>
      <c r="O186" s="27">
        <v>0</v>
      </c>
      <c r="P186" s="29">
        <v>11</v>
      </c>
    </row>
    <row r="187" spans="1:16" x14ac:dyDescent="0.25">
      <c r="A187" s="30" t="s">
        <v>681</v>
      </c>
      <c r="B187" s="30" t="s">
        <v>682</v>
      </c>
      <c r="C187" s="14">
        <v>3</v>
      </c>
      <c r="D187" s="14">
        <v>0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33</v>
      </c>
      <c r="D189" s="14">
        <v>17</v>
      </c>
      <c r="E189" s="31">
        <v>0.94117647058823495</v>
      </c>
      <c r="F189" s="14">
        <v>1</v>
      </c>
      <c r="G189" s="14">
        <v>1</v>
      </c>
      <c r="H189" s="14">
        <v>5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7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11</v>
      </c>
      <c r="D191" s="14">
        <v>3</v>
      </c>
      <c r="E191" s="31">
        <v>2.6666666666666701</v>
      </c>
      <c r="F191" s="14">
        <v>1</v>
      </c>
      <c r="G191" s="14">
        <v>1</v>
      </c>
      <c r="H191" s="14">
        <v>8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2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3</v>
      </c>
      <c r="D193" s="14">
        <v>5</v>
      </c>
      <c r="E193" s="31">
        <v>-0.4</v>
      </c>
      <c r="F193" s="14">
        <v>0</v>
      </c>
      <c r="G193" s="14">
        <v>0</v>
      </c>
      <c r="H193" s="14">
        <v>6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0</v>
      </c>
    </row>
    <row r="194" spans="1:16" x14ac:dyDescent="0.25">
      <c r="A194" s="30" t="s">
        <v>695</v>
      </c>
      <c r="B194" s="30" t="s">
        <v>696</v>
      </c>
      <c r="C194" s="14">
        <v>1</v>
      </c>
      <c r="D194" s="14">
        <v>0</v>
      </c>
      <c r="E194" s="31">
        <v>0</v>
      </c>
      <c r="F194" s="14">
        <v>1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2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25">
      <c r="A197" s="30" t="s">
        <v>701</v>
      </c>
      <c r="B197" s="30" t="s">
        <v>702</v>
      </c>
      <c r="C197" s="14">
        <v>26</v>
      </c>
      <c r="D197" s="14">
        <v>15</v>
      </c>
      <c r="E197" s="31">
        <v>0.73333333333333295</v>
      </c>
      <c r="F197" s="14">
        <v>0</v>
      </c>
      <c r="G197" s="14">
        <v>0</v>
      </c>
      <c r="H197" s="14">
        <v>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10</v>
      </c>
      <c r="D201" s="27">
        <v>4</v>
      </c>
      <c r="E201" s="28">
        <v>1.5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1</v>
      </c>
      <c r="O201" s="27">
        <v>0</v>
      </c>
      <c r="P201" s="29">
        <v>0</v>
      </c>
    </row>
    <row r="202" spans="1:16" x14ac:dyDescent="0.25">
      <c r="A202" s="30" t="s">
        <v>710</v>
      </c>
      <c r="B202" s="30" t="s">
        <v>711</v>
      </c>
      <c r="C202" s="14">
        <v>9</v>
      </c>
      <c r="D202" s="14">
        <v>4</v>
      </c>
      <c r="E202" s="31">
        <v>1.25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0</v>
      </c>
      <c r="D206" s="14">
        <v>0</v>
      </c>
      <c r="E206" s="31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1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63</v>
      </c>
      <c r="D223" s="27">
        <v>66</v>
      </c>
      <c r="E223" s="28">
        <v>-4.5454545454545497E-2</v>
      </c>
      <c r="F223" s="27">
        <v>34</v>
      </c>
      <c r="G223" s="27">
        <v>32</v>
      </c>
      <c r="H223" s="27">
        <v>22</v>
      </c>
      <c r="I223" s="27">
        <v>18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2</v>
      </c>
      <c r="P223" s="29">
        <v>49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2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3</v>
      </c>
      <c r="D231" s="14">
        <v>1</v>
      </c>
      <c r="E231" s="31">
        <v>2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</v>
      </c>
    </row>
    <row r="232" spans="1:16" x14ac:dyDescent="0.25">
      <c r="A232" s="30" t="s">
        <v>769</v>
      </c>
      <c r="B232" s="30" t="s">
        <v>770</v>
      </c>
      <c r="C232" s="14">
        <v>0</v>
      </c>
      <c r="D232" s="14">
        <v>4</v>
      </c>
      <c r="E232" s="31">
        <v>-1</v>
      </c>
      <c r="F232" s="14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</v>
      </c>
    </row>
    <row r="233" spans="1:16" x14ac:dyDescent="0.25">
      <c r="A233" s="30" t="s">
        <v>771</v>
      </c>
      <c r="B233" s="30" t="s">
        <v>772</v>
      </c>
      <c r="C233" s="14">
        <v>0</v>
      </c>
      <c r="D233" s="14">
        <v>2</v>
      </c>
      <c r="E233" s="31">
        <v>-1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0</v>
      </c>
    </row>
    <row r="234" spans="1:16" ht="22.5" x14ac:dyDescent="0.25">
      <c r="A234" s="30" t="s">
        <v>773</v>
      </c>
      <c r="B234" s="30" t="s">
        <v>774</v>
      </c>
      <c r="C234" s="14">
        <v>0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0</v>
      </c>
      <c r="D235" s="14">
        <v>1</v>
      </c>
      <c r="E235" s="31">
        <v>-1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60</v>
      </c>
      <c r="D238" s="14">
        <v>56</v>
      </c>
      <c r="E238" s="31">
        <v>7.1428571428571397E-2</v>
      </c>
      <c r="F238" s="14">
        <v>34</v>
      </c>
      <c r="G238" s="14">
        <v>32</v>
      </c>
      <c r="H238" s="14">
        <v>22</v>
      </c>
      <c r="I238" s="14">
        <v>17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</v>
      </c>
      <c r="P238" s="24">
        <v>44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1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39</v>
      </c>
      <c r="D271" s="27">
        <v>47</v>
      </c>
      <c r="E271" s="28">
        <v>-0.170212765957447</v>
      </c>
      <c r="F271" s="27">
        <v>6</v>
      </c>
      <c r="G271" s="27">
        <v>7</v>
      </c>
      <c r="H271" s="27">
        <v>25</v>
      </c>
      <c r="I271" s="27">
        <v>22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29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12</v>
      </c>
      <c r="D273" s="14">
        <v>14</v>
      </c>
      <c r="E273" s="31">
        <v>-0.14285714285714299</v>
      </c>
      <c r="F273" s="14">
        <v>5</v>
      </c>
      <c r="G273" s="14">
        <v>4</v>
      </c>
      <c r="H273" s="14">
        <v>8</v>
      </c>
      <c r="I273" s="14">
        <v>15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18</v>
      </c>
    </row>
    <row r="274" spans="1:16" ht="33.75" x14ac:dyDescent="0.25">
      <c r="A274" s="30" t="s">
        <v>851</v>
      </c>
      <c r="B274" s="30" t="s">
        <v>852</v>
      </c>
      <c r="C274" s="14">
        <v>26</v>
      </c>
      <c r="D274" s="14">
        <v>32</v>
      </c>
      <c r="E274" s="31">
        <v>-0.1875</v>
      </c>
      <c r="F274" s="14">
        <v>1</v>
      </c>
      <c r="G274" s="14">
        <v>3</v>
      </c>
      <c r="H274" s="14">
        <v>15</v>
      </c>
      <c r="I274" s="14">
        <v>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10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</v>
      </c>
      <c r="D276" s="14">
        <v>1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0</v>
      </c>
      <c r="D277" s="14">
        <v>0</v>
      </c>
      <c r="E277" s="31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859</v>
      </c>
      <c r="B278" s="30" t="s">
        <v>860</v>
      </c>
      <c r="C278" s="14">
        <v>0</v>
      </c>
      <c r="D278" s="14">
        <v>0</v>
      </c>
      <c r="E278" s="31">
        <v>0</v>
      </c>
      <c r="F278" s="14">
        <v>0</v>
      </c>
      <c r="G278" s="14">
        <v>0</v>
      </c>
      <c r="H278" s="14">
        <v>2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0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595</v>
      </c>
      <c r="D323" s="27">
        <v>737</v>
      </c>
      <c r="E323" s="28">
        <v>-0.19267299864314799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8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595</v>
      </c>
      <c r="D324" s="14">
        <v>737</v>
      </c>
      <c r="E324" s="31">
        <v>-0.19267299864314799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4">
        <v>0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2999</v>
      </c>
      <c r="D341" s="32">
        <v>2662</v>
      </c>
      <c r="E341" s="33">
        <v>0.126596543951916</v>
      </c>
      <c r="F341" s="32">
        <v>368</v>
      </c>
      <c r="G341" s="32">
        <v>296</v>
      </c>
      <c r="H341" s="32">
        <v>320</v>
      </c>
      <c r="I341" s="32">
        <v>272</v>
      </c>
      <c r="J341" s="32">
        <v>7</v>
      </c>
      <c r="K341" s="32">
        <v>8</v>
      </c>
      <c r="L341" s="32">
        <v>0</v>
      </c>
      <c r="M341" s="32">
        <v>0</v>
      </c>
      <c r="N341" s="32">
        <v>30</v>
      </c>
      <c r="O341" s="32">
        <v>16</v>
      </c>
      <c r="P341" s="32">
        <v>549</v>
      </c>
    </row>
  </sheetData>
  <sheetProtection algorithmName="SHA-512" hashValue="mOmCeymbQ5mSDQWMyQaN8LiLSZKJXoyr9b48dv5y0lu8WWKsY0DNSfMfk0VhzheN8I4zB2X5UCkRFMXk53UKIA==" saltValue="BNWLoZn5So5rnUJrPgxnc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4">
        <v>0</v>
      </c>
    </row>
    <row r="6" spans="1:3" x14ac:dyDescent="0.25">
      <c r="A6" s="179"/>
      <c r="B6" s="13" t="s">
        <v>354</v>
      </c>
      <c r="C6" s="24">
        <v>7</v>
      </c>
    </row>
    <row r="7" spans="1:3" x14ac:dyDescent="0.25">
      <c r="A7" s="179"/>
      <c r="B7" s="13" t="s">
        <v>981</v>
      </c>
      <c r="C7" s="24">
        <v>2</v>
      </c>
    </row>
    <row r="8" spans="1:3" x14ac:dyDescent="0.25">
      <c r="A8" s="179"/>
      <c r="B8" s="13" t="s">
        <v>982</v>
      </c>
      <c r="C8" s="24">
        <v>4</v>
      </c>
    </row>
    <row r="9" spans="1:3" x14ac:dyDescent="0.25">
      <c r="A9" s="179"/>
      <c r="B9" s="13" t="s">
        <v>983</v>
      </c>
      <c r="C9" s="24">
        <v>3</v>
      </c>
    </row>
    <row r="10" spans="1:3" x14ac:dyDescent="0.25">
      <c r="A10" s="179"/>
      <c r="B10" s="13" t="s">
        <v>984</v>
      </c>
      <c r="C10" s="24">
        <v>5</v>
      </c>
    </row>
    <row r="11" spans="1:3" x14ac:dyDescent="0.25">
      <c r="A11" s="179"/>
      <c r="B11" s="13" t="s">
        <v>985</v>
      </c>
      <c r="C11" s="24">
        <v>3</v>
      </c>
    </row>
    <row r="12" spans="1:3" x14ac:dyDescent="0.25">
      <c r="A12" s="179"/>
      <c r="B12" s="13" t="s">
        <v>538</v>
      </c>
      <c r="C12" s="24">
        <v>6</v>
      </c>
    </row>
    <row r="13" spans="1:3" x14ac:dyDescent="0.25">
      <c r="A13" s="179"/>
      <c r="B13" s="13" t="s">
        <v>986</v>
      </c>
      <c r="C13" s="24">
        <v>0</v>
      </c>
    </row>
    <row r="14" spans="1:3" x14ac:dyDescent="0.25">
      <c r="A14" s="179"/>
      <c r="B14" s="13" t="s">
        <v>987</v>
      </c>
      <c r="C14" s="24">
        <v>1</v>
      </c>
    </row>
    <row r="15" spans="1:3" x14ac:dyDescent="0.25">
      <c r="A15" s="179"/>
      <c r="B15" s="13" t="s">
        <v>671</v>
      </c>
      <c r="C15" s="24">
        <v>0</v>
      </c>
    </row>
    <row r="16" spans="1:3" x14ac:dyDescent="0.25">
      <c r="A16" s="179"/>
      <c r="B16" s="13" t="s">
        <v>988</v>
      </c>
      <c r="C16" s="24">
        <v>6</v>
      </c>
    </row>
    <row r="17" spans="1:3" x14ac:dyDescent="0.25">
      <c r="A17" s="179"/>
      <c r="B17" s="13" t="s">
        <v>989</v>
      </c>
      <c r="C17" s="24">
        <v>6</v>
      </c>
    </row>
    <row r="18" spans="1:3" x14ac:dyDescent="0.25">
      <c r="A18" s="179"/>
      <c r="B18" s="13" t="s">
        <v>990</v>
      </c>
      <c r="C18" s="24">
        <v>1</v>
      </c>
    </row>
    <row r="19" spans="1:3" x14ac:dyDescent="0.25">
      <c r="A19" s="180"/>
      <c r="B19" s="13" t="s">
        <v>110</v>
      </c>
      <c r="C19" s="24">
        <v>17</v>
      </c>
    </row>
    <row r="20" spans="1:3" x14ac:dyDescent="0.25">
      <c r="A20" s="178" t="s">
        <v>991</v>
      </c>
      <c r="B20" s="13" t="s">
        <v>992</v>
      </c>
      <c r="C20" s="24">
        <v>2</v>
      </c>
    </row>
    <row r="21" spans="1:3" x14ac:dyDescent="0.25">
      <c r="A21" s="180"/>
      <c r="B21" s="13" t="s">
        <v>993</v>
      </c>
      <c r="C21" s="24">
        <v>0</v>
      </c>
    </row>
    <row r="22" spans="1:3" x14ac:dyDescent="0.25">
      <c r="A22" s="178" t="s">
        <v>994</v>
      </c>
      <c r="B22" s="13" t="s">
        <v>995</v>
      </c>
      <c r="C22" s="24">
        <v>22</v>
      </c>
    </row>
    <row r="23" spans="1:3" x14ac:dyDescent="0.25">
      <c r="A23" s="179"/>
      <c r="B23" s="13" t="s">
        <v>996</v>
      </c>
      <c r="C23" s="24">
        <v>35</v>
      </c>
    </row>
    <row r="24" spans="1:3" x14ac:dyDescent="0.25">
      <c r="A24" s="180"/>
      <c r="B24" s="13" t="s">
        <v>997</v>
      </c>
      <c r="C24" s="24">
        <v>0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4">
        <v>35</v>
      </c>
    </row>
    <row r="29" spans="1:3" x14ac:dyDescent="0.25">
      <c r="A29" s="178" t="s">
        <v>316</v>
      </c>
      <c r="B29" s="13" t="s">
        <v>1000</v>
      </c>
      <c r="C29" s="24">
        <v>0</v>
      </c>
    </row>
    <row r="30" spans="1:3" x14ac:dyDescent="0.25">
      <c r="A30" s="179"/>
      <c r="B30" s="13" t="s">
        <v>1001</v>
      </c>
      <c r="C30" s="24">
        <v>3</v>
      </c>
    </row>
    <row r="31" spans="1:3" x14ac:dyDescent="0.25">
      <c r="A31" s="179"/>
      <c r="B31" s="13" t="s">
        <v>1002</v>
      </c>
      <c r="C31" s="24">
        <v>0</v>
      </c>
    </row>
    <row r="32" spans="1:3" x14ac:dyDescent="0.25">
      <c r="A32" s="180"/>
      <c r="B32" s="13" t="s">
        <v>1003</v>
      </c>
      <c r="C32" s="24">
        <v>1</v>
      </c>
    </row>
    <row r="33" spans="1:3" x14ac:dyDescent="0.25">
      <c r="A33" s="12" t="s">
        <v>1004</v>
      </c>
      <c r="B33" s="18"/>
      <c r="C33" s="24">
        <v>1</v>
      </c>
    </row>
    <row r="34" spans="1:3" x14ac:dyDescent="0.25">
      <c r="A34" s="12" t="s">
        <v>1005</v>
      </c>
      <c r="B34" s="18"/>
      <c r="C34" s="24">
        <v>7</v>
      </c>
    </row>
    <row r="35" spans="1:3" x14ac:dyDescent="0.25">
      <c r="A35" s="12" t="s">
        <v>1006</v>
      </c>
      <c r="B35" s="18"/>
      <c r="C35" s="24">
        <v>1</v>
      </c>
    </row>
    <row r="36" spans="1:3" x14ac:dyDescent="0.25">
      <c r="A36" s="12" t="s">
        <v>1007</v>
      </c>
      <c r="B36" s="18"/>
      <c r="C36" s="24">
        <v>0</v>
      </c>
    </row>
    <row r="37" spans="1:3" x14ac:dyDescent="0.25">
      <c r="A37" s="12" t="s">
        <v>1008</v>
      </c>
      <c r="B37" s="18"/>
      <c r="C37" s="24">
        <v>19</v>
      </c>
    </row>
    <row r="38" spans="1:3" x14ac:dyDescent="0.25">
      <c r="A38" s="12" t="s">
        <v>1009</v>
      </c>
      <c r="B38" s="18"/>
      <c r="C38" s="24">
        <v>2</v>
      </c>
    </row>
    <row r="39" spans="1:3" x14ac:dyDescent="0.25">
      <c r="A39" s="12" t="s">
        <v>997</v>
      </c>
      <c r="B39" s="18"/>
      <c r="C39" s="24">
        <v>3</v>
      </c>
    </row>
    <row r="40" spans="1:3" x14ac:dyDescent="0.25">
      <c r="A40" s="178" t="s">
        <v>1010</v>
      </c>
      <c r="B40" s="13" t="s">
        <v>1011</v>
      </c>
      <c r="C40" s="24">
        <v>1</v>
      </c>
    </row>
    <row r="41" spans="1:3" x14ac:dyDescent="0.25">
      <c r="A41" s="179"/>
      <c r="B41" s="13" t="s">
        <v>1012</v>
      </c>
      <c r="C41" s="24">
        <v>0</v>
      </c>
    </row>
    <row r="42" spans="1:3" x14ac:dyDescent="0.25">
      <c r="A42" s="179"/>
      <c r="B42" s="13" t="s">
        <v>1013</v>
      </c>
      <c r="C42" s="24">
        <v>2</v>
      </c>
    </row>
    <row r="43" spans="1:3" x14ac:dyDescent="0.25">
      <c r="A43" s="179"/>
      <c r="B43" s="13" t="s">
        <v>1014</v>
      </c>
      <c r="C43" s="24">
        <v>0</v>
      </c>
    </row>
    <row r="44" spans="1:3" x14ac:dyDescent="0.25">
      <c r="A44" s="180"/>
      <c r="B44" s="13" t="s">
        <v>1015</v>
      </c>
      <c r="C44" s="24">
        <v>0</v>
      </c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4">
        <v>2</v>
      </c>
    </row>
    <row r="49" spans="1:3" x14ac:dyDescent="0.25">
      <c r="A49" s="178" t="s">
        <v>80</v>
      </c>
      <c r="B49" s="13" t="s">
        <v>1017</v>
      </c>
      <c r="C49" s="24">
        <v>5</v>
      </c>
    </row>
    <row r="50" spans="1:3" x14ac:dyDescent="0.25">
      <c r="A50" s="180"/>
      <c r="B50" s="13" t="s">
        <v>1018</v>
      </c>
      <c r="C50" s="24">
        <v>24</v>
      </c>
    </row>
    <row r="51" spans="1:3" x14ac:dyDescent="0.25">
      <c r="A51" s="178" t="s">
        <v>1019</v>
      </c>
      <c r="B51" s="13" t="s">
        <v>1020</v>
      </c>
      <c r="C51" s="24">
        <v>0</v>
      </c>
    </row>
    <row r="52" spans="1:3" x14ac:dyDescent="0.25">
      <c r="A52" s="180"/>
      <c r="B52" s="13" t="s">
        <v>1021</v>
      </c>
      <c r="C52" s="24">
        <v>0</v>
      </c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115</v>
      </c>
    </row>
    <row r="57" spans="1:3" x14ac:dyDescent="0.25">
      <c r="A57" s="179"/>
      <c r="B57" s="13" t="s">
        <v>1023</v>
      </c>
      <c r="C57" s="24">
        <v>27</v>
      </c>
    </row>
    <row r="58" spans="1:3" x14ac:dyDescent="0.25">
      <c r="A58" s="179"/>
      <c r="B58" s="13" t="s">
        <v>1024</v>
      </c>
      <c r="C58" s="24">
        <v>11</v>
      </c>
    </row>
    <row r="59" spans="1:3" x14ac:dyDescent="0.25">
      <c r="A59" s="179"/>
      <c r="B59" s="13" t="s">
        <v>1025</v>
      </c>
      <c r="C59" s="24">
        <v>34</v>
      </c>
    </row>
    <row r="60" spans="1:3" x14ac:dyDescent="0.25">
      <c r="A60" s="180"/>
      <c r="B60" s="13" t="s">
        <v>1026</v>
      </c>
      <c r="C60" s="24">
        <v>5</v>
      </c>
    </row>
    <row r="61" spans="1:3" x14ac:dyDescent="0.25">
      <c r="A61" s="178" t="s">
        <v>1027</v>
      </c>
      <c r="B61" s="13" t="s">
        <v>1028</v>
      </c>
      <c r="C61" s="24">
        <v>39</v>
      </c>
    </row>
    <row r="62" spans="1:3" x14ac:dyDescent="0.25">
      <c r="A62" s="179"/>
      <c r="B62" s="13" t="s">
        <v>1029</v>
      </c>
      <c r="C62" s="24">
        <v>0</v>
      </c>
    </row>
    <row r="63" spans="1:3" x14ac:dyDescent="0.25">
      <c r="A63" s="179"/>
      <c r="B63" s="13" t="s">
        <v>1030</v>
      </c>
      <c r="C63" s="24">
        <v>0</v>
      </c>
    </row>
    <row r="64" spans="1:3" x14ac:dyDescent="0.25">
      <c r="A64" s="179"/>
      <c r="B64" s="13" t="s">
        <v>1031</v>
      </c>
      <c r="C64" s="24">
        <v>27</v>
      </c>
    </row>
    <row r="65" spans="1:3" x14ac:dyDescent="0.25">
      <c r="A65" s="180"/>
      <c r="B65" s="13" t="s">
        <v>1026</v>
      </c>
      <c r="C65" s="24">
        <v>8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4">
        <v>22</v>
      </c>
    </row>
    <row r="70" spans="1:3" ht="22.5" x14ac:dyDescent="0.25">
      <c r="A70" s="12" t="s">
        <v>1034</v>
      </c>
      <c r="B70" s="18"/>
      <c r="C70" s="24">
        <v>7</v>
      </c>
    </row>
    <row r="71" spans="1:3" ht="22.5" x14ac:dyDescent="0.25">
      <c r="A71" s="12" t="s">
        <v>1035</v>
      </c>
      <c r="B71" s="18"/>
      <c r="C71" s="24">
        <v>29</v>
      </c>
    </row>
    <row r="72" spans="1:3" x14ac:dyDescent="0.25">
      <c r="A72" s="178" t="s">
        <v>1036</v>
      </c>
      <c r="B72" s="13" t="s">
        <v>1037</v>
      </c>
      <c r="C72" s="24">
        <v>0</v>
      </c>
    </row>
    <row r="73" spans="1:3" x14ac:dyDescent="0.25">
      <c r="A73" s="180"/>
      <c r="B73" s="13" t="s">
        <v>1038</v>
      </c>
      <c r="C73" s="24">
        <v>11</v>
      </c>
    </row>
    <row r="74" spans="1:3" x14ac:dyDescent="0.25">
      <c r="A74" s="12" t="s">
        <v>1039</v>
      </c>
      <c r="B74" s="18"/>
      <c r="C74" s="24">
        <v>0</v>
      </c>
    </row>
    <row r="75" spans="1:3" x14ac:dyDescent="0.25">
      <c r="A75" s="12" t="s">
        <v>1040</v>
      </c>
      <c r="B75" s="18"/>
      <c r="C75" s="24">
        <v>5</v>
      </c>
    </row>
    <row r="76" spans="1:3" ht="22.5" x14ac:dyDescent="0.25">
      <c r="A76" s="12" t="s">
        <v>1041</v>
      </c>
      <c r="B76" s="18"/>
      <c r="C76" s="24">
        <v>0</v>
      </c>
    </row>
    <row r="77" spans="1:3" x14ac:dyDescent="0.25">
      <c r="A77" s="12" t="s">
        <v>1042</v>
      </c>
      <c r="B77" s="18"/>
      <c r="C77" s="24">
        <v>4</v>
      </c>
    </row>
    <row r="78" spans="1:3" x14ac:dyDescent="0.25">
      <c r="A78" s="12" t="s">
        <v>1043</v>
      </c>
      <c r="B78" s="18"/>
      <c r="C78" s="24">
        <v>0</v>
      </c>
    </row>
    <row r="79" spans="1:3" x14ac:dyDescent="0.25">
      <c r="A79" s="12" t="s">
        <v>1044</v>
      </c>
      <c r="B79" s="18"/>
      <c r="C79" s="24">
        <v>0</v>
      </c>
    </row>
  </sheetData>
  <sheetProtection algorithmName="SHA-512" hashValue="Is2kIsUjttAk04TwuqqdMhRHvz152eH2B31P6jTtaO2K1jaHiXpNBv2+L92g2J3KfVxXUi+2bq1q5wIlHWCkkg==" saltValue="elHJjW/+0CsfT0JJC46gu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</v>
      </c>
    </row>
    <row r="6" spans="1:3" x14ac:dyDescent="0.25">
      <c r="A6" s="191"/>
      <c r="B6" s="39" t="s">
        <v>325</v>
      </c>
      <c r="C6" s="40">
        <v>58</v>
      </c>
    </row>
    <row r="7" spans="1:3" x14ac:dyDescent="0.25">
      <c r="A7" s="191"/>
      <c r="B7" s="39" t="s">
        <v>1049</v>
      </c>
      <c r="C7" s="40">
        <v>7</v>
      </c>
    </row>
    <row r="8" spans="1:3" x14ac:dyDescent="0.25">
      <c r="A8" s="191"/>
      <c r="B8" s="39" t="s">
        <v>1050</v>
      </c>
      <c r="C8" s="40">
        <v>1</v>
      </c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40</v>
      </c>
    </row>
    <row r="13" spans="1:3" x14ac:dyDescent="0.25">
      <c r="A13" s="191"/>
      <c r="B13" s="39" t="s">
        <v>1055</v>
      </c>
      <c r="C13" s="40">
        <v>8</v>
      </c>
    </row>
    <row r="14" spans="1:3" x14ac:dyDescent="0.25">
      <c r="A14" s="191"/>
      <c r="B14" s="39" t="s">
        <v>1056</v>
      </c>
      <c r="C14" s="40">
        <v>1</v>
      </c>
    </row>
    <row r="15" spans="1:3" x14ac:dyDescent="0.25">
      <c r="A15" s="192"/>
      <c r="B15" s="39" t="s">
        <v>1057</v>
      </c>
      <c r="C15" s="40">
        <v>4</v>
      </c>
    </row>
    <row r="16" spans="1:3" x14ac:dyDescent="0.25">
      <c r="A16" s="17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4</v>
      </c>
    </row>
    <row r="20" spans="1:3" x14ac:dyDescent="0.25">
      <c r="A20" s="38" t="s">
        <v>1060</v>
      </c>
      <c r="B20" s="41"/>
      <c r="C20" s="40">
        <v>0</v>
      </c>
    </row>
    <row r="21" spans="1:3" x14ac:dyDescent="0.25">
      <c r="A21" s="38" t="s">
        <v>1061</v>
      </c>
      <c r="B21" s="41"/>
      <c r="C21" s="40">
        <v>3</v>
      </c>
    </row>
    <row r="22" spans="1:3" x14ac:dyDescent="0.25">
      <c r="A22" s="38" t="s">
        <v>1062</v>
      </c>
      <c r="B22" s="41"/>
      <c r="C22" s="40">
        <v>2</v>
      </c>
    </row>
    <row r="23" spans="1:3" x14ac:dyDescent="0.25">
      <c r="A23" s="38" t="s">
        <v>1063</v>
      </c>
      <c r="B23" s="41"/>
      <c r="C23" s="40">
        <v>25</v>
      </c>
    </row>
    <row r="24" spans="1:3" x14ac:dyDescent="0.25">
      <c r="A24" s="38" t="s">
        <v>1064</v>
      </c>
      <c r="B24" s="41"/>
      <c r="C24" s="40">
        <v>17</v>
      </c>
    </row>
    <row r="25" spans="1:3" x14ac:dyDescent="0.25">
      <c r="A25" s="38" t="s">
        <v>1065</v>
      </c>
      <c r="B25" s="41"/>
      <c r="C25" s="40">
        <v>3</v>
      </c>
    </row>
    <row r="26" spans="1:3" x14ac:dyDescent="0.25">
      <c r="A26" s="38" t="s">
        <v>1066</v>
      </c>
      <c r="B26" s="41"/>
      <c r="C26" s="40">
        <v>1</v>
      </c>
    </row>
    <row r="27" spans="1:3" x14ac:dyDescent="0.25">
      <c r="A27" s="38" t="s">
        <v>1067</v>
      </c>
      <c r="B27" s="41"/>
      <c r="C27" s="40">
        <v>1</v>
      </c>
    </row>
    <row r="28" spans="1:3" x14ac:dyDescent="0.25">
      <c r="A28" s="38" t="s">
        <v>1068</v>
      </c>
      <c r="B28" s="41"/>
      <c r="C28" s="40">
        <v>3</v>
      </c>
    </row>
    <row r="29" spans="1:3" x14ac:dyDescent="0.25">
      <c r="A29" s="17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</v>
      </c>
    </row>
    <row r="33" spans="1:6" x14ac:dyDescent="0.25">
      <c r="A33" s="38" t="s">
        <v>1071</v>
      </c>
      <c r="B33" s="41"/>
      <c r="C33" s="40">
        <v>11</v>
      </c>
    </row>
    <row r="34" spans="1:6" x14ac:dyDescent="0.25">
      <c r="A34" s="38" t="s">
        <v>1072</v>
      </c>
      <c r="B34" s="41"/>
      <c r="C34" s="40">
        <v>5</v>
      </c>
    </row>
    <row r="35" spans="1:6" x14ac:dyDescent="0.25">
      <c r="A35" s="38" t="s">
        <v>1073</v>
      </c>
      <c r="B35" s="41"/>
      <c r="C35" s="40">
        <v>5</v>
      </c>
    </row>
    <row r="36" spans="1:6" x14ac:dyDescent="0.25">
      <c r="A36" s="38" t="s">
        <v>1074</v>
      </c>
      <c r="B36" s="41"/>
      <c r="C36" s="40">
        <v>3</v>
      </c>
    </row>
    <row r="37" spans="1:6" x14ac:dyDescent="0.25">
      <c r="A37" s="38" t="s">
        <v>1075</v>
      </c>
      <c r="B37" s="41"/>
      <c r="C37" s="40">
        <v>11</v>
      </c>
    </row>
    <row r="38" spans="1:6" x14ac:dyDescent="0.25">
      <c r="A38" s="38" t="s">
        <v>1076</v>
      </c>
      <c r="B38" s="41"/>
      <c r="C38" s="40">
        <v>4</v>
      </c>
    </row>
    <row r="39" spans="1:6" x14ac:dyDescent="0.25">
      <c r="A39" s="38" t="s">
        <v>1077</v>
      </c>
      <c r="B39" s="41"/>
      <c r="C39" s="23"/>
    </row>
    <row r="40" spans="1:6" x14ac:dyDescent="0.25">
      <c r="A40" s="17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6"/>
      <c r="D48" s="16"/>
      <c r="E48" s="16"/>
      <c r="F48" s="23"/>
    </row>
    <row r="49" spans="1:6" x14ac:dyDescent="0.25">
      <c r="A49" s="194"/>
      <c r="B49" s="43" t="s">
        <v>1083</v>
      </c>
      <c r="C49" s="16"/>
      <c r="D49" s="16"/>
      <c r="E49" s="16"/>
      <c r="F49" s="23"/>
    </row>
    <row r="50" spans="1:6" x14ac:dyDescent="0.25">
      <c r="A50" s="194"/>
      <c r="B50" s="43" t="s">
        <v>1084</v>
      </c>
      <c r="C50" s="16"/>
      <c r="D50" s="16"/>
      <c r="E50" s="16"/>
      <c r="F50" s="23"/>
    </row>
    <row r="51" spans="1:6" x14ac:dyDescent="0.25">
      <c r="A51" s="194"/>
      <c r="B51" s="43" t="s">
        <v>1085</v>
      </c>
      <c r="C51" s="16"/>
      <c r="D51" s="16"/>
      <c r="E51" s="16"/>
      <c r="F51" s="23"/>
    </row>
    <row r="52" spans="1:6" x14ac:dyDescent="0.25">
      <c r="A52" s="194"/>
      <c r="B52" s="43" t="s">
        <v>354</v>
      </c>
      <c r="C52" s="44">
        <v>5</v>
      </c>
      <c r="D52" s="44">
        <v>1</v>
      </c>
      <c r="E52" s="44">
        <v>1</v>
      </c>
      <c r="F52" s="40">
        <v>3</v>
      </c>
    </row>
    <row r="53" spans="1:6" x14ac:dyDescent="0.25">
      <c r="A53" s="194"/>
      <c r="B53" s="43" t="s">
        <v>1086</v>
      </c>
      <c r="C53" s="44">
        <v>40</v>
      </c>
      <c r="D53" s="44">
        <v>22</v>
      </c>
      <c r="E53" s="44">
        <v>0</v>
      </c>
      <c r="F53" s="40">
        <v>7</v>
      </c>
    </row>
    <row r="54" spans="1:6" x14ac:dyDescent="0.25">
      <c r="A54" s="194"/>
      <c r="B54" s="43" t="s">
        <v>1087</v>
      </c>
      <c r="C54" s="44">
        <v>10</v>
      </c>
      <c r="D54" s="44">
        <v>7</v>
      </c>
      <c r="E54" s="44">
        <v>0</v>
      </c>
      <c r="F54" s="40">
        <v>3</v>
      </c>
    </row>
    <row r="55" spans="1:6" x14ac:dyDescent="0.25">
      <c r="A55" s="194"/>
      <c r="B55" s="43" t="s">
        <v>1088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94"/>
      <c r="B56" s="43" t="s">
        <v>1089</v>
      </c>
      <c r="C56" s="16"/>
      <c r="D56" s="16"/>
      <c r="E56" s="16"/>
      <c r="F56" s="23"/>
    </row>
    <row r="57" spans="1:6" x14ac:dyDescent="0.25">
      <c r="A57" s="194"/>
      <c r="B57" s="43" t="s">
        <v>1090</v>
      </c>
      <c r="C57" s="44">
        <v>1</v>
      </c>
      <c r="D57" s="44">
        <v>1</v>
      </c>
      <c r="E57" s="44">
        <v>0</v>
      </c>
      <c r="F57" s="40">
        <v>0</v>
      </c>
    </row>
    <row r="58" spans="1:6" x14ac:dyDescent="0.25">
      <c r="A58" s="194"/>
      <c r="B58" s="43" t="s">
        <v>1091</v>
      </c>
      <c r="C58" s="16"/>
      <c r="D58" s="16"/>
      <c r="E58" s="16"/>
      <c r="F58" s="23"/>
    </row>
    <row r="59" spans="1:6" x14ac:dyDescent="0.25">
      <c r="A59" s="194"/>
      <c r="B59" s="43" t="s">
        <v>1092</v>
      </c>
      <c r="C59" s="16"/>
      <c r="D59" s="16"/>
      <c r="E59" s="16"/>
      <c r="F59" s="23"/>
    </row>
    <row r="60" spans="1:6" x14ac:dyDescent="0.25">
      <c r="A60" s="194"/>
      <c r="B60" s="43" t="s">
        <v>425</v>
      </c>
      <c r="C60" s="16"/>
      <c r="D60" s="16"/>
      <c r="E60" s="16"/>
      <c r="F60" s="23"/>
    </row>
    <row r="61" spans="1:6" x14ac:dyDescent="0.25">
      <c r="A61" s="194"/>
      <c r="B61" s="43" t="s">
        <v>1093</v>
      </c>
      <c r="C61" s="16"/>
      <c r="D61" s="16"/>
      <c r="E61" s="16"/>
      <c r="F61" s="23"/>
    </row>
    <row r="62" spans="1:6" x14ac:dyDescent="0.25">
      <c r="A62" s="194"/>
      <c r="B62" s="43" t="s">
        <v>1094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94"/>
      <c r="B63" s="43" t="s">
        <v>1095</v>
      </c>
      <c r="C63" s="16"/>
      <c r="D63" s="16"/>
      <c r="E63" s="16"/>
      <c r="F63" s="23"/>
    </row>
    <row r="64" spans="1:6" x14ac:dyDescent="0.25">
      <c r="A64" s="194"/>
      <c r="B64" s="43" t="s">
        <v>1096</v>
      </c>
      <c r="C64" s="44">
        <v>4</v>
      </c>
      <c r="D64" s="44">
        <v>7</v>
      </c>
      <c r="E64" s="44">
        <v>1</v>
      </c>
      <c r="F64" s="40">
        <v>0</v>
      </c>
    </row>
    <row r="65" spans="1:6" x14ac:dyDescent="0.25">
      <c r="A65" s="194"/>
      <c r="B65" s="43" t="s">
        <v>1097</v>
      </c>
      <c r="C65" s="16"/>
      <c r="D65" s="16"/>
      <c r="E65" s="16"/>
      <c r="F65" s="23"/>
    </row>
    <row r="66" spans="1:6" x14ac:dyDescent="0.25">
      <c r="A66" s="195"/>
      <c r="B66" s="43" t="s">
        <v>1098</v>
      </c>
      <c r="C66" s="16"/>
      <c r="D66" s="16"/>
      <c r="E66" s="16"/>
      <c r="F66" s="23"/>
    </row>
    <row r="67" spans="1:6" x14ac:dyDescent="0.25">
      <c r="A67" s="188" t="s">
        <v>1099</v>
      </c>
      <c r="B67" s="189"/>
      <c r="C67" s="45">
        <v>60</v>
      </c>
      <c r="D67" s="45">
        <v>38</v>
      </c>
      <c r="E67" s="45">
        <v>2</v>
      </c>
      <c r="F67" s="45">
        <v>13</v>
      </c>
    </row>
    <row r="68" spans="1:6" x14ac:dyDescent="0.25">
      <c r="A68" s="193" t="s">
        <v>994</v>
      </c>
      <c r="B68" s="43" t="s">
        <v>1100</v>
      </c>
      <c r="C68" s="16"/>
      <c r="D68" s="16"/>
      <c r="E68" s="16"/>
      <c r="F68" s="23"/>
    </row>
    <row r="69" spans="1:6" x14ac:dyDescent="0.25">
      <c r="A69" s="194"/>
      <c r="B69" s="43" t="s">
        <v>1101</v>
      </c>
      <c r="C69" s="16"/>
      <c r="D69" s="16"/>
      <c r="E69" s="16"/>
      <c r="F69" s="23"/>
    </row>
    <row r="70" spans="1:6" x14ac:dyDescent="0.25">
      <c r="A70" s="195"/>
      <c r="B70" s="43" t="s">
        <v>110</v>
      </c>
      <c r="C70" s="44">
        <v>2</v>
      </c>
      <c r="D70" s="44">
        <v>0</v>
      </c>
      <c r="E70" s="44">
        <v>0</v>
      </c>
      <c r="F70" s="40">
        <v>0</v>
      </c>
    </row>
    <row r="71" spans="1:6" x14ac:dyDescent="0.25">
      <c r="A71" s="188" t="s">
        <v>1102</v>
      </c>
      <c r="B71" s="189"/>
      <c r="C71" s="45">
        <v>2</v>
      </c>
      <c r="D71" s="45">
        <v>0</v>
      </c>
      <c r="E71" s="45">
        <v>0</v>
      </c>
      <c r="F71" s="45">
        <v>0</v>
      </c>
    </row>
  </sheetData>
  <sheetProtection algorithmName="SHA-512" hashValue="zBVKT8aFiiuXr6CnAHwjwvPlRgQt8EKBGkwv+PuH8TWCDMzdZ0NrjUkxHEiiYv6KQ33jGEY3+bY1rdWWi6J+BQ==" saltValue="tGJhN26F703ZIecS0vkAO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134</v>
      </c>
    </row>
    <row r="6" spans="1:3" x14ac:dyDescent="0.25">
      <c r="A6" s="176"/>
      <c r="B6" s="13" t="s">
        <v>1048</v>
      </c>
      <c r="C6" s="24">
        <v>46</v>
      </c>
    </row>
    <row r="7" spans="1:3" x14ac:dyDescent="0.25">
      <c r="A7" s="176"/>
      <c r="B7" s="13" t="s">
        <v>1107</v>
      </c>
      <c r="C7" s="24">
        <v>135</v>
      </c>
    </row>
    <row r="8" spans="1:3" x14ac:dyDescent="0.25">
      <c r="A8" s="176"/>
      <c r="B8" s="13" t="s">
        <v>1108</v>
      </c>
      <c r="C8" s="24">
        <v>17</v>
      </c>
    </row>
    <row r="9" spans="1:3" x14ac:dyDescent="0.25">
      <c r="A9" s="176"/>
      <c r="B9" s="13" t="s">
        <v>1050</v>
      </c>
      <c r="C9" s="23"/>
    </row>
    <row r="10" spans="1:3" x14ac:dyDescent="0.25">
      <c r="A10" s="176"/>
      <c r="B10" s="13" t="s">
        <v>1051</v>
      </c>
      <c r="C10" s="23"/>
    </row>
    <row r="11" spans="1:3" x14ac:dyDescent="0.25">
      <c r="A11" s="176"/>
      <c r="B11" s="13" t="s">
        <v>1109</v>
      </c>
      <c r="C11" s="23"/>
    </row>
    <row r="12" spans="1:3" x14ac:dyDescent="0.25">
      <c r="A12" s="177"/>
      <c r="B12" s="13" t="s">
        <v>1110</v>
      </c>
      <c r="C12" s="23"/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8"/>
      <c r="C16" s="24">
        <v>137</v>
      </c>
    </row>
    <row r="17" spans="1:3" x14ac:dyDescent="0.25">
      <c r="A17" s="22" t="s">
        <v>1113</v>
      </c>
      <c r="B17" s="18"/>
      <c r="C17" s="24">
        <v>13</v>
      </c>
    </row>
    <row r="18" spans="1:3" x14ac:dyDescent="0.25">
      <c r="A18" s="22" t="s">
        <v>1114</v>
      </c>
      <c r="B18" s="18"/>
      <c r="C18" s="24">
        <v>35</v>
      </c>
    </row>
    <row r="19" spans="1:3" x14ac:dyDescent="0.25">
      <c r="A19" s="22" t="s">
        <v>1115</v>
      </c>
      <c r="B19" s="18"/>
      <c r="C19" s="24">
        <v>24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8"/>
      <c r="C23" s="23"/>
    </row>
    <row r="24" spans="1:3" x14ac:dyDescent="0.25">
      <c r="A24" s="22" t="s">
        <v>1118</v>
      </c>
      <c r="B24" s="18"/>
      <c r="C24" s="24">
        <v>1</v>
      </c>
    </row>
    <row r="25" spans="1:3" x14ac:dyDescent="0.25">
      <c r="A25" s="22" t="s">
        <v>1119</v>
      </c>
      <c r="B25" s="18"/>
      <c r="C25" s="23"/>
    </row>
    <row r="26" spans="1:3" x14ac:dyDescent="0.25">
      <c r="A26" s="22" t="s">
        <v>1120</v>
      </c>
      <c r="B26" s="18"/>
      <c r="C26" s="23"/>
    </row>
    <row r="27" spans="1:3" x14ac:dyDescent="0.25">
      <c r="A27" s="22" t="s">
        <v>1121</v>
      </c>
      <c r="B27" s="18"/>
      <c r="C27" s="23"/>
    </row>
    <row r="28" spans="1:3" x14ac:dyDescent="0.25">
      <c r="A28" s="22" t="s">
        <v>1122</v>
      </c>
      <c r="B28" s="18"/>
      <c r="C28" s="23"/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8"/>
      <c r="C32" s="23"/>
    </row>
    <row r="33" spans="1:3" x14ac:dyDescent="0.25">
      <c r="A33" s="22" t="s">
        <v>1125</v>
      </c>
      <c r="B33" s="18"/>
      <c r="C33" s="24">
        <v>1</v>
      </c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8"/>
      <c r="C37" s="23"/>
    </row>
    <row r="38" spans="1:3" x14ac:dyDescent="0.25">
      <c r="A38" s="22" t="s">
        <v>1127</v>
      </c>
      <c r="B38" s="18"/>
      <c r="C38" s="24">
        <v>14</v>
      </c>
    </row>
    <row r="39" spans="1:3" x14ac:dyDescent="0.25">
      <c r="A39" s="22" t="s">
        <v>1128</v>
      </c>
      <c r="B39" s="18"/>
      <c r="C39" s="24">
        <v>69</v>
      </c>
    </row>
    <row r="40" spans="1:3" x14ac:dyDescent="0.25">
      <c r="A40" s="22" t="s">
        <v>1129</v>
      </c>
      <c r="B40" s="18"/>
      <c r="C40" s="24">
        <v>10</v>
      </c>
    </row>
    <row r="41" spans="1:3" x14ac:dyDescent="0.25">
      <c r="A41" s="22" t="s">
        <v>1130</v>
      </c>
      <c r="B41" s="18"/>
      <c r="C41" s="24">
        <v>52</v>
      </c>
    </row>
    <row r="42" spans="1:3" x14ac:dyDescent="0.25">
      <c r="A42" s="22" t="s">
        <v>1131</v>
      </c>
      <c r="B42" s="18"/>
      <c r="C42" s="24">
        <v>7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8"/>
      <c r="C46" s="24">
        <v>1</v>
      </c>
    </row>
    <row r="47" spans="1:3" x14ac:dyDescent="0.25">
      <c r="A47" s="22" t="s">
        <v>1134</v>
      </c>
      <c r="B47" s="18"/>
      <c r="C47" s="24">
        <v>6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55</v>
      </c>
    </row>
    <row r="52" spans="1:6" x14ac:dyDescent="0.25">
      <c r="A52" s="176"/>
      <c r="B52" s="13" t="s">
        <v>1138</v>
      </c>
      <c r="C52" s="24">
        <v>11</v>
      </c>
    </row>
    <row r="53" spans="1:6" x14ac:dyDescent="0.25">
      <c r="A53" s="176"/>
      <c r="B53" s="13" t="s">
        <v>1139</v>
      </c>
      <c r="C53" s="24">
        <v>48</v>
      </c>
    </row>
    <row r="54" spans="1:6" x14ac:dyDescent="0.25">
      <c r="A54" s="177"/>
      <c r="B54" s="13" t="s">
        <v>1140</v>
      </c>
      <c r="C54" s="23"/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8"/>
      <c r="C58" s="23"/>
    </row>
    <row r="59" spans="1:6" x14ac:dyDescent="0.25">
      <c r="A59" s="22" t="s">
        <v>113</v>
      </c>
      <c r="B59" s="18"/>
      <c r="C59" s="23"/>
    </row>
    <row r="60" spans="1:6" x14ac:dyDescent="0.25">
      <c r="A60" s="22" t="s">
        <v>1079</v>
      </c>
      <c r="B60" s="18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6"/>
      <c r="D63" s="16"/>
      <c r="E63" s="16"/>
      <c r="F63" s="23"/>
    </row>
    <row r="64" spans="1:6" x14ac:dyDescent="0.25">
      <c r="A64" s="176"/>
      <c r="B64" s="13" t="s">
        <v>1083</v>
      </c>
      <c r="C64" s="16"/>
      <c r="D64" s="16"/>
      <c r="E64" s="16"/>
      <c r="F64" s="23"/>
    </row>
    <row r="65" spans="1:6" x14ac:dyDescent="0.25">
      <c r="A65" s="176"/>
      <c r="B65" s="13" t="s">
        <v>1084</v>
      </c>
      <c r="C65" s="16"/>
      <c r="D65" s="16"/>
      <c r="E65" s="16"/>
      <c r="F65" s="23"/>
    </row>
    <row r="66" spans="1:6" x14ac:dyDescent="0.25">
      <c r="A66" s="176"/>
      <c r="B66" s="13" t="s">
        <v>1085</v>
      </c>
      <c r="C66" s="16"/>
      <c r="D66" s="16"/>
      <c r="E66" s="16"/>
      <c r="F66" s="23"/>
    </row>
    <row r="67" spans="1:6" x14ac:dyDescent="0.25">
      <c r="A67" s="176"/>
      <c r="B67" s="13" t="s">
        <v>354</v>
      </c>
      <c r="C67" s="14">
        <v>3</v>
      </c>
      <c r="D67" s="14">
        <v>2</v>
      </c>
      <c r="E67" s="14">
        <v>1</v>
      </c>
      <c r="F67" s="24">
        <v>0</v>
      </c>
    </row>
    <row r="68" spans="1:6" x14ac:dyDescent="0.25">
      <c r="A68" s="176"/>
      <c r="B68" s="13" t="s">
        <v>1141</v>
      </c>
      <c r="C68" s="14">
        <v>122</v>
      </c>
      <c r="D68" s="14">
        <v>45</v>
      </c>
      <c r="E68" s="14">
        <v>12</v>
      </c>
      <c r="F68" s="24">
        <v>22</v>
      </c>
    </row>
    <row r="69" spans="1:6" x14ac:dyDescent="0.25">
      <c r="A69" s="176"/>
      <c r="B69" s="13" t="s">
        <v>1142</v>
      </c>
      <c r="C69" s="14">
        <v>32</v>
      </c>
      <c r="D69" s="14">
        <v>19</v>
      </c>
      <c r="E69" s="14">
        <v>2</v>
      </c>
      <c r="F69" s="24">
        <v>7</v>
      </c>
    </row>
    <row r="70" spans="1:6" x14ac:dyDescent="0.25">
      <c r="A70" s="176"/>
      <c r="B70" s="13" t="s">
        <v>1088</v>
      </c>
      <c r="C70" s="14">
        <v>1</v>
      </c>
      <c r="D70" s="14">
        <v>2</v>
      </c>
      <c r="E70" s="14">
        <v>0</v>
      </c>
      <c r="F70" s="24">
        <v>1</v>
      </c>
    </row>
    <row r="71" spans="1:6" x14ac:dyDescent="0.25">
      <c r="A71" s="176"/>
      <c r="B71" s="13" t="s">
        <v>1143</v>
      </c>
      <c r="C71" s="16"/>
      <c r="D71" s="16"/>
      <c r="E71" s="16"/>
      <c r="F71" s="23"/>
    </row>
    <row r="72" spans="1:6" x14ac:dyDescent="0.25">
      <c r="A72" s="176"/>
      <c r="B72" s="13" t="s">
        <v>1144</v>
      </c>
      <c r="C72" s="14">
        <v>10</v>
      </c>
      <c r="D72" s="14">
        <v>22</v>
      </c>
      <c r="E72" s="14">
        <v>7</v>
      </c>
      <c r="F72" s="24">
        <v>11</v>
      </c>
    </row>
    <row r="73" spans="1:6" x14ac:dyDescent="0.25">
      <c r="A73" s="176"/>
      <c r="B73" s="13" t="s">
        <v>1145</v>
      </c>
      <c r="C73" s="14">
        <v>7</v>
      </c>
      <c r="D73" s="14">
        <v>14</v>
      </c>
      <c r="E73" s="14">
        <v>3</v>
      </c>
      <c r="F73" s="24">
        <v>7</v>
      </c>
    </row>
    <row r="74" spans="1:6" x14ac:dyDescent="0.25">
      <c r="A74" s="176"/>
      <c r="B74" s="13" t="s">
        <v>1092</v>
      </c>
      <c r="C74" s="14">
        <v>0</v>
      </c>
      <c r="D74" s="14">
        <v>1</v>
      </c>
      <c r="E74" s="14">
        <v>0</v>
      </c>
      <c r="F74" s="24">
        <v>1</v>
      </c>
    </row>
    <row r="75" spans="1:6" x14ac:dyDescent="0.25">
      <c r="A75" s="176"/>
      <c r="B75" s="13" t="s">
        <v>425</v>
      </c>
      <c r="C75" s="16"/>
      <c r="D75" s="16"/>
      <c r="E75" s="16"/>
      <c r="F75" s="23"/>
    </row>
    <row r="76" spans="1:6" x14ac:dyDescent="0.25">
      <c r="A76" s="176"/>
      <c r="B76" s="13" t="s">
        <v>1093</v>
      </c>
      <c r="C76" s="16"/>
      <c r="D76" s="16"/>
      <c r="E76" s="16"/>
      <c r="F76" s="23"/>
    </row>
    <row r="77" spans="1:6" x14ac:dyDescent="0.25">
      <c r="A77" s="176"/>
      <c r="B77" s="13" t="s">
        <v>1094</v>
      </c>
      <c r="C77" s="16"/>
      <c r="D77" s="16"/>
      <c r="E77" s="16"/>
      <c r="F77" s="23"/>
    </row>
    <row r="78" spans="1:6" x14ac:dyDescent="0.25">
      <c r="A78" s="176"/>
      <c r="B78" s="13" t="s">
        <v>1095</v>
      </c>
      <c r="C78" s="16"/>
      <c r="D78" s="16"/>
      <c r="E78" s="16"/>
      <c r="F78" s="23"/>
    </row>
    <row r="79" spans="1:6" x14ac:dyDescent="0.25">
      <c r="A79" s="176"/>
      <c r="B79" s="13" t="s">
        <v>1096</v>
      </c>
      <c r="C79" s="14">
        <v>37</v>
      </c>
      <c r="D79" s="14">
        <v>28</v>
      </c>
      <c r="E79" s="14">
        <v>6</v>
      </c>
      <c r="F79" s="24">
        <v>9</v>
      </c>
    </row>
    <row r="80" spans="1:6" x14ac:dyDescent="0.25">
      <c r="A80" s="176"/>
      <c r="B80" s="13" t="s">
        <v>1097</v>
      </c>
      <c r="C80" s="16"/>
      <c r="D80" s="16"/>
      <c r="E80" s="16"/>
      <c r="F80" s="23"/>
    </row>
    <row r="81" spans="1:6" x14ac:dyDescent="0.25">
      <c r="A81" s="177"/>
      <c r="B81" s="13" t="s">
        <v>1098</v>
      </c>
      <c r="C81" s="16"/>
      <c r="D81" s="16"/>
      <c r="E81" s="16"/>
      <c r="F81" s="23"/>
    </row>
    <row r="82" spans="1:6" x14ac:dyDescent="0.25">
      <c r="A82" s="196" t="s">
        <v>1099</v>
      </c>
      <c r="B82" s="197"/>
      <c r="C82" s="32">
        <v>212</v>
      </c>
      <c r="D82" s="32">
        <v>133</v>
      </c>
      <c r="E82" s="32">
        <v>31</v>
      </c>
      <c r="F82" s="32">
        <v>58</v>
      </c>
    </row>
    <row r="83" spans="1:6" x14ac:dyDescent="0.25">
      <c r="A83" s="175" t="s">
        <v>1146</v>
      </c>
      <c r="B83" s="13" t="s">
        <v>1100</v>
      </c>
      <c r="C83" s="16"/>
      <c r="D83" s="16"/>
      <c r="E83" s="16"/>
      <c r="F83" s="23"/>
    </row>
    <row r="84" spans="1:6" x14ac:dyDescent="0.25">
      <c r="A84" s="176"/>
      <c r="B84" s="13" t="s">
        <v>1101</v>
      </c>
      <c r="C84" s="16"/>
      <c r="D84" s="16"/>
      <c r="E84" s="16"/>
      <c r="F84" s="23"/>
    </row>
    <row r="85" spans="1:6" x14ac:dyDescent="0.25">
      <c r="A85" s="177"/>
      <c r="B85" s="13" t="s">
        <v>110</v>
      </c>
      <c r="C85" s="14">
        <v>2</v>
      </c>
      <c r="D85" s="14">
        <v>0</v>
      </c>
      <c r="E85" s="14">
        <v>0</v>
      </c>
      <c r="F85" s="24">
        <v>0</v>
      </c>
    </row>
    <row r="86" spans="1:6" x14ac:dyDescent="0.25">
      <c r="A86" s="196" t="s">
        <v>1147</v>
      </c>
      <c r="B86" s="197"/>
      <c r="C86" s="32">
        <v>2</v>
      </c>
      <c r="D86" s="32">
        <v>0</v>
      </c>
      <c r="E86" s="32">
        <v>0</v>
      </c>
      <c r="F86" s="32">
        <v>0</v>
      </c>
    </row>
  </sheetData>
  <sheetProtection algorithmName="SHA-512" hashValue="X1iRkhw7ytYKcvXQuASoBsYOT9qG1jXHH4sySzwyiZFtqeeK/wcyRet2V0Q5rSU3H5HYwYQuas9E72lIDQSZEA==" saltValue="VkB/Ywzx7i7UJZU6oEESR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4">
        <v>2</v>
      </c>
    </row>
    <row r="6" spans="1:3" x14ac:dyDescent="0.25">
      <c r="A6" s="12" t="s">
        <v>1151</v>
      </c>
      <c r="B6" s="18"/>
      <c r="C6" s="24">
        <v>286</v>
      </c>
    </row>
    <row r="7" spans="1:3" x14ac:dyDescent="0.25">
      <c r="A7" s="12" t="s">
        <v>1152</v>
      </c>
      <c r="B7" s="18"/>
      <c r="C7" s="24">
        <v>10</v>
      </c>
    </row>
    <row r="8" spans="1:3" x14ac:dyDescent="0.25">
      <c r="A8" s="12" t="s">
        <v>1153</v>
      </c>
      <c r="B8" s="18"/>
      <c r="C8" s="23"/>
    </row>
    <row r="9" spans="1:3" x14ac:dyDescent="0.25">
      <c r="A9" s="12" t="s">
        <v>1154</v>
      </c>
      <c r="B9" s="18"/>
      <c r="C9" s="23"/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4">
        <v>3</v>
      </c>
    </row>
    <row r="14" spans="1:3" x14ac:dyDescent="0.25">
      <c r="A14" s="12" t="s">
        <v>1151</v>
      </c>
      <c r="B14" s="18"/>
      <c r="C14" s="24">
        <v>78</v>
      </c>
    </row>
    <row r="15" spans="1:3" x14ac:dyDescent="0.25">
      <c r="A15" s="12" t="s">
        <v>1156</v>
      </c>
      <c r="B15" s="18"/>
      <c r="C15" s="24">
        <v>5</v>
      </c>
    </row>
    <row r="16" spans="1:3" x14ac:dyDescent="0.25">
      <c r="A16" s="12" t="s">
        <v>1153</v>
      </c>
      <c r="B16" s="18"/>
      <c r="C16" s="23"/>
    </row>
    <row r="17" spans="1:3" x14ac:dyDescent="0.25">
      <c r="A17" s="12" t="s">
        <v>1154</v>
      </c>
      <c r="B17" s="18"/>
      <c r="C17" s="23"/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3"/>
    </row>
    <row r="22" spans="1:3" x14ac:dyDescent="0.25">
      <c r="A22" s="12" t="s">
        <v>1158</v>
      </c>
      <c r="B22" s="18"/>
      <c r="C22" s="23"/>
    </row>
    <row r="23" spans="1:3" x14ac:dyDescent="0.25">
      <c r="A23" s="12" t="s">
        <v>1159</v>
      </c>
      <c r="B23" s="18"/>
      <c r="C23" s="23"/>
    </row>
    <row r="24" spans="1:3" x14ac:dyDescent="0.25">
      <c r="A24" s="12" t="s">
        <v>1160</v>
      </c>
      <c r="B24" s="18"/>
      <c r="C24" s="23"/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4">
        <v>2</v>
      </c>
    </row>
    <row r="29" spans="1:3" x14ac:dyDescent="0.25">
      <c r="A29" s="12" t="s">
        <v>1163</v>
      </c>
      <c r="B29" s="18"/>
      <c r="C29" s="24">
        <v>6</v>
      </c>
    </row>
    <row r="30" spans="1:3" x14ac:dyDescent="0.25">
      <c r="A30" s="12" t="s">
        <v>1164</v>
      </c>
      <c r="B30" s="18"/>
      <c r="C30" s="23"/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/>
    </row>
    <row r="35" spans="1:3" x14ac:dyDescent="0.25">
      <c r="A35" s="12" t="s">
        <v>1167</v>
      </c>
      <c r="B35" s="18"/>
      <c r="C35" s="24">
        <v>2</v>
      </c>
    </row>
    <row r="36" spans="1:3" x14ac:dyDescent="0.25">
      <c r="A36" s="12" t="s">
        <v>1168</v>
      </c>
      <c r="B36" s="18"/>
      <c r="C36" s="23"/>
    </row>
  </sheetData>
  <sheetProtection algorithmName="SHA-512" hashValue="AhqOB8KVK3TZLCzzcUPU3l70tur7fbsfWENy2btDkiHD+gzcHn6Si7mseKC1EYHJY35TmV9YHflrU667KqRHPQ==" saltValue="NBbpxNHRZto0LGvKhtTQO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4">
        <v>1</v>
      </c>
    </row>
    <row r="6" spans="1:3" x14ac:dyDescent="0.25">
      <c r="A6" s="12" t="s">
        <v>1172</v>
      </c>
      <c r="B6" s="18"/>
      <c r="C6" s="23"/>
    </row>
    <row r="7" spans="1:3" x14ac:dyDescent="0.25">
      <c r="A7" s="12" t="s">
        <v>1173</v>
      </c>
      <c r="B7" s="18"/>
      <c r="C7" s="23"/>
    </row>
    <row r="8" spans="1:3" x14ac:dyDescent="0.25">
      <c r="A8" s="12" t="s">
        <v>1174</v>
      </c>
      <c r="B8" s="18"/>
      <c r="C8" s="23"/>
    </row>
    <row r="9" spans="1:3" x14ac:dyDescent="0.25">
      <c r="A9" s="12" t="s">
        <v>1175</v>
      </c>
      <c r="B9" s="18"/>
      <c r="C9" s="23"/>
    </row>
    <row r="10" spans="1:3" x14ac:dyDescent="0.25">
      <c r="A10" s="12" t="s">
        <v>1176</v>
      </c>
      <c r="B10" s="18"/>
      <c r="C10" s="23"/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4">
        <v>2</v>
      </c>
    </row>
    <row r="15" spans="1:3" x14ac:dyDescent="0.25">
      <c r="A15" s="12" t="s">
        <v>1179</v>
      </c>
      <c r="B15" s="18"/>
      <c r="C15" s="23"/>
    </row>
    <row r="16" spans="1:3" x14ac:dyDescent="0.25">
      <c r="A16" s="12" t="s">
        <v>1180</v>
      </c>
      <c r="B16" s="18"/>
      <c r="C16" s="23"/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4">
        <v>3</v>
      </c>
    </row>
    <row r="21" spans="1:3" x14ac:dyDescent="0.25">
      <c r="A21" s="12" t="s">
        <v>1183</v>
      </c>
      <c r="B21" s="18"/>
      <c r="C21" s="23"/>
    </row>
    <row r="22" spans="1:3" x14ac:dyDescent="0.25">
      <c r="A22" s="12" t="s">
        <v>1184</v>
      </c>
      <c r="B22" s="18"/>
      <c r="C22" s="24">
        <v>2</v>
      </c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3"/>
    </row>
    <row r="27" spans="1:3" x14ac:dyDescent="0.25">
      <c r="A27" s="12" t="s">
        <v>1187</v>
      </c>
      <c r="B27" s="18"/>
      <c r="C27" s="23"/>
    </row>
    <row r="28" spans="1:3" x14ac:dyDescent="0.25">
      <c r="A28" s="12" t="s">
        <v>1188</v>
      </c>
      <c r="B28" s="18"/>
      <c r="C28" s="23"/>
    </row>
    <row r="29" spans="1:3" x14ac:dyDescent="0.25">
      <c r="A29" s="12" t="s">
        <v>1189</v>
      </c>
      <c r="B29" s="18"/>
      <c r="C29" s="23"/>
    </row>
    <row r="30" spans="1:3" x14ac:dyDescent="0.25">
      <c r="A30" s="12" t="s">
        <v>1190</v>
      </c>
      <c r="B30" s="18"/>
      <c r="C30" s="23"/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3"/>
    </row>
    <row r="35" spans="1:3" x14ac:dyDescent="0.25">
      <c r="A35" s="12" t="s">
        <v>1193</v>
      </c>
      <c r="B35" s="18"/>
      <c r="C35" s="23"/>
    </row>
    <row r="36" spans="1:3" x14ac:dyDescent="0.25">
      <c r="A36" s="12" t="s">
        <v>1194</v>
      </c>
      <c r="B36" s="18"/>
      <c r="C36" s="23"/>
    </row>
    <row r="37" spans="1:3" x14ac:dyDescent="0.25">
      <c r="A37" s="12" t="s">
        <v>1112</v>
      </c>
      <c r="B37" s="18"/>
      <c r="C37" s="23"/>
    </row>
    <row r="38" spans="1:3" x14ac:dyDescent="0.25">
      <c r="A38" s="12" t="s">
        <v>1195</v>
      </c>
      <c r="B38" s="18"/>
      <c r="C38" s="23"/>
    </row>
    <row r="39" spans="1:3" x14ac:dyDescent="0.25">
      <c r="A39" s="12" t="s">
        <v>1196</v>
      </c>
      <c r="B39" s="18"/>
      <c r="C39" s="23"/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3"/>
    </row>
    <row r="44" spans="1:3" x14ac:dyDescent="0.25">
      <c r="A44" s="12" t="s">
        <v>1193</v>
      </c>
      <c r="B44" s="18"/>
      <c r="C44" s="23"/>
    </row>
    <row r="45" spans="1:3" x14ac:dyDescent="0.25">
      <c r="A45" s="12" t="s">
        <v>1194</v>
      </c>
      <c r="B45" s="18"/>
      <c r="C45" s="23"/>
    </row>
    <row r="46" spans="1:3" x14ac:dyDescent="0.25">
      <c r="A46" s="12" t="s">
        <v>1112</v>
      </c>
      <c r="B46" s="18"/>
      <c r="C46" s="23"/>
    </row>
    <row r="47" spans="1:3" x14ac:dyDescent="0.25">
      <c r="A47" s="12" t="s">
        <v>1195</v>
      </c>
      <c r="B47" s="18"/>
      <c r="C47" s="23"/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3"/>
    </row>
    <row r="52" spans="1:3" x14ac:dyDescent="0.25">
      <c r="A52" s="12" t="s">
        <v>1193</v>
      </c>
      <c r="B52" s="18"/>
      <c r="C52" s="23"/>
    </row>
    <row r="53" spans="1:3" x14ac:dyDescent="0.25">
      <c r="A53" s="12" t="s">
        <v>1194</v>
      </c>
      <c r="B53" s="18"/>
      <c r="C53" s="24">
        <v>1</v>
      </c>
    </row>
    <row r="54" spans="1:3" x14ac:dyDescent="0.25">
      <c r="A54" s="12" t="s">
        <v>1112</v>
      </c>
      <c r="B54" s="18"/>
      <c r="C54" s="23"/>
    </row>
    <row r="55" spans="1:3" x14ac:dyDescent="0.25">
      <c r="A55" s="12" t="s">
        <v>1195</v>
      </c>
      <c r="B55" s="18"/>
      <c r="C55" s="23"/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3"/>
    </row>
    <row r="60" spans="1:3" x14ac:dyDescent="0.25">
      <c r="A60" s="12" t="s">
        <v>1193</v>
      </c>
      <c r="B60" s="18"/>
      <c r="C60" s="23"/>
    </row>
    <row r="61" spans="1:3" x14ac:dyDescent="0.25">
      <c r="A61" s="12" t="s">
        <v>1194</v>
      </c>
      <c r="B61" s="18"/>
      <c r="C61" s="23"/>
    </row>
    <row r="62" spans="1:3" x14ac:dyDescent="0.25">
      <c r="A62" s="12" t="s">
        <v>1112</v>
      </c>
      <c r="B62" s="18"/>
      <c r="C62" s="23"/>
    </row>
    <row r="63" spans="1:3" x14ac:dyDescent="0.25">
      <c r="A63" s="12" t="s">
        <v>1195</v>
      </c>
      <c r="B63" s="18"/>
      <c r="C63" s="23"/>
    </row>
  </sheetData>
  <sheetProtection algorithmName="SHA-512" hashValue="UncOfuQ1xyNPt8Dhy9GxvMuR4GkI5H7gJHKnc3QFmJl6/QF5G6SHYwUN4zgNt0CkXoKHsqZIWnpYRIcGZU9McA==" saltValue="KOIrULaJJ2WK+H+LO9T7O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62</v>
      </c>
      <c r="D4" s="32">
        <v>72</v>
      </c>
      <c r="E4" s="33">
        <v>-1</v>
      </c>
      <c r="F4" s="32">
        <v>168</v>
      </c>
      <c r="G4" s="32">
        <v>155</v>
      </c>
      <c r="H4" s="32">
        <v>28</v>
      </c>
      <c r="I4" s="32">
        <v>29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178</v>
      </c>
    </row>
    <row r="5" spans="1:16" ht="45" x14ac:dyDescent="0.25">
      <c r="A5" s="47" t="s">
        <v>666</v>
      </c>
      <c r="B5" s="47" t="s">
        <v>667</v>
      </c>
      <c r="C5" s="14">
        <v>1</v>
      </c>
      <c r="D5" s="14">
        <v>2</v>
      </c>
      <c r="E5" s="31">
        <v>-1</v>
      </c>
      <c r="F5" s="14">
        <v>2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2</v>
      </c>
    </row>
    <row r="6" spans="1:16" ht="33.75" x14ac:dyDescent="0.25">
      <c r="A6" s="47" t="s">
        <v>668</v>
      </c>
      <c r="B6" s="47" t="s">
        <v>669</v>
      </c>
      <c r="C6" s="14">
        <v>33</v>
      </c>
      <c r="D6" s="14">
        <v>38</v>
      </c>
      <c r="E6" s="31">
        <v>-1</v>
      </c>
      <c r="F6" s="14">
        <v>102</v>
      </c>
      <c r="G6" s="14">
        <v>96</v>
      </c>
      <c r="H6" s="14">
        <v>10</v>
      </c>
      <c r="I6" s="14">
        <v>11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106</v>
      </c>
    </row>
    <row r="7" spans="1:16" ht="22.5" x14ac:dyDescent="0.25">
      <c r="A7" s="47" t="s">
        <v>670</v>
      </c>
      <c r="B7" s="47" t="s">
        <v>671</v>
      </c>
      <c r="C7" s="14">
        <v>8</v>
      </c>
      <c r="D7" s="14">
        <v>5</v>
      </c>
      <c r="E7" s="31">
        <v>0</v>
      </c>
      <c r="F7" s="14">
        <v>4</v>
      </c>
      <c r="G7" s="14">
        <v>4</v>
      </c>
      <c r="H7" s="14">
        <v>6</v>
      </c>
      <c r="I7" s="14">
        <v>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9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7" t="s">
        <v>674</v>
      </c>
      <c r="B9" s="47" t="s">
        <v>675</v>
      </c>
      <c r="C9" s="14">
        <v>2</v>
      </c>
      <c r="D9" s="14">
        <v>4</v>
      </c>
      <c r="E9" s="31">
        <v>-1</v>
      </c>
      <c r="F9" s="14">
        <v>10</v>
      </c>
      <c r="G9" s="14">
        <v>10</v>
      </c>
      <c r="H9" s="14">
        <v>2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11</v>
      </c>
    </row>
    <row r="10" spans="1:16" ht="33.75" x14ac:dyDescent="0.25">
      <c r="A10" s="47" t="s">
        <v>676</v>
      </c>
      <c r="B10" s="47" t="s">
        <v>677</v>
      </c>
      <c r="C10" s="14">
        <v>17</v>
      </c>
      <c r="D10" s="14">
        <v>23</v>
      </c>
      <c r="E10" s="31">
        <v>-1</v>
      </c>
      <c r="F10" s="14">
        <v>49</v>
      </c>
      <c r="G10" s="14">
        <v>42</v>
      </c>
      <c r="H10" s="14">
        <v>10</v>
      </c>
      <c r="I10" s="14">
        <v>11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49</v>
      </c>
    </row>
    <row r="11" spans="1:16" ht="45" x14ac:dyDescent="0.25">
      <c r="A11" s="47" t="s">
        <v>678</v>
      </c>
      <c r="B11" s="47" t="s">
        <v>679</v>
      </c>
      <c r="C11" s="14">
        <v>1</v>
      </c>
      <c r="D11" s="14">
        <v>0</v>
      </c>
      <c r="E11" s="31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mK1/etKk1wRJOP3fImPcay0UDa/EglnYA+Qs81ZbLzoGP5/13Gz+8JWngok5IX7FVENXZzxT9HB9aF6uiP6ZYg==" saltValue="Etqf7YQrmsH7Jyuqpu0uz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2022-05-25T12:13:30Z</dcterms:created>
  <dcterms:modified xsi:type="dcterms:W3CDTF">2022-06-06T10:07:17Z</dcterms:modified>
</cp:coreProperties>
</file>