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49" documentId="13_ncr:1_{34C55FAC-3939-43C9-A243-C242A9E1B1B7}" xr6:coauthVersionLast="47" xr6:coauthVersionMax="47" xr10:uidLastSave="{71F6D32D-A0CC-4D24-BC02-1E682CD12044}"/>
  <workbookProtection workbookAlgorithmName="SHA-512" workbookHashValue="rXPhubwV1Hbr1tu0RDKiYmMiGFwwmFck0mjy1Opwer+O6/i5cK9bz1N2XhlYhHGL5hGVb96BTR7tY9d8k4l44Q==" workbookSaltValue="74REN4RurJb0LP0MGaN6P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D82" i="15" s="1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G43" i="15" s="1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K43" i="15" s="1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L43" i="15"/>
  <c r="J43" i="15"/>
  <c r="I43" i="15"/>
  <c r="H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378B9AB-CC8F-4DD9-B551-AF90DB5B7F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C1BF9A4-CB9F-4CCD-9C02-05D457D6E3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C5A8ADC-BD2A-45EE-825C-AF2BB8B5A1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480CB91-57AE-41EB-8081-B38E23F3D9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838DECC-2F5E-46F8-AE77-751B07E897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8880996-8A48-4414-AE96-6F9A7A63B2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8E53930-D4F9-45E8-A25A-C7EC56F86E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78C3075-774A-4281-A25D-46E099ADCE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D40A91A-7D4A-4570-A2A6-E560667028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0845551-3631-4A8C-92EC-39DFE7E9C7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9426B42-8B15-44CB-9A07-6B3D0E3912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CBD5B06-1BA4-421A-9492-D988BEE495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52FA405-79DC-47DB-9B97-641EE0C79F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EE715F7-358D-47EE-A1F2-FAB436D8C9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FF1A240-9BD3-4E48-99D1-2E92CD6A0D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531AB84-0E27-418C-BA53-13CD280070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A64D5FA-D976-4D57-9C16-FFCE3AE256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77F7AE7-1138-4505-B174-792BEB81A2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DF23176-B907-4CD1-B367-D0436D9C8D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4E2C6EC-3B91-4078-97B5-CB61F03EFD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FA4258C-695D-4EE7-8478-7F2C6CA194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FB1C07D-416D-453D-9B3B-5DD7819B37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FE486B1-5129-4E6F-BAD6-B213788A21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1B0A305-E806-4942-B018-5493663870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89C406E-2C14-4853-AD40-393158CEED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6077C4D-AACC-42EF-9D73-7D12409575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8CEE7D0-2FB0-40DE-83BA-D7930E959A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D3601BA-433F-4179-A7D9-ACE4788CE5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6D07D2C-F752-4EDA-B2F8-AE01C1B5EE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5EB7956-93D8-4887-BC6C-7435AD7D98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5434199-F472-4DDF-9B02-CE58E32003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0D5EC2-2C52-40AE-A77B-D7CFCAE803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<sst xmlns="http://schemas.openxmlformats.org/spreadsheetml/2006/main" count="2953" uniqueCount="1826">
  <si>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</si>
  <si>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</si>
  <si>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</si>
  <si>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</si>
  <si>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</si>
  <si>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</si>
  <si>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Pontevedra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</si>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</sst>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9E07950D-CF8A-466F-8F25-3CA39998AB8C}"/>
    <cellStyle name="Normal" xfId="0" builtinId="0"/>
    <cellStyle name="Normal 2" xfId="1" xr:uid="{6EDDC716-868A-44EA-816C-152076D427A8}"/>
    <cellStyle name="Normal 3" xfId="3" xr:uid="{C9196F63-D518-4869-AA81-E4E65FEA30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7E-48DF-9FF7-FC69E35873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7E-48DF-9FF7-FC69E35873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5401</c:v>
                </c:pt>
                <c:pt idx="1">
                  <c:v>25168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7E-48DF-9FF7-FC69E358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2E-4723-9E51-244104D1B4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2E-4723-9E51-244104D1B4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2E-4723-9E51-244104D1B4F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23</c:v>
                </c:pt>
                <c:pt idx="1">
                  <c:v>1002</c:v>
                </c:pt>
                <c:pt idx="2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2E-4723-9E51-244104D1B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F5-408F-82FE-D43DEE4258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F5-408F-82FE-D43DEE42583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1F5-408F-82FE-D43DEE4258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1658</c:v>
                </c:pt>
                <c:pt idx="1">
                  <c:v>239</c:v>
                </c:pt>
                <c:pt idx="2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F5-408F-82FE-D43DEE425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90-4988-96AE-55427F5EDC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90-4988-96AE-55427F5EDC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273</c:v>
                </c:pt>
                <c:pt idx="1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0-4988-96AE-55427F5ED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6A-4570-8176-98363E789B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6A-4570-8176-98363E789B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6795</c:v>
                </c:pt>
                <c:pt idx="1">
                  <c:v>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6A-4570-8176-98363E789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1991</c:v>
              </c:pt>
              <c:pt idx="1">
                <c:v>2861</c:v>
              </c:pt>
              <c:pt idx="2">
                <c:v>23</c:v>
              </c:pt>
              <c:pt idx="3">
                <c:v>9</c:v>
              </c:pt>
              <c:pt idx="4">
                <c:v>517</c:v>
              </c:pt>
            </c:numLit>
          </c:val>
          <c:extLst>
            <c:ext xmlns:c16="http://schemas.microsoft.com/office/drawing/2014/chart" uri="{C3380CC4-5D6E-409C-BE32-E72D297353CC}">
              <c16:uniqueId val="{00000003-00B9-4B4E-A7C6-614A1A1F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2595</c:v>
              </c:pt>
              <c:pt idx="1">
                <c:v>2205</c:v>
              </c:pt>
              <c:pt idx="2">
                <c:v>155</c:v>
              </c:pt>
              <c:pt idx="3">
                <c:v>44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5B34-47BC-B44B-2F4E1C934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</c:v>
              </c:pt>
              <c:pt idx="1">
                <c:v>99</c:v>
              </c:pt>
              <c:pt idx="2">
                <c:v>37</c:v>
              </c:pt>
              <c:pt idx="3">
                <c:v>28</c:v>
              </c:pt>
              <c:pt idx="4">
                <c:v>150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E794-47BD-B7F3-CCA5ED541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92</c:v>
              </c:pt>
              <c:pt idx="1">
                <c:v>307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3-900A-42E1-B3C8-99B24D4BF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3379</c:v>
              </c:pt>
              <c:pt idx="1">
                <c:v>43</c:v>
              </c:pt>
              <c:pt idx="2">
                <c:v>897</c:v>
              </c:pt>
              <c:pt idx="3">
                <c:v>16</c:v>
              </c:pt>
              <c:pt idx="4">
                <c:v>42</c:v>
              </c:pt>
              <c:pt idx="5">
                <c:v>1</c:v>
              </c:pt>
              <c:pt idx="6">
                <c:v>10</c:v>
              </c:pt>
              <c:pt idx="7">
                <c:v>53</c:v>
              </c:pt>
              <c:pt idx="8">
                <c:v>994</c:v>
              </c:pt>
              <c:pt idx="9">
                <c:v>136</c:v>
              </c:pt>
              <c:pt idx="10">
                <c:v>4735</c:v>
              </c:pt>
            </c:numLit>
          </c:val>
          <c:extLst>
            <c:ext xmlns:c16="http://schemas.microsoft.com/office/drawing/2014/chart" uri="{C3380CC4-5D6E-409C-BE32-E72D297353CC}">
              <c16:uniqueId val="{00000003-776B-4992-8B4D-58E4097B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4.5219347581552306E-2"/>
          <c:w val="0.26628523622047245"/>
          <c:h val="0.954780652418447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Liquidación régimen económico matrimonial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372</c:v>
              </c:pt>
              <c:pt idx="1">
                <c:v>630</c:v>
              </c:pt>
              <c:pt idx="2">
                <c:v>552</c:v>
              </c:pt>
              <c:pt idx="3">
                <c:v>515</c:v>
              </c:pt>
              <c:pt idx="4">
                <c:v>120</c:v>
              </c:pt>
              <c:pt idx="5">
                <c:v>14</c:v>
              </c:pt>
              <c:pt idx="6">
                <c:v>302</c:v>
              </c:pt>
              <c:pt idx="7">
                <c:v>439</c:v>
              </c:pt>
              <c:pt idx="8">
                <c:v>410</c:v>
              </c:pt>
              <c:pt idx="9">
                <c:v>19</c:v>
              </c:pt>
              <c:pt idx="1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734D-4690-A601-BD0E23075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70-4F5B-9938-5603379405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70-4F5B-9938-5603379405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70-4F5B-9938-5603379405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418</c:v>
                </c:pt>
                <c:pt idx="1">
                  <c:v>126</c:v>
                </c:pt>
                <c:pt idx="2">
                  <c:v>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70-4F5B-9938-560337940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9037</c:v>
              </c:pt>
              <c:pt idx="1">
                <c:v>1921</c:v>
              </c:pt>
              <c:pt idx="2">
                <c:v>2192</c:v>
              </c:pt>
              <c:pt idx="3">
                <c:v>648</c:v>
              </c:pt>
              <c:pt idx="4">
                <c:v>166</c:v>
              </c:pt>
              <c:pt idx="5">
                <c:v>217</c:v>
              </c:pt>
              <c:pt idx="6">
                <c:v>780</c:v>
              </c:pt>
              <c:pt idx="7">
                <c:v>7865</c:v>
              </c:pt>
              <c:pt idx="8">
                <c:v>449</c:v>
              </c:pt>
              <c:pt idx="9">
                <c:v>737</c:v>
              </c:pt>
              <c:pt idx="10">
                <c:v>451</c:v>
              </c:pt>
              <c:pt idx="11">
                <c:v>111</c:v>
              </c:pt>
              <c:pt idx="12">
                <c:v>914</c:v>
              </c:pt>
              <c:pt idx="13">
                <c:v>352</c:v>
              </c:pt>
              <c:pt idx="14">
                <c:v>4408</c:v>
              </c:pt>
              <c:pt idx="15">
                <c:v>349</c:v>
              </c:pt>
            </c:numLit>
          </c:val>
          <c:extLst>
            <c:ext xmlns:c16="http://schemas.microsoft.com/office/drawing/2014/chart" uri="{C3380CC4-5D6E-409C-BE32-E72D297353CC}">
              <c16:uniqueId val="{00000000-C1D1-4C52-926D-9C45C454F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912</c:v>
              </c:pt>
              <c:pt idx="1">
                <c:v>197</c:v>
              </c:pt>
              <c:pt idx="2">
                <c:v>114</c:v>
              </c:pt>
              <c:pt idx="3">
                <c:v>1984</c:v>
              </c:pt>
              <c:pt idx="4">
                <c:v>216</c:v>
              </c:pt>
              <c:pt idx="5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9BA5-4F56-BF53-3E2E82D3B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49</c:v>
              </c:pt>
              <c:pt idx="1">
                <c:v>217</c:v>
              </c:pt>
              <c:pt idx="2">
                <c:v>113</c:v>
              </c:pt>
              <c:pt idx="3">
                <c:v>104</c:v>
              </c:pt>
              <c:pt idx="4">
                <c:v>17</c:v>
              </c:pt>
              <c:pt idx="5">
                <c:v>216</c:v>
              </c:pt>
              <c:pt idx="6">
                <c:v>1684</c:v>
              </c:pt>
              <c:pt idx="7">
                <c:v>12</c:v>
              </c:pt>
              <c:pt idx="8">
                <c:v>141</c:v>
              </c:pt>
              <c:pt idx="9">
                <c:v>44</c:v>
              </c:pt>
              <c:pt idx="1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B6C1-4AC5-8848-DC4A2E293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286</c:v>
              </c:pt>
              <c:pt idx="1">
                <c:v>331</c:v>
              </c:pt>
              <c:pt idx="2">
                <c:v>87</c:v>
              </c:pt>
              <c:pt idx="3">
                <c:v>72</c:v>
              </c:pt>
              <c:pt idx="4">
                <c:v>207</c:v>
              </c:pt>
              <c:pt idx="5">
                <c:v>1126</c:v>
              </c:pt>
              <c:pt idx="6">
                <c:v>202</c:v>
              </c:pt>
              <c:pt idx="7">
                <c:v>280</c:v>
              </c:pt>
              <c:pt idx="8">
                <c:v>83</c:v>
              </c:pt>
              <c:pt idx="9">
                <c:v>310</c:v>
              </c:pt>
              <c:pt idx="10">
                <c:v>186</c:v>
              </c:pt>
              <c:pt idx="11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616C-4175-BFCF-C04AD3B3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308</c:v>
              </c:pt>
              <c:pt idx="1">
                <c:v>66</c:v>
              </c:pt>
              <c:pt idx="2">
                <c:v>95</c:v>
              </c:pt>
              <c:pt idx="3">
                <c:v>106</c:v>
              </c:pt>
              <c:pt idx="4">
                <c:v>790</c:v>
              </c:pt>
              <c:pt idx="5">
                <c:v>142</c:v>
              </c:pt>
              <c:pt idx="6">
                <c:v>265</c:v>
              </c:pt>
              <c:pt idx="7">
                <c:v>78</c:v>
              </c:pt>
              <c:pt idx="8">
                <c:v>202</c:v>
              </c:pt>
              <c:pt idx="9">
                <c:v>160</c:v>
              </c:pt>
              <c:pt idx="10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191F-4837-9CEC-154DA7620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28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E5-4FBE-8AE2-C39556B64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</c:v>
              </c:pt>
              <c:pt idx="1">
                <c:v>3</c:v>
              </c:pt>
              <c:pt idx="2">
                <c:v>1</c:v>
              </c:pt>
              <c:pt idx="3">
                <c:v>24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C3-4567-98F2-D099ACBC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4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C3A-4F59-9B35-F6866C48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Libertad sexual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8D4-4896-8CD7-B564D9884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49</c:v>
              </c:pt>
              <c:pt idx="1">
                <c:v>51</c:v>
              </c:pt>
              <c:pt idx="2">
                <c:v>21</c:v>
              </c:pt>
              <c:pt idx="3">
                <c:v>30</c:v>
              </c:pt>
              <c:pt idx="4">
                <c:v>34</c:v>
              </c:pt>
              <c:pt idx="5">
                <c:v>77</c:v>
              </c:pt>
              <c:pt idx="6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ED23-4264-9A95-8B07C425B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2C-4FE6-8B53-D929FC7EE7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2C-4FE6-8B53-D929FC7EE7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2326</c:v>
                </c:pt>
                <c:pt idx="1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C-4FE6-8B53-D929FC7EE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16</c:v>
              </c:pt>
              <c:pt idx="2">
                <c:v>1</c:v>
              </c:pt>
              <c:pt idx="3">
                <c:v>12</c:v>
              </c:pt>
              <c:pt idx="4">
                <c:v>56</c:v>
              </c:pt>
              <c:pt idx="5">
                <c:v>31</c:v>
              </c:pt>
              <c:pt idx="6">
                <c:v>1</c:v>
              </c:pt>
              <c:pt idx="7">
                <c:v>13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4DD-489C-ADD1-6ED19FFCA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563</c:v>
              </c:pt>
              <c:pt idx="1">
                <c:v>348</c:v>
              </c:pt>
              <c:pt idx="2">
                <c:v>230</c:v>
              </c:pt>
              <c:pt idx="3">
                <c:v>76</c:v>
              </c:pt>
              <c:pt idx="4">
                <c:v>132</c:v>
              </c:pt>
              <c:pt idx="5">
                <c:v>1078</c:v>
              </c:pt>
              <c:pt idx="6">
                <c:v>56</c:v>
              </c:pt>
              <c:pt idx="7">
                <c:v>185</c:v>
              </c:pt>
              <c:pt idx="8">
                <c:v>2242</c:v>
              </c:pt>
              <c:pt idx="9">
                <c:v>98</c:v>
              </c:pt>
              <c:pt idx="10">
                <c:v>363</c:v>
              </c:pt>
              <c:pt idx="11">
                <c:v>268</c:v>
              </c:pt>
              <c:pt idx="12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C3CD-41DD-8FD8-A333FA961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F3-4EC8-98AE-380FC6BCFC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F3-4EC8-98AE-380FC6BCFC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2F3-4EC8-98AE-380FC6BCFCC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2F3-4EC8-98AE-380FC6BCFCC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F3-4EC8-98AE-380FC6BCFC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F3-4EC8-98AE-380FC6BCF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8E-44B7-9E59-AB85D6E212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8E-44B7-9E59-AB85D6E212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8E-44B7-9E59-AB85D6E212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B8E-44B7-9E59-AB85D6E2125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B8E-44B7-9E59-AB85D6E2125B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E-44B7-9E59-AB85D6E2125B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8E-44B7-9E59-AB85D6E212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8E-44B7-9E59-AB85D6E212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8E-44B7-9E59-AB85D6E212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37</c:v>
                </c:pt>
                <c:pt idx="1">
                  <c:v>11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8E-44B7-9E59-AB85D6E2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688</c:v>
              </c:pt>
              <c:pt idx="1">
                <c:v>75</c:v>
              </c:pt>
              <c:pt idx="2">
                <c:v>72</c:v>
              </c:pt>
              <c:pt idx="3">
                <c:v>197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0BC0-4569-8F5C-2E9E8F1BC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258</c:v>
              </c:pt>
              <c:pt idx="1">
                <c:v>36</c:v>
              </c:pt>
              <c:pt idx="2">
                <c:v>5</c:v>
              </c:pt>
              <c:pt idx="3">
                <c:v>151</c:v>
              </c:pt>
              <c:pt idx="4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3653-4513-8C38-2395E29D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19</c:v>
              </c:pt>
              <c:pt idx="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3C40-4D46-92EC-63ADDBCFA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C40D-499E-A04E-DDBE4C557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162</c:v>
              </c:pt>
              <c:pt idx="1">
                <c:v>14</c:v>
              </c:pt>
              <c:pt idx="2">
                <c:v>1</c:v>
              </c:pt>
              <c:pt idx="3">
                <c:v>86</c:v>
              </c:pt>
              <c:pt idx="4">
                <c:v>3</c:v>
              </c:pt>
              <c:pt idx="5">
                <c:v>1</c:v>
              </c:pt>
              <c:pt idx="6">
                <c:v>2</c:v>
              </c:pt>
              <c:pt idx="7">
                <c:v>4</c:v>
              </c:pt>
              <c:pt idx="8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A86F-430B-9278-A8A65EB0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78</c:v>
              </c:pt>
              <c:pt idx="1">
                <c:v>7</c:v>
              </c:pt>
              <c:pt idx="2">
                <c:v>26</c:v>
              </c:pt>
              <c:pt idx="3">
                <c:v>21</c:v>
              </c:pt>
              <c:pt idx="4">
                <c:v>14</c:v>
              </c:pt>
              <c:pt idx="5">
                <c:v>22</c:v>
              </c:pt>
              <c:pt idx="6">
                <c:v>69</c:v>
              </c:pt>
              <c:pt idx="7">
                <c:v>14</c:v>
              </c:pt>
              <c:pt idx="8">
                <c:v>2</c:v>
              </c:pt>
              <c:pt idx="9">
                <c:v>1</c:v>
              </c:pt>
              <c:pt idx="10">
                <c:v>20</c:v>
              </c:pt>
              <c:pt idx="11">
                <c:v>74</c:v>
              </c:pt>
              <c:pt idx="12">
                <c:v>9</c:v>
              </c:pt>
              <c:pt idx="13">
                <c:v>150</c:v>
              </c:pt>
              <c:pt idx="1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D498-474D-A4EE-0BA0C87BF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87-4FAF-9E15-48B9DA3F0E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87-4FAF-9E15-48B9DA3F0E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2145</c:v>
                </c:pt>
                <c:pt idx="1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7-4FAF-9E15-48B9DA3F0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103</c:v>
              </c:pt>
              <c:pt idx="1">
                <c:v>121</c:v>
              </c:pt>
              <c:pt idx="2">
                <c:v>596</c:v>
              </c:pt>
              <c:pt idx="3">
                <c:v>11</c:v>
              </c:pt>
              <c:pt idx="4">
                <c:v>432</c:v>
              </c:pt>
              <c:pt idx="5">
                <c:v>56</c:v>
              </c:pt>
              <c:pt idx="6">
                <c:v>41</c:v>
              </c:pt>
              <c:pt idx="7">
                <c:v>22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EA6-48CB-AE85-8CE2AAB60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4D-4B31-935C-B9C5723BE0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D-4B31-935C-B9C5723BE0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D-4B31-935C-B9C5723B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01-477E-B844-5A82F814AC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01-477E-B844-5A82F814AC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01-477E-B844-5A82F814AC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01-477E-B844-5A82F814AC7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42</c:v>
                </c:pt>
                <c:pt idx="1">
                  <c:v>26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1-477E-B844-5A82F814AC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420</c:v>
              </c:pt>
              <c:pt idx="1">
                <c:v>21</c:v>
              </c:pt>
              <c:pt idx="2">
                <c:v>2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3537-4A84-983B-AFE905AC6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160</c:v>
              </c:pt>
              <c:pt idx="1">
                <c:v>11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CEBB-4891-9657-47A6C4C6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</c:v>
              </c:pt>
              <c:pt idx="1">
                <c:v>7</c:v>
              </c:pt>
              <c:pt idx="2">
                <c:v>27</c:v>
              </c:pt>
              <c:pt idx="3">
                <c:v>33</c:v>
              </c:pt>
              <c:pt idx="4">
                <c:v>174</c:v>
              </c:pt>
              <c:pt idx="5">
                <c:v>123</c:v>
              </c:pt>
              <c:pt idx="6">
                <c:v>62</c:v>
              </c:pt>
              <c:pt idx="7">
                <c:v>7</c:v>
              </c:pt>
              <c:pt idx="8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5651-440A-B45C-4FD8466C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CAE-4BE8-94FF-FB3000D7E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19-4AB8-BB90-5E1C817740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19-4AB8-BB90-5E1C817740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19-4AB8-BB90-5E1C8177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D0-4BE6-8E46-A1323E7108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D0-4BE6-8E46-A1323E7108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D0-4BE6-8E46-A1323E7108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D0-4BE6-8E46-A1323E71081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0-4BE6-8E46-A1323E710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332</c:v>
                </c:pt>
                <c:pt idx="1">
                  <c:v>140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D0-4BE6-8E46-A1323E710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1249</c:v>
              </c:pt>
              <c:pt idx="1">
                <c:v>31</c:v>
              </c:pt>
              <c:pt idx="2">
                <c:v>4</c:v>
              </c:pt>
              <c:pt idx="3">
                <c:v>7</c:v>
              </c:pt>
              <c:pt idx="4">
                <c:v>5</c:v>
              </c:pt>
              <c:pt idx="5">
                <c:v>1</c:v>
              </c:pt>
              <c:pt idx="6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FBB1-4C59-A546-198B1219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98-4479-A2D2-8D8B0E7486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98-4479-A2D2-8D8B0E7486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1470</c:v>
                </c:pt>
                <c:pt idx="1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98-4479-A2D2-8D8B0E74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337</c:v>
              </c:pt>
              <c:pt idx="1">
                <c:v>35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3F73-41C4-8FD2-F10420BF2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0D3-4FC3-9B00-F3C576C36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74</c:v>
              </c:pt>
              <c:pt idx="2">
                <c:v>8</c:v>
              </c:pt>
              <c:pt idx="3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D405-4489-BBFE-AF8B933D4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59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B8A-46B0-B3EE-5922ABA5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615-426C-B3F3-79E074AD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A3CE-412E-AAA0-612120BB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AFC-4C54-A8D8-89FACD6CB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</c:v>
              </c:pt>
              <c:pt idx="1">
                <c:v>376</c:v>
              </c:pt>
              <c:pt idx="2">
                <c:v>73</c:v>
              </c:pt>
              <c:pt idx="3">
                <c:v>2</c:v>
              </c:pt>
              <c:pt idx="4">
                <c:v>28</c:v>
              </c:pt>
              <c:pt idx="5">
                <c:v>231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807-4912-992A-8F54610B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73-42B1-A67E-2CBE52CAD6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73-42B1-A67E-2CBE52CAD6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141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3-42B1-A67E-2CBE52CAD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1040</c:v>
              </c:pt>
              <c:pt idx="2">
                <c:v>21</c:v>
              </c:pt>
              <c:pt idx="3">
                <c:v>51</c:v>
              </c:pt>
              <c:pt idx="4">
                <c:v>859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F95-4D77-AF53-526488AC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905</c:v>
              </c:pt>
              <c:pt idx="2">
                <c:v>13</c:v>
              </c:pt>
              <c:pt idx="3">
                <c:v>2</c:v>
              </c:pt>
              <c:pt idx="4">
                <c:v>52</c:v>
              </c:pt>
              <c:pt idx="5">
                <c:v>699</c:v>
              </c:pt>
            </c:numLit>
          </c:val>
          <c:extLst>
            <c:ext xmlns:c16="http://schemas.microsoft.com/office/drawing/2014/chart" uri="{C3380CC4-5D6E-409C-BE32-E72D297353CC}">
              <c16:uniqueId val="{00000000-1728-4A47-A144-328CA09CA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117</c:v>
              </c:pt>
              <c:pt idx="2">
                <c:v>28</c:v>
              </c:pt>
              <c:pt idx="3">
                <c:v>1</c:v>
              </c:pt>
              <c:pt idx="4">
                <c:v>17</c:v>
              </c:pt>
              <c:pt idx="5">
                <c:v>110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56-4821-8AF1-0EDDDF3B5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99</c:v>
              </c:pt>
              <c:pt idx="2">
                <c:v>35</c:v>
              </c:pt>
              <c:pt idx="3">
                <c:v>1</c:v>
              </c:pt>
              <c:pt idx="4">
                <c:v>19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E52A-45C6-BAF7-62261B082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426-4300-B5F0-2F650517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a velocidad con exceso reglamentario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107-4BC5-A6D5-87B2E5754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1141</c:v>
              </c:pt>
              <c:pt idx="2">
                <c:v>54</c:v>
              </c:pt>
              <c:pt idx="3">
                <c:v>1</c:v>
              </c:pt>
              <c:pt idx="4">
                <c:v>93</c:v>
              </c:pt>
              <c:pt idx="5">
                <c:v>939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0C1-4B81-8545-63BCCFEDF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</c:v>
              </c:pt>
              <c:pt idx="1">
                <c:v>51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1451-4B7B-8164-3A22DE773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105</c:v>
              </c:pt>
              <c:pt idx="2">
                <c:v>2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9305-4A01-9087-E83D3950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8</c:v>
              </c:pt>
              <c:pt idx="2">
                <c:v>8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A1EB-4BB1-98AA-38744E1E6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C0-4C17-9B5C-8597C38FC5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C0-4C17-9B5C-8597C38FC5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177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C0-4C17-9B5C-8597C38FC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5FD4-43F3-B92F-36106D37E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D9-445D-BE41-E05C6750E9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D9-445D-BE41-E05C6750E9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D9-445D-BE41-E05C6750E97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144</c:v>
                </c:pt>
                <c:pt idx="1">
                  <c:v>1</c:v>
                </c:pt>
                <c:pt idx="2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D9-445D-BE41-E05C6750E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01-4F27-9C4E-3A0D2385AC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01-4F27-9C4E-3A0D2385AC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815</c:v>
                </c:pt>
                <c:pt idx="1">
                  <c:v>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01-4F27-9C4E-3A0D2385A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21</xdr:row>
      <xdr:rowOff>104775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2CFD5D6-5EE3-49B0-9CC8-3F47492FB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6D8D45B-1128-44F9-891B-876D77215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95ABCDB-25EE-4832-9A00-928249FD9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5FD3608-12F2-45B4-90EC-F2BCF739B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DFE1064-4A1D-4CBA-AE5F-71BFC72AA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5F20D3F-FC82-415E-8C59-AC0D2806D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F23CAD4-BC81-4AC1-B3D3-C6E0D8B73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CD5402B-5E14-41FB-AE02-2312B31F2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0D3CE9E-B763-4490-88A8-B6ABAFFAC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429546F-64B4-45F3-9FB5-3A370EEB7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C100F73-3265-456E-901A-3CC6B47A7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691D17A-5A40-4BB5-934F-1031DC252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5C4902-0E11-4426-B8E4-8537B56AD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9134AA-8390-4B4C-A24E-303AAD7E4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1B11C0E-4CFB-4821-B47D-F97E9B833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9BE2E02-2D62-472C-BE71-2E27B6254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E7FD116-7DC0-41FE-ADF6-690CD538F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5D705AC3-B2BF-4B46-B632-C91EB8C2A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B25E495-AF77-41CA-A076-4D9FA1357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C9660958-00D6-40A8-BEB4-D338483B0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D7E7D09-B98D-4ED3-9D1B-4CAAD3B65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E5A4024-F132-443B-93E0-09E675AF6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6895EF9-4A3C-42EB-AEA5-264FF30D0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0F3A30F-31F6-4EF1-A4D8-2B5A9B66D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29B27AF-3B18-46DF-A263-350858DCF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6013655-6D9A-4B65-A21B-A35335029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3963D9A-5783-4FFB-A2FD-23BEF7FB3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47DEAAE-EBFC-4BCF-93B7-4F4152F72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49DF65D-C5A5-4763-8386-7E70B9FBF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D61976A-D9EB-461E-B9E6-7976AE49C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FEEE573-24B2-4DA9-A07A-4E2E35DB1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791E324-03E6-484C-A5BD-54B2DB5EC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664E8B7-01AA-4765-853E-059133E14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66C0D9B-851B-42D9-943E-6E16E0B1D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9BBAF39-7454-4AAC-AFB7-72184B05D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269875</xdr:colOff>
      <xdr:row>6</xdr:row>
      <xdr:rowOff>190500</xdr:rowOff>
    </xdr:from>
    <xdr:to>
      <xdr:col>21</xdr:col>
      <xdr:colOff>714375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921641E-EC6F-4412-AAC5-1D46C15D8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141A080-886B-4D2F-B584-BD933F41E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466725</xdr:colOff>
      <xdr:row>6</xdr:row>
      <xdr:rowOff>222250</xdr:rowOff>
    </xdr:from>
    <xdr:to>
      <xdr:col>60</xdr:col>
      <xdr:colOff>361950</xdr:colOff>
      <xdr:row>16</xdr:row>
      <xdr:rowOff>22225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7E6B30C-29CF-4D21-89EE-E6C2050EE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FAF1691-B0D7-41C3-96B5-C21A787A6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2934EE3-618C-4198-B8A3-8FC35502E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65101A6-6681-45B9-B940-B6D8555DA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058722D-29CD-49A3-9983-42C8B7AFA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9C80F56-114B-4F24-A135-3BCB38504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F6C7614-A5E8-42EE-938C-4944D32C8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0A8AC0C-A584-42F7-A31C-331F7E6E2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7CCD94FF-6380-447E-A126-7F9F64B2A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1D3C401-5603-427C-9DBD-C69CF0286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D4E35D7-14CC-49C2-BE2E-3B60AB035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7B5DE50-B97A-4838-B336-2DD395A04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23AE227-6B3D-4D02-A586-407AD15F3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DFEA2C4-850F-4246-99A7-D11B0FF12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D3305A4-D023-4BD8-ABFE-AE50F1186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EEB5293-D7C2-4FE5-8112-4DF71B790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0E27C32-C7FA-4248-89A2-2662ED6D8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6C9A93E-6994-41FB-8930-4003D3A08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C88E6A80-A387-4F8A-874D-8DB575896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1FD94C4-942A-4F7B-B61C-F443A5932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C5919FA-9095-4583-8412-67F223A38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A348D71-544B-4AB6-BB03-277763E64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C2D5977-82BA-4CE8-AF82-D4B482CBE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42AF763-FB36-4AB1-8AE6-9E17673E2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A23E69D-D30A-4780-95D7-90E1C4210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8464465-A669-4870-B4F8-6F6A9CD39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9EEB04B3-FCA1-4825-986E-983000308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FB539EB5-4E06-4B06-877E-32F51D7A2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96C0FD9C-A560-45F8-8B0C-15E11E8A8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8430C2A-800F-421B-8CF3-6CE2F6073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37106EE-44C2-4FE4-98F8-22FBDE340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B3E7056-913F-49B8-8BAA-4E5442CB2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F61F507-E0B0-4534-BDC4-ECDCEFC6C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PRMKdDL1rX7gelSFdKJ/Kni7Tz3+uqJdX9nrtI8otLLGu5dlX8jSXhiIOicT1CmNusKMg9zM1qUqqABL8a43Jg==" saltValue="b6/QKTPkoNghmyQD+Wm0j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18</v>
      </c>
      <c r="D5" s="14">
        <v>3</v>
      </c>
      <c r="E5" s="23">
        <v>13</v>
      </c>
    </row>
    <row r="6" spans="1:5" x14ac:dyDescent="0.25">
      <c r="A6" s="22" t="s">
        <v>1204</v>
      </c>
      <c r="B6" s="17"/>
      <c r="C6" s="14">
        <v>51</v>
      </c>
      <c r="D6" s="14">
        <v>19</v>
      </c>
      <c r="E6" s="23">
        <v>33</v>
      </c>
    </row>
    <row r="7" spans="1:5" x14ac:dyDescent="0.25">
      <c r="A7" s="22" t="s">
        <v>1205</v>
      </c>
      <c r="B7" s="17"/>
      <c r="C7" s="14">
        <v>1</v>
      </c>
      <c r="D7" s="14">
        <v>0</v>
      </c>
      <c r="E7" s="23">
        <v>1</v>
      </c>
    </row>
    <row r="8" spans="1:5" x14ac:dyDescent="0.25">
      <c r="A8" s="22" t="s">
        <v>1206</v>
      </c>
      <c r="B8" s="17"/>
      <c r="C8" s="14">
        <v>0</v>
      </c>
      <c r="D8" s="14">
        <v>0</v>
      </c>
      <c r="E8" s="23">
        <v>0</v>
      </c>
    </row>
    <row r="9" spans="1:5" x14ac:dyDescent="0.25">
      <c r="A9" s="22" t="s">
        <v>635</v>
      </c>
      <c r="B9" s="17"/>
      <c r="C9" s="14">
        <v>0</v>
      </c>
      <c r="D9" s="14">
        <v>0</v>
      </c>
      <c r="E9" s="23">
        <v>0</v>
      </c>
    </row>
    <row r="10" spans="1:5" x14ac:dyDescent="0.25">
      <c r="A10" s="22" t="s">
        <v>1207</v>
      </c>
      <c r="B10" s="17"/>
      <c r="C10" s="14">
        <v>3</v>
      </c>
      <c r="D10" s="14">
        <v>0</v>
      </c>
      <c r="E10" s="23">
        <v>0</v>
      </c>
    </row>
    <row r="11" spans="1:5" x14ac:dyDescent="0.25">
      <c r="A11" s="195" t="s">
        <v>976</v>
      </c>
      <c r="B11" s="196"/>
      <c r="C11" s="31">
        <v>73</v>
      </c>
      <c r="D11" s="31">
        <v>22</v>
      </c>
      <c r="E11" s="31">
        <v>47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11</v>
      </c>
    </row>
    <row r="15" spans="1:5" x14ac:dyDescent="0.25">
      <c r="A15" s="22" t="s">
        <v>1210</v>
      </c>
      <c r="B15" s="17"/>
      <c r="C15" s="23">
        <v>0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5" t="s">
        <v>976</v>
      </c>
      <c r="B17" s="196"/>
      <c r="C17" s="31">
        <v>11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8</v>
      </c>
    </row>
    <row r="22" spans="1:3" x14ac:dyDescent="0.25">
      <c r="A22" s="22" t="s">
        <v>1204</v>
      </c>
      <c r="B22" s="17"/>
      <c r="C22" s="23">
        <v>58</v>
      </c>
    </row>
    <row r="23" spans="1:3" x14ac:dyDescent="0.25">
      <c r="A23" s="22" t="s">
        <v>1205</v>
      </c>
      <c r="B23" s="17"/>
      <c r="C23" s="23">
        <v>1</v>
      </c>
    </row>
    <row r="24" spans="1:3" x14ac:dyDescent="0.25">
      <c r="A24" s="22" t="s">
        <v>1206</v>
      </c>
      <c r="B24" s="17"/>
      <c r="C24" s="23">
        <v>19</v>
      </c>
    </row>
    <row r="25" spans="1:3" x14ac:dyDescent="0.25">
      <c r="A25" s="22" t="s">
        <v>635</v>
      </c>
      <c r="B25" s="17"/>
      <c r="C25" s="23">
        <v>34</v>
      </c>
    </row>
    <row r="26" spans="1:3" x14ac:dyDescent="0.25">
      <c r="A26" s="22" t="s">
        <v>1207</v>
      </c>
      <c r="B26" s="17"/>
      <c r="C26" s="23">
        <v>35</v>
      </c>
    </row>
    <row r="27" spans="1:3" x14ac:dyDescent="0.25">
      <c r="A27" s="195" t="s">
        <v>976</v>
      </c>
      <c r="B27" s="196"/>
      <c r="C27" s="31">
        <v>155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9</v>
      </c>
    </row>
    <row r="32" spans="1:3" x14ac:dyDescent="0.25">
      <c r="A32" s="22" t="s">
        <v>1048</v>
      </c>
      <c r="B32" s="17"/>
      <c r="C32" s="23">
        <v>0</v>
      </c>
    </row>
    <row r="33" spans="1:3" x14ac:dyDescent="0.25">
      <c r="A33" s="22" t="s">
        <v>1213</v>
      </c>
      <c r="B33" s="17"/>
      <c r="C33" s="23">
        <v>105</v>
      </c>
    </row>
    <row r="34" spans="1:3" x14ac:dyDescent="0.25">
      <c r="A34" s="22" t="s">
        <v>1146</v>
      </c>
      <c r="B34" s="17"/>
      <c r="C34" s="23">
        <v>2</v>
      </c>
    </row>
    <row r="35" spans="1:3" x14ac:dyDescent="0.25">
      <c r="A35" s="22" t="s">
        <v>1214</v>
      </c>
      <c r="B35" s="17"/>
      <c r="C35" s="23">
        <v>40</v>
      </c>
    </row>
    <row r="36" spans="1:3" x14ac:dyDescent="0.25">
      <c r="A36" s="22" t="s">
        <v>1050</v>
      </c>
      <c r="B36" s="17"/>
      <c r="C36" s="23">
        <v>0</v>
      </c>
    </row>
    <row r="37" spans="1:3" x14ac:dyDescent="0.25">
      <c r="A37" s="22" t="s">
        <v>1051</v>
      </c>
      <c r="B37" s="17"/>
      <c r="C37" s="23">
        <v>0</v>
      </c>
    </row>
    <row r="38" spans="1:3" x14ac:dyDescent="0.25">
      <c r="A38" s="22" t="s">
        <v>1109</v>
      </c>
      <c r="B38" s="17"/>
      <c r="C38" s="23">
        <v>0</v>
      </c>
    </row>
    <row r="39" spans="1:3" x14ac:dyDescent="0.25">
      <c r="A39" s="22" t="s">
        <v>1110</v>
      </c>
      <c r="B39" s="17"/>
      <c r="C39" s="23">
        <v>0</v>
      </c>
    </row>
    <row r="40" spans="1:3" x14ac:dyDescent="0.25">
      <c r="A40" s="195" t="s">
        <v>976</v>
      </c>
      <c r="B40" s="196"/>
      <c r="C40" s="31">
        <v>156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0</v>
      </c>
    </row>
    <row r="45" spans="1:3" x14ac:dyDescent="0.25">
      <c r="A45" s="22" t="s">
        <v>1204</v>
      </c>
      <c r="B45" s="17"/>
      <c r="C45" s="23">
        <v>11</v>
      </c>
    </row>
    <row r="46" spans="1:3" x14ac:dyDescent="0.25">
      <c r="A46" s="22" t="s">
        <v>1205</v>
      </c>
      <c r="B46" s="17"/>
      <c r="C46" s="23">
        <v>0</v>
      </c>
    </row>
    <row r="47" spans="1:3" x14ac:dyDescent="0.25">
      <c r="A47" s="22" t="s">
        <v>1206</v>
      </c>
      <c r="B47" s="17"/>
      <c r="C47" s="23">
        <v>5</v>
      </c>
    </row>
    <row r="48" spans="1:3" x14ac:dyDescent="0.25">
      <c r="A48" s="22" t="s">
        <v>635</v>
      </c>
      <c r="B48" s="17"/>
      <c r="C48" s="23">
        <v>7</v>
      </c>
    </row>
    <row r="49" spans="1:3" x14ac:dyDescent="0.25">
      <c r="A49" s="22" t="s">
        <v>1207</v>
      </c>
      <c r="B49" s="17"/>
      <c r="C49" s="23">
        <v>5</v>
      </c>
    </row>
    <row r="50" spans="1:3" x14ac:dyDescent="0.25">
      <c r="A50" s="195" t="s">
        <v>976</v>
      </c>
      <c r="B50" s="196"/>
      <c r="C50" s="31">
        <v>28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3">
        <v>0</v>
      </c>
    </row>
    <row r="54" spans="1:3" x14ac:dyDescent="0.25">
      <c r="A54" s="174"/>
      <c r="B54" s="13" t="s">
        <v>81</v>
      </c>
      <c r="C54" s="23">
        <v>0</v>
      </c>
    </row>
    <row r="55" spans="1:3" x14ac:dyDescent="0.25">
      <c r="A55" s="172" t="s">
        <v>1204</v>
      </c>
      <c r="B55" s="13" t="s">
        <v>80</v>
      </c>
      <c r="C55" s="23">
        <v>24</v>
      </c>
    </row>
    <row r="56" spans="1:3" x14ac:dyDescent="0.25">
      <c r="A56" s="174"/>
      <c r="B56" s="13" t="s">
        <v>81</v>
      </c>
      <c r="C56" s="23">
        <v>10</v>
      </c>
    </row>
    <row r="57" spans="1:3" x14ac:dyDescent="0.25">
      <c r="A57" s="172" t="s">
        <v>1205</v>
      </c>
      <c r="B57" s="13" t="s">
        <v>80</v>
      </c>
      <c r="C57" s="23">
        <v>0</v>
      </c>
    </row>
    <row r="58" spans="1:3" x14ac:dyDescent="0.25">
      <c r="A58" s="174"/>
      <c r="B58" s="13" t="s">
        <v>81</v>
      </c>
      <c r="C58" s="23">
        <v>1</v>
      </c>
    </row>
    <row r="59" spans="1:3" x14ac:dyDescent="0.25">
      <c r="A59" s="172" t="s">
        <v>1206</v>
      </c>
      <c r="B59" s="13" t="s">
        <v>80</v>
      </c>
      <c r="C59" s="23">
        <v>8</v>
      </c>
    </row>
    <row r="60" spans="1:3" x14ac:dyDescent="0.25">
      <c r="A60" s="174"/>
      <c r="B60" s="13" t="s">
        <v>81</v>
      </c>
      <c r="C60" s="23">
        <v>0</v>
      </c>
    </row>
    <row r="61" spans="1:3" x14ac:dyDescent="0.25">
      <c r="A61" s="172" t="s">
        <v>635</v>
      </c>
      <c r="B61" s="13" t="s">
        <v>80</v>
      </c>
      <c r="C61" s="23">
        <v>8</v>
      </c>
    </row>
    <row r="62" spans="1:3" x14ac:dyDescent="0.25">
      <c r="A62" s="174"/>
      <c r="B62" s="13" t="s">
        <v>81</v>
      </c>
      <c r="C62" s="23">
        <v>1</v>
      </c>
    </row>
    <row r="63" spans="1:3" x14ac:dyDescent="0.25">
      <c r="A63" s="172" t="s">
        <v>1207</v>
      </c>
      <c r="B63" s="13" t="s">
        <v>80</v>
      </c>
      <c r="C63" s="23">
        <v>9</v>
      </c>
    </row>
    <row r="64" spans="1:3" x14ac:dyDescent="0.25">
      <c r="A64" s="174"/>
      <c r="B64" s="13" t="s">
        <v>81</v>
      </c>
      <c r="C64" s="23">
        <v>4</v>
      </c>
    </row>
    <row r="65" spans="1:3" x14ac:dyDescent="0.25">
      <c r="A65" s="195" t="s">
        <v>976</v>
      </c>
      <c r="B65" s="196"/>
      <c r="C65" s="31">
        <v>65</v>
      </c>
    </row>
  </sheetData>
  <sheetProtection algorithmName="SHA-512" hashValue="kx1acPBI02XcxDTYNuODOvv7yNvlmh1YbzOqk320d6ghiUvKvVUM8pPVmRiJdStaNBWdXDpmTucLC+dJiBEzoQ==" saltValue="edCkAIsRLQtzIywOhp55D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5" t="s">
        <v>1221</v>
      </c>
      <c r="B5" s="47" t="s">
        <v>1222</v>
      </c>
      <c r="C5" s="14">
        <v>15</v>
      </c>
      <c r="D5" s="14">
        <v>4</v>
      </c>
      <c r="E5" s="14">
        <v>2</v>
      </c>
      <c r="F5" s="23">
        <v>1</v>
      </c>
    </row>
    <row r="6" spans="1:6" x14ac:dyDescent="0.25">
      <c r="A6" s="177"/>
      <c r="B6" s="47" t="s">
        <v>1223</v>
      </c>
      <c r="C6" s="14">
        <v>0</v>
      </c>
      <c r="D6" s="14">
        <v>0</v>
      </c>
      <c r="E6" s="14">
        <v>0</v>
      </c>
      <c r="F6" s="23">
        <v>0</v>
      </c>
    </row>
    <row r="7" spans="1:6" x14ac:dyDescent="0.25">
      <c r="A7" s="12" t="s">
        <v>1224</v>
      </c>
      <c r="B7" s="47" t="s">
        <v>1225</v>
      </c>
      <c r="C7" s="14">
        <v>2</v>
      </c>
      <c r="D7" s="14">
        <v>0</v>
      </c>
      <c r="E7" s="14">
        <v>0</v>
      </c>
      <c r="F7" s="23">
        <v>1</v>
      </c>
    </row>
    <row r="8" spans="1:6" ht="22.5" x14ac:dyDescent="0.25">
      <c r="A8" s="175" t="s">
        <v>1226</v>
      </c>
      <c r="B8" s="47" t="s">
        <v>1227</v>
      </c>
      <c r="C8" s="14">
        <v>15</v>
      </c>
      <c r="D8" s="14">
        <v>10</v>
      </c>
      <c r="E8" s="14">
        <v>7</v>
      </c>
      <c r="F8" s="23">
        <v>0</v>
      </c>
    </row>
    <row r="9" spans="1:6" x14ac:dyDescent="0.25">
      <c r="A9" s="176"/>
      <c r="B9" s="47" t="s">
        <v>1228</v>
      </c>
      <c r="C9" s="14">
        <v>3</v>
      </c>
      <c r="D9" s="14">
        <v>1</v>
      </c>
      <c r="E9" s="14">
        <v>0</v>
      </c>
      <c r="F9" s="23">
        <v>0</v>
      </c>
    </row>
    <row r="10" spans="1:6" ht="22.5" x14ac:dyDescent="0.25">
      <c r="A10" s="177"/>
      <c r="B10" s="47" t="s">
        <v>1229</v>
      </c>
      <c r="C10" s="14">
        <v>41</v>
      </c>
      <c r="D10" s="14">
        <v>5</v>
      </c>
      <c r="E10" s="14">
        <v>13</v>
      </c>
      <c r="F10" s="23">
        <v>1</v>
      </c>
    </row>
    <row r="11" spans="1:6" ht="22.5" x14ac:dyDescent="0.25">
      <c r="A11" s="175" t="s">
        <v>1230</v>
      </c>
      <c r="B11" s="47" t="s">
        <v>1231</v>
      </c>
      <c r="C11" s="14">
        <v>5</v>
      </c>
      <c r="D11" s="14">
        <v>0</v>
      </c>
      <c r="E11" s="14">
        <v>0</v>
      </c>
      <c r="F11" s="23">
        <v>0</v>
      </c>
    </row>
    <row r="12" spans="1:6" x14ac:dyDescent="0.25">
      <c r="A12" s="176"/>
      <c r="B12" s="47" t="s">
        <v>1232</v>
      </c>
      <c r="C12" s="14">
        <v>0</v>
      </c>
      <c r="D12" s="14">
        <v>0</v>
      </c>
      <c r="E12" s="14">
        <v>0</v>
      </c>
      <c r="F12" s="23">
        <v>0</v>
      </c>
    </row>
    <row r="13" spans="1:6" ht="22.5" x14ac:dyDescent="0.25">
      <c r="A13" s="177"/>
      <c r="B13" s="47" t="s">
        <v>1233</v>
      </c>
      <c r="C13" s="14">
        <v>3</v>
      </c>
      <c r="D13" s="14">
        <v>5</v>
      </c>
      <c r="E13" s="14">
        <v>5</v>
      </c>
      <c r="F13" s="23">
        <v>3</v>
      </c>
    </row>
    <row r="14" spans="1:6" ht="22.5" x14ac:dyDescent="0.25">
      <c r="A14" s="12" t="s">
        <v>1234</v>
      </c>
      <c r="B14" s="47" t="s">
        <v>1235</v>
      </c>
      <c r="C14" s="14">
        <v>8</v>
      </c>
      <c r="D14" s="14">
        <v>2</v>
      </c>
      <c r="E14" s="14">
        <v>1</v>
      </c>
      <c r="F14" s="23">
        <v>0</v>
      </c>
    </row>
    <row r="15" spans="1:6" x14ac:dyDescent="0.25">
      <c r="A15" s="175" t="s">
        <v>1236</v>
      </c>
      <c r="B15" s="47" t="s">
        <v>1237</v>
      </c>
      <c r="C15" s="14">
        <v>954</v>
      </c>
      <c r="D15" s="14">
        <v>28</v>
      </c>
      <c r="E15" s="14">
        <v>69</v>
      </c>
      <c r="F15" s="23">
        <v>1</v>
      </c>
    </row>
    <row r="16" spans="1:6" x14ac:dyDescent="0.25">
      <c r="A16" s="176"/>
      <c r="B16" s="47" t="s">
        <v>1238</v>
      </c>
      <c r="C16" s="14">
        <v>0</v>
      </c>
      <c r="D16" s="14">
        <v>0</v>
      </c>
      <c r="E16" s="14">
        <v>0</v>
      </c>
      <c r="F16" s="23">
        <v>0</v>
      </c>
    </row>
    <row r="17" spans="1:6" ht="22.5" x14ac:dyDescent="0.25">
      <c r="A17" s="176"/>
      <c r="B17" s="47" t="s">
        <v>1239</v>
      </c>
      <c r="C17" s="14">
        <v>1</v>
      </c>
      <c r="D17" s="14">
        <v>4</v>
      </c>
      <c r="E17" s="14">
        <v>0</v>
      </c>
      <c r="F17" s="23">
        <v>0</v>
      </c>
    </row>
    <row r="18" spans="1:6" x14ac:dyDescent="0.25">
      <c r="A18" s="176"/>
      <c r="B18" s="47" t="s">
        <v>1240</v>
      </c>
      <c r="C18" s="14">
        <v>0</v>
      </c>
      <c r="D18" s="14">
        <v>0</v>
      </c>
      <c r="E18" s="14">
        <v>1</v>
      </c>
      <c r="F18" s="23">
        <v>0</v>
      </c>
    </row>
    <row r="19" spans="1:6" ht="22.5" x14ac:dyDescent="0.25">
      <c r="A19" s="177"/>
      <c r="B19" s="47" t="s">
        <v>1241</v>
      </c>
      <c r="C19" s="14">
        <v>0</v>
      </c>
      <c r="D19" s="14">
        <v>0</v>
      </c>
      <c r="E19" s="14">
        <v>1</v>
      </c>
      <c r="F19" s="23">
        <v>0</v>
      </c>
    </row>
    <row r="20" spans="1:6" x14ac:dyDescent="0.25">
      <c r="A20" s="12" t="s">
        <v>1242</v>
      </c>
      <c r="B20" s="47" t="s">
        <v>1243</v>
      </c>
      <c r="C20" s="14">
        <v>0</v>
      </c>
      <c r="D20" s="14">
        <v>0</v>
      </c>
      <c r="E20" s="14">
        <v>1</v>
      </c>
      <c r="F20" s="23">
        <v>0</v>
      </c>
    </row>
    <row r="21" spans="1:6" ht="22.5" x14ac:dyDescent="0.25">
      <c r="A21" s="12" t="s">
        <v>1244</v>
      </c>
      <c r="B21" s="47" t="s">
        <v>1245</v>
      </c>
      <c r="C21" s="14">
        <v>1</v>
      </c>
      <c r="D21" s="14">
        <v>0</v>
      </c>
      <c r="E21" s="14">
        <v>0</v>
      </c>
      <c r="F21" s="23">
        <v>1</v>
      </c>
    </row>
    <row r="22" spans="1:6" x14ac:dyDescent="0.25">
      <c r="A22" s="195" t="s">
        <v>976</v>
      </c>
      <c r="B22" s="196"/>
      <c r="C22" s="31">
        <v>1048</v>
      </c>
      <c r="D22" s="31">
        <v>59</v>
      </c>
      <c r="E22" s="31">
        <v>100</v>
      </c>
      <c r="F22" s="31">
        <v>8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7</v>
      </c>
    </row>
    <row r="26" spans="1:6" x14ac:dyDescent="0.25">
      <c r="A26" s="22" t="s">
        <v>113</v>
      </c>
      <c r="B26" s="17"/>
      <c r="C26" s="23">
        <v>7</v>
      </c>
    </row>
    <row r="27" spans="1:6" x14ac:dyDescent="0.25">
      <c r="A27" s="22" t="s">
        <v>1079</v>
      </c>
      <c r="B27" s="17"/>
      <c r="C27" s="23">
        <v>0</v>
      </c>
    </row>
    <row r="28" spans="1:6" x14ac:dyDescent="0.25">
      <c r="A28" s="195" t="s">
        <v>976</v>
      </c>
      <c r="B28" s="196"/>
      <c r="C28" s="31">
        <v>14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7</v>
      </c>
    </row>
    <row r="33" spans="1:3" x14ac:dyDescent="0.25">
      <c r="A33" s="22" t="s">
        <v>1248</v>
      </c>
      <c r="B33" s="17"/>
      <c r="C33" s="23">
        <v>92</v>
      </c>
    </row>
    <row r="34" spans="1:3" x14ac:dyDescent="0.25">
      <c r="A34" s="22" t="s">
        <v>81</v>
      </c>
      <c r="B34" s="17"/>
      <c r="C34" s="23">
        <v>43</v>
      </c>
    </row>
    <row r="35" spans="1:3" x14ac:dyDescent="0.25">
      <c r="A35" s="195" t="s">
        <v>976</v>
      </c>
      <c r="B35" s="196"/>
      <c r="C35" s="31">
        <v>142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203</v>
      </c>
    </row>
    <row r="40" spans="1:3" x14ac:dyDescent="0.25">
      <c r="A40" s="22" t="s">
        <v>1251</v>
      </c>
      <c r="B40" s="17"/>
      <c r="C40" s="23">
        <v>99</v>
      </c>
    </row>
    <row r="41" spans="1:3" x14ac:dyDescent="0.25">
      <c r="A41" s="195" t="s">
        <v>976</v>
      </c>
      <c r="B41" s="196"/>
      <c r="C41" s="31">
        <v>302</v>
      </c>
    </row>
    <row r="42" spans="1:3" ht="15.95" customHeight="1" x14ac:dyDescent="0.25"/>
  </sheetData>
  <sheetProtection algorithmName="SHA-512" hashValue="AbW0tuTJQf3AEo+gYHWMU5XnkhKyeAA+kC+8Yyq+49mAfs6/G0YsC65XZKUgz5CoaDQ7PWJmz/BywOUNuQ8T1A==" saltValue="lZw+hp8H5ANdE49VZfw+8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1977</v>
      </c>
      <c r="D5" s="18"/>
      <c r="E5" s="15">
        <v>0</v>
      </c>
    </row>
    <row r="6" spans="1:5" x14ac:dyDescent="0.25">
      <c r="A6" s="176"/>
      <c r="B6" s="13" t="s">
        <v>1256</v>
      </c>
      <c r="C6" s="14">
        <v>499</v>
      </c>
      <c r="D6" s="18"/>
      <c r="E6" s="15">
        <v>0</v>
      </c>
    </row>
    <row r="7" spans="1:5" x14ac:dyDescent="0.25">
      <c r="A7" s="177"/>
      <c r="B7" s="13" t="s">
        <v>1257</v>
      </c>
      <c r="C7" s="14">
        <v>434</v>
      </c>
      <c r="D7" s="18"/>
      <c r="E7" s="15">
        <v>0</v>
      </c>
    </row>
    <row r="8" spans="1:5" x14ac:dyDescent="0.25">
      <c r="A8" s="16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13</v>
      </c>
      <c r="D11" s="18"/>
      <c r="E11" s="15">
        <v>0</v>
      </c>
    </row>
    <row r="12" spans="1:5" x14ac:dyDescent="0.25">
      <c r="A12" s="176"/>
      <c r="B12" s="13" t="s">
        <v>1261</v>
      </c>
      <c r="C12" s="14">
        <v>121</v>
      </c>
      <c r="D12" s="18"/>
      <c r="E12" s="15">
        <v>0</v>
      </c>
    </row>
    <row r="13" spans="1:5" x14ac:dyDescent="0.25">
      <c r="A13" s="176"/>
      <c r="B13" s="13" t="s">
        <v>1262</v>
      </c>
      <c r="C13" s="14">
        <v>596</v>
      </c>
      <c r="D13" s="18"/>
      <c r="E13" s="15">
        <v>0</v>
      </c>
    </row>
    <row r="14" spans="1:5" x14ac:dyDescent="0.25">
      <c r="A14" s="176"/>
      <c r="B14" s="13" t="s">
        <v>1263</v>
      </c>
      <c r="C14" s="14">
        <v>103</v>
      </c>
      <c r="D14" s="1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6"/>
      <c r="B16" s="13" t="s">
        <v>1265</v>
      </c>
      <c r="C16" s="14">
        <v>31</v>
      </c>
      <c r="D16" s="1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6"/>
      <c r="B18" s="13" t="s">
        <v>1267</v>
      </c>
      <c r="C18" s="14">
        <v>133</v>
      </c>
      <c r="D18" s="18"/>
      <c r="E18" s="15">
        <v>0</v>
      </c>
    </row>
    <row r="19" spans="1:5" x14ac:dyDescent="0.25">
      <c r="A19" s="177"/>
      <c r="B19" s="13" t="s">
        <v>1268</v>
      </c>
      <c r="C19" s="14">
        <v>802</v>
      </c>
      <c r="D19" s="18"/>
      <c r="E19" s="15">
        <v>0</v>
      </c>
    </row>
    <row r="20" spans="1:5" x14ac:dyDescent="0.25">
      <c r="A20" s="16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6"/>
      <c r="B24" s="13" t="s">
        <v>1272</v>
      </c>
      <c r="C24" s="14">
        <v>41</v>
      </c>
      <c r="D24" s="1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8</v>
      </c>
      <c r="D30" s="18"/>
      <c r="E30" s="15">
        <v>0</v>
      </c>
    </row>
    <row r="31" spans="1:5" x14ac:dyDescent="0.25">
      <c r="A31" s="176"/>
      <c r="B31" s="13" t="s">
        <v>1277</v>
      </c>
      <c r="C31" s="14">
        <v>7</v>
      </c>
      <c r="D31" s="18"/>
      <c r="E31" s="15">
        <v>0</v>
      </c>
    </row>
    <row r="32" spans="1:5" x14ac:dyDescent="0.25">
      <c r="A32" s="177"/>
      <c r="B32" s="13" t="s">
        <v>1278</v>
      </c>
      <c r="C32" s="14">
        <v>3</v>
      </c>
      <c r="D32" s="18"/>
      <c r="E32" s="15">
        <v>0</v>
      </c>
    </row>
  </sheetData>
  <sheetProtection algorithmName="SHA-512" hashValue="8HqXg9X8ZUCHi5AuuJmSJnCzCocDReZVMV9fI28E+RaxIir3B3BQnoIS0r86LZmsAW/+r8T9biwpTYuVM1j+cQ==" saltValue="jIALd+dxiJHxA7/Owi9hd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6"/>
      <c r="B6" s="13" t="s">
        <v>1283</v>
      </c>
      <c r="C6" s="14">
        <v>0</v>
      </c>
      <c r="D6" s="18"/>
      <c r="E6" s="15">
        <v>0</v>
      </c>
    </row>
    <row r="7" spans="1:5" x14ac:dyDescent="0.25">
      <c r="A7" s="176"/>
      <c r="B7" s="13" t="s">
        <v>1284</v>
      </c>
      <c r="C7" s="14">
        <v>1</v>
      </c>
      <c r="D7" s="18"/>
      <c r="E7" s="15">
        <v>0</v>
      </c>
    </row>
    <row r="8" spans="1:5" x14ac:dyDescent="0.25">
      <c r="A8" s="176"/>
      <c r="B8" s="13" t="s">
        <v>1285</v>
      </c>
      <c r="C8" s="14">
        <v>11</v>
      </c>
      <c r="D8" s="18"/>
      <c r="E8" s="15">
        <v>0</v>
      </c>
    </row>
    <row r="9" spans="1:5" x14ac:dyDescent="0.25">
      <c r="A9" s="176"/>
      <c r="B9" s="13" t="s">
        <v>1286</v>
      </c>
      <c r="C9" s="14">
        <v>2</v>
      </c>
      <c r="D9" s="1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6"/>
      <c r="B11" s="13" t="s">
        <v>1288</v>
      </c>
      <c r="C11" s="14">
        <v>10</v>
      </c>
      <c r="D11" s="18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18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18"/>
      <c r="E13" s="15">
        <v>0</v>
      </c>
    </row>
    <row r="14" spans="1:5" x14ac:dyDescent="0.25">
      <c r="A14" s="176"/>
      <c r="B14" s="13" t="s">
        <v>1291</v>
      </c>
      <c r="C14" s="14">
        <v>1</v>
      </c>
      <c r="D14" s="1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77"/>
      <c r="B16" s="13" t="s">
        <v>110</v>
      </c>
      <c r="C16" s="14">
        <v>15</v>
      </c>
      <c r="D16" s="18"/>
      <c r="E16" s="15">
        <v>0</v>
      </c>
    </row>
  </sheetData>
  <sheetProtection algorithmName="SHA-512" hashValue="nXwNeQU2HFhI+PIL10HH7/+Ajh+OGjpkli5nHmRrb/WtYQfNp5l5VqFMigJzb6qEXx7xKxntQDrhPnx4jLq06w==" saltValue="OdPe2U3vetKcXl++pcVeq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7" t="s">
        <v>1305</v>
      </c>
      <c r="C4" s="51">
        <v>0</v>
      </c>
      <c r="D4" s="51">
        <v>0</v>
      </c>
      <c r="E4" s="51">
        <v>1</v>
      </c>
      <c r="F4" s="51">
        <v>0</v>
      </c>
      <c r="G4" s="51">
        <v>0</v>
      </c>
      <c r="H4" s="51">
        <v>5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7" t="s">
        <v>1047</v>
      </c>
      <c r="C5" s="51">
        <v>17</v>
      </c>
      <c r="D5" s="51">
        <v>0</v>
      </c>
      <c r="E5" s="51">
        <v>57</v>
      </c>
      <c r="F5" s="51">
        <v>5</v>
      </c>
      <c r="G5" s="51">
        <v>0</v>
      </c>
      <c r="H5" s="51">
        <v>104</v>
      </c>
      <c r="I5" s="51">
        <v>3</v>
      </c>
      <c r="J5" s="51">
        <v>15</v>
      </c>
      <c r="K5" s="51">
        <v>0</v>
      </c>
      <c r="L5" s="52">
        <v>0</v>
      </c>
    </row>
    <row r="6" spans="1:12" x14ac:dyDescent="0.25">
      <c r="A6" s="176"/>
      <c r="B6" s="47" t="s">
        <v>1306</v>
      </c>
      <c r="C6" s="51">
        <v>0</v>
      </c>
      <c r="D6" s="51">
        <v>0</v>
      </c>
      <c r="E6" s="51">
        <v>2</v>
      </c>
      <c r="F6" s="51">
        <v>0</v>
      </c>
      <c r="G6" s="51">
        <v>0</v>
      </c>
      <c r="H6" s="51">
        <v>4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7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4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7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7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7" t="s">
        <v>1311</v>
      </c>
      <c r="C10" s="51">
        <v>9</v>
      </c>
      <c r="D10" s="51">
        <v>0</v>
      </c>
      <c r="E10" s="51">
        <v>0</v>
      </c>
      <c r="F10" s="51">
        <v>1</v>
      </c>
      <c r="G10" s="51">
        <v>0</v>
      </c>
      <c r="H10" s="51">
        <v>4</v>
      </c>
      <c r="I10" s="51">
        <v>0</v>
      </c>
      <c r="J10" s="51">
        <v>5</v>
      </c>
      <c r="K10" s="51">
        <v>0</v>
      </c>
      <c r="L10" s="52">
        <v>0</v>
      </c>
    </row>
    <row r="11" spans="1:12" x14ac:dyDescent="0.25">
      <c r="A11" s="176"/>
      <c r="B11" s="47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7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7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7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7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7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7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7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7" t="s">
        <v>1320</v>
      </c>
      <c r="C19" s="51">
        <v>0</v>
      </c>
      <c r="D19" s="51">
        <v>0</v>
      </c>
      <c r="E19" s="51">
        <v>1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7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7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7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7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7" t="s">
        <v>1325</v>
      </c>
      <c r="C24" s="51">
        <v>3</v>
      </c>
      <c r="D24" s="51">
        <v>0</v>
      </c>
      <c r="E24" s="51">
        <v>1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7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7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7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7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7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7" t="s">
        <v>1331</v>
      </c>
      <c r="C30" s="51">
        <v>0</v>
      </c>
      <c r="D30" s="51">
        <v>0</v>
      </c>
      <c r="E30" s="51">
        <v>1</v>
      </c>
      <c r="F30" s="51">
        <v>1</v>
      </c>
      <c r="G30" s="51">
        <v>0</v>
      </c>
      <c r="H30" s="51">
        <v>1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7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7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7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7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7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7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7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7" t="s">
        <v>1339</v>
      </c>
      <c r="C38" s="51">
        <v>0</v>
      </c>
      <c r="D38" s="51">
        <v>0</v>
      </c>
      <c r="E38" s="51">
        <v>1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7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7" t="s">
        <v>1341</v>
      </c>
      <c r="C40" s="51">
        <v>0</v>
      </c>
      <c r="D40" s="51">
        <v>0</v>
      </c>
      <c r="E40" s="51">
        <v>1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7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7" t="s">
        <v>1343</v>
      </c>
      <c r="C42" s="51">
        <v>1</v>
      </c>
      <c r="D42" s="51">
        <v>0</v>
      </c>
      <c r="E42" s="51">
        <v>1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7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7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7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7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7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7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7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7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7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7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7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7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7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7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7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7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7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7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7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7" t="s">
        <v>1363</v>
      </c>
      <c r="C62" s="51">
        <v>0</v>
      </c>
      <c r="D62" s="51">
        <v>0</v>
      </c>
      <c r="E62" s="51">
        <v>1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7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7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7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7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7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7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7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7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7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1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7" t="s">
        <v>1373</v>
      </c>
      <c r="C72" s="51">
        <v>0</v>
      </c>
      <c r="D72" s="51">
        <v>0</v>
      </c>
      <c r="E72" s="51">
        <v>0</v>
      </c>
      <c r="F72" s="51">
        <v>1</v>
      </c>
      <c r="G72" s="51">
        <v>0</v>
      </c>
      <c r="H72" s="51">
        <v>1</v>
      </c>
      <c r="I72" s="51">
        <v>1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7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7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7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7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7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7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7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7" t="s">
        <v>1381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3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7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7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7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7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7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7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7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7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7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7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7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7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7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7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7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7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7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7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7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7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7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7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7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7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7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7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7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7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7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7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7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7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7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7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7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7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7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7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7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7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7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7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7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7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7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7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7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7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7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14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7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7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7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7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7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7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7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7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7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7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7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1</v>
      </c>
      <c r="I140" s="51">
        <v>1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7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7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7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7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7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7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7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7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7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7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7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7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7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7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7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7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7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7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7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7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7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7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7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7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7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7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7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7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7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7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7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7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7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7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7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7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7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7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6</v>
      </c>
      <c r="K178" s="51">
        <v>0</v>
      </c>
      <c r="L178" s="52">
        <v>0</v>
      </c>
    </row>
    <row r="179" spans="1:12" x14ac:dyDescent="0.25">
      <c r="A179" s="176"/>
      <c r="B179" s="47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7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7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7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7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7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7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7" t="s">
        <v>1487</v>
      </c>
      <c r="C186" s="51">
        <v>0</v>
      </c>
      <c r="D186" s="51">
        <v>0</v>
      </c>
      <c r="E186" s="51">
        <v>0</v>
      </c>
      <c r="F186" s="51">
        <v>1</v>
      </c>
      <c r="G186" s="51">
        <v>0</v>
      </c>
      <c r="H186" s="51">
        <v>3</v>
      </c>
      <c r="I186" s="51">
        <v>0</v>
      </c>
      <c r="J186" s="51">
        <v>2</v>
      </c>
      <c r="K186" s="51">
        <v>0</v>
      </c>
      <c r="L186" s="52">
        <v>0</v>
      </c>
    </row>
    <row r="187" spans="1:12" x14ac:dyDescent="0.25">
      <c r="A187" s="176"/>
      <c r="B187" s="47" t="s">
        <v>1488</v>
      </c>
      <c r="C187" s="51">
        <v>2</v>
      </c>
      <c r="D187" s="51">
        <v>0</v>
      </c>
      <c r="E187" s="51">
        <v>37</v>
      </c>
      <c r="F187" s="51">
        <v>1</v>
      </c>
      <c r="G187" s="51">
        <v>0</v>
      </c>
      <c r="H187" s="51">
        <v>57</v>
      </c>
      <c r="I187" s="51">
        <v>1</v>
      </c>
      <c r="J187" s="51">
        <v>2</v>
      </c>
      <c r="K187" s="51">
        <v>0</v>
      </c>
      <c r="L187" s="52">
        <v>0</v>
      </c>
    </row>
    <row r="188" spans="1:12" x14ac:dyDescent="0.25">
      <c r="A188" s="176"/>
      <c r="B188" s="47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7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7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7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7" t="s">
        <v>1493</v>
      </c>
      <c r="C192" s="51">
        <v>2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7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7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7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7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7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7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7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7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7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7" t="s">
        <v>1503</v>
      </c>
      <c r="C202" s="51">
        <v>0</v>
      </c>
      <c r="D202" s="51">
        <v>0</v>
      </c>
      <c r="E202" s="51">
        <v>1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7" t="s">
        <v>1504</v>
      </c>
      <c r="C203" s="51">
        <v>0</v>
      </c>
      <c r="D203" s="51">
        <v>0</v>
      </c>
      <c r="E203" s="51">
        <v>1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7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7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7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7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7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7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7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7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7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7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7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7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7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7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7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7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7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7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7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7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7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7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7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7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7" t="s">
        <v>1529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7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7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7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7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7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7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7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7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7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7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7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7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7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7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7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7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7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7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7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7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7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7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7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7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7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7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7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7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7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7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7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7" t="s">
        <v>1562</v>
      </c>
      <c r="C260" s="51">
        <v>0</v>
      </c>
      <c r="D260" s="51">
        <v>0</v>
      </c>
      <c r="E260" s="51">
        <v>1</v>
      </c>
      <c r="F260" s="51">
        <v>0</v>
      </c>
      <c r="G260" s="51">
        <v>0</v>
      </c>
      <c r="H260" s="51">
        <v>1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7" t="s">
        <v>1563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1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7" t="s">
        <v>1564</v>
      </c>
      <c r="C262" s="51">
        <v>17</v>
      </c>
      <c r="D262" s="51">
        <v>0</v>
      </c>
      <c r="E262" s="51">
        <v>22</v>
      </c>
      <c r="F262" s="51">
        <v>4</v>
      </c>
      <c r="G262" s="51">
        <v>0</v>
      </c>
      <c r="H262" s="51">
        <v>50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7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1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7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3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7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7" t="s">
        <v>1568</v>
      </c>
      <c r="C266" s="51">
        <v>0</v>
      </c>
      <c r="D266" s="51">
        <v>0</v>
      </c>
      <c r="E266" s="51">
        <v>1</v>
      </c>
      <c r="F266" s="51">
        <v>0</v>
      </c>
      <c r="G266" s="51">
        <v>0</v>
      </c>
      <c r="H266" s="51">
        <v>1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7" t="s">
        <v>1569</v>
      </c>
      <c r="C267" s="51">
        <v>0</v>
      </c>
      <c r="D267" s="51">
        <v>0</v>
      </c>
      <c r="E267" s="51">
        <v>2</v>
      </c>
      <c r="F267" s="51">
        <v>0</v>
      </c>
      <c r="G267" s="51">
        <v>0</v>
      </c>
      <c r="H267" s="51">
        <v>3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7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1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7" t="s">
        <v>1571</v>
      </c>
      <c r="C269" s="51">
        <v>0</v>
      </c>
      <c r="D269" s="51">
        <v>0</v>
      </c>
      <c r="E269" s="51">
        <v>1</v>
      </c>
      <c r="F269" s="51">
        <v>0</v>
      </c>
      <c r="G269" s="51">
        <v>0</v>
      </c>
      <c r="H269" s="51">
        <v>1</v>
      </c>
      <c r="I269" s="51">
        <v>1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7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7" t="s">
        <v>986</v>
      </c>
      <c r="C271" s="51">
        <v>0</v>
      </c>
      <c r="D271" s="51">
        <v>0</v>
      </c>
      <c r="E271" s="51">
        <v>4</v>
      </c>
      <c r="F271" s="51">
        <v>0</v>
      </c>
      <c r="G271" s="51">
        <v>0</v>
      </c>
      <c r="H271" s="51">
        <v>14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7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7" t="s">
        <v>1574</v>
      </c>
      <c r="C273" s="51">
        <v>0</v>
      </c>
      <c r="D273" s="51">
        <v>0</v>
      </c>
      <c r="E273" s="51">
        <v>3</v>
      </c>
      <c r="F273" s="51">
        <v>0</v>
      </c>
      <c r="G273" s="51">
        <v>0</v>
      </c>
      <c r="H273" s="51">
        <v>1</v>
      </c>
      <c r="I273" s="51">
        <v>0</v>
      </c>
      <c r="J273" s="51">
        <v>1</v>
      </c>
      <c r="K273" s="51">
        <v>0</v>
      </c>
      <c r="L273" s="52">
        <v>0</v>
      </c>
    </row>
    <row r="274" spans="1:12" x14ac:dyDescent="0.25">
      <c r="A274" s="176"/>
      <c r="B274" s="47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7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7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7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1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7" t="s">
        <v>1579</v>
      </c>
      <c r="C278" s="51">
        <v>0</v>
      </c>
      <c r="D278" s="51">
        <v>0</v>
      </c>
      <c r="E278" s="51">
        <v>5</v>
      </c>
      <c r="F278" s="51">
        <v>0</v>
      </c>
      <c r="G278" s="51">
        <v>0</v>
      </c>
      <c r="H278" s="51">
        <v>9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7" t="s">
        <v>1580</v>
      </c>
      <c r="C279" s="51">
        <v>0</v>
      </c>
      <c r="D279" s="51">
        <v>0</v>
      </c>
      <c r="E279" s="51">
        <v>1</v>
      </c>
      <c r="F279" s="51">
        <v>0</v>
      </c>
      <c r="G279" s="51">
        <v>0</v>
      </c>
      <c r="H279" s="51">
        <v>5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7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7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7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7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7" t="s">
        <v>1585</v>
      </c>
      <c r="C284" s="51">
        <v>0</v>
      </c>
      <c r="D284" s="51">
        <v>0</v>
      </c>
      <c r="E284" s="51">
        <v>1</v>
      </c>
      <c r="F284" s="51">
        <v>0</v>
      </c>
      <c r="G284" s="51">
        <v>0</v>
      </c>
      <c r="H284" s="51">
        <v>2</v>
      </c>
      <c r="I284" s="51">
        <v>1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7" t="s">
        <v>946</v>
      </c>
      <c r="C285" s="51">
        <v>0</v>
      </c>
      <c r="D285" s="51">
        <v>0</v>
      </c>
      <c r="E285" s="51">
        <v>6</v>
      </c>
      <c r="F285" s="51">
        <v>1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7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7" t="s">
        <v>1586</v>
      </c>
      <c r="C287" s="51">
        <v>0</v>
      </c>
      <c r="D287" s="51">
        <v>0</v>
      </c>
      <c r="E287" s="51">
        <v>2</v>
      </c>
      <c r="F287" s="51">
        <v>0</v>
      </c>
      <c r="G287" s="51">
        <v>0</v>
      </c>
      <c r="H287" s="51">
        <v>0</v>
      </c>
      <c r="I287" s="51">
        <v>1</v>
      </c>
      <c r="J287" s="51">
        <v>14</v>
      </c>
      <c r="K287" s="51">
        <v>0</v>
      </c>
      <c r="L287" s="52">
        <v>0</v>
      </c>
    </row>
    <row r="288" spans="1:12" x14ac:dyDescent="0.25">
      <c r="A288" s="176"/>
      <c r="B288" s="47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5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7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7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7" t="s">
        <v>1590</v>
      </c>
      <c r="C291" s="51">
        <v>0</v>
      </c>
      <c r="D291" s="51">
        <v>0</v>
      </c>
      <c r="E291" s="51">
        <v>0</v>
      </c>
      <c r="F291" s="51">
        <v>1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7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7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7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51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7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7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4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7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14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7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6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7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15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7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7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7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7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2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7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7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12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7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7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744ivmkpCmnPW97nUifVq2Oft2Dbmi8+c/8H3tLgAeZWl14hNyzMY6FvvcUW3//a1FOt0UiJO7m00fzcmHRSqQ==" saltValue="n2Vxwl7dj2HHVgN9xpxLd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BF81C-908D-424E-8026-2EC49636A7A5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30695</v>
      </c>
      <c r="D7" s="119">
        <f>SUM(DatosGenerales!C15:C19)</f>
        <v>5401</v>
      </c>
      <c r="E7" s="118">
        <f>SUM(DatosGenerales!C12:C14)</f>
        <v>25168</v>
      </c>
      <c r="I7" s="120">
        <f>DatosGenerales!C31</f>
        <v>3581</v>
      </c>
      <c r="J7" s="119">
        <f>DatosGenerales!C32</f>
        <v>418</v>
      </c>
      <c r="K7" s="118">
        <f>SUM(DatosGenerales!C33:C34)</f>
        <v>126</v>
      </c>
      <c r="L7" s="119">
        <f>DatosGenerales!C36</f>
        <v>2595</v>
      </c>
      <c r="M7" s="118">
        <f>DatosGenerales!C95</f>
        <v>2326</v>
      </c>
      <c r="N7" s="121">
        <f>L7-M7</f>
        <v>269</v>
      </c>
      <c r="O7" s="121"/>
      <c r="Q7" s="120">
        <f>DatosGenerales!C36</f>
        <v>2595</v>
      </c>
      <c r="R7" s="119">
        <f>DatosGenerales!C49</f>
        <v>2205</v>
      </c>
      <c r="S7" s="119">
        <f>DatosGenerales!C50</f>
        <v>155</v>
      </c>
      <c r="T7" s="119">
        <f>DatosGenerales!C62</f>
        <v>44</v>
      </c>
      <c r="U7" s="119">
        <f>DatosGenerales!C78</f>
        <v>7</v>
      </c>
      <c r="V7" s="122">
        <f>SUM(Q7:U7)</f>
        <v>5006</v>
      </c>
      <c r="Z7" s="120">
        <f>SUM(DatosGenerales!C106,DatosGenerales!C107,DatosGenerales!C109)</f>
        <v>2145</v>
      </c>
      <c r="AA7" s="119">
        <f>SUM(DatosGenerales!C108,DatosGenerales!C110)</f>
        <v>492</v>
      </c>
      <c r="AB7" s="119">
        <f>DatosGenerales!C106</f>
        <v>1470</v>
      </c>
      <c r="AC7" s="122">
        <f>DatosGenerales!C107</f>
        <v>507</v>
      </c>
      <c r="AH7" s="120">
        <f>SUM(DatosGenerales!C115,DatosGenerales!C116,DatosGenerales!C118)</f>
        <v>177</v>
      </c>
      <c r="AI7" s="119">
        <f>SUM(DatosGenerales!C117,DatosGenerales!C119)</f>
        <v>36</v>
      </c>
      <c r="AJ7" s="119">
        <f>DatosGenerales!C115</f>
        <v>141</v>
      </c>
      <c r="AK7" s="122">
        <f>DatosGenerales!C116</f>
        <v>35</v>
      </c>
      <c r="AP7" s="120">
        <f>SUM(DatosGenerales!C135:C136)</f>
        <v>144</v>
      </c>
      <c r="AQ7" s="119">
        <f>SUM(DatosGenerales!C137:C138)</f>
        <v>1</v>
      </c>
      <c r="AR7" s="122">
        <f>SUM(DatosGenerales!C139:C140)</f>
        <v>273</v>
      </c>
      <c r="AV7" s="120">
        <f>DatosGenerales!C145</f>
        <v>24</v>
      </c>
      <c r="AW7" s="119">
        <f>DatosGenerales!C146</f>
        <v>99</v>
      </c>
      <c r="AX7" s="119">
        <f>DatosGenerales!C147</f>
        <v>37</v>
      </c>
      <c r="AY7" s="119">
        <f>DatosGenerales!C148</f>
        <v>28</v>
      </c>
      <c r="AZ7" s="119">
        <f>DatosGenerales!C149</f>
        <v>150</v>
      </c>
      <c r="BA7" s="122">
        <f>DatosGenerales!C150</f>
        <v>5</v>
      </c>
      <c r="BE7" s="120">
        <f>DatosGenerales!C151</f>
        <v>92</v>
      </c>
      <c r="BF7" s="119">
        <f>DatosGenerales!C152</f>
        <v>307</v>
      </c>
      <c r="BG7" s="122">
        <f>DatosGenerales!C154</f>
        <v>43</v>
      </c>
      <c r="BK7" s="120">
        <f>SUM(DatosGenerales!C307:C321)</f>
        <v>3379</v>
      </c>
      <c r="BL7" s="119">
        <f>SUM(DatosGenerales!C304:C306)</f>
        <v>43</v>
      </c>
      <c r="BM7" s="119">
        <f>SUM(DatosGenerales!C322:C354)</f>
        <v>897</v>
      </c>
      <c r="BN7" s="119">
        <f>SUM(DatosGenerales!C299)</f>
        <v>16</v>
      </c>
      <c r="BO7" s="119">
        <f>SUM(DatosGenerales!C366:C374)</f>
        <v>42</v>
      </c>
      <c r="BP7" s="119">
        <f>SUM(DatosGenerales!C296:C298)</f>
        <v>1</v>
      </c>
      <c r="BQ7" s="119">
        <f>SUM(DatosGenerales!C355:C365)</f>
        <v>10</v>
      </c>
      <c r="BR7" s="119">
        <f>SUM(DatosGenerales!C300:C302)</f>
        <v>53</v>
      </c>
      <c r="BS7" s="122">
        <f>SUM(DatosGenerales!C293:C295)</f>
        <v>994</v>
      </c>
      <c r="BT7" s="122">
        <f>SUM(DatosGenerales!C303)</f>
        <v>0</v>
      </c>
      <c r="BU7" s="122">
        <f>SUM(DatosGenerales!C375:C387)</f>
        <v>136</v>
      </c>
      <c r="BV7" s="122">
        <f>SUM(DatosGenerales!C388:C409)</f>
        <v>4735</v>
      </c>
      <c r="BY7" s="120">
        <f>DatosGenerales!C246</f>
        <v>1658</v>
      </c>
      <c r="BZ7" s="119">
        <f>DatosGenerales!C247</f>
        <v>239</v>
      </c>
      <c r="CA7" s="122">
        <f>DatosGenerales!C248</f>
        <v>411</v>
      </c>
      <c r="CF7" s="120">
        <f>DatosGenerales!C255</f>
        <v>273</v>
      </c>
      <c r="CG7" s="122">
        <f>DatosGenerales!C258</f>
        <v>199</v>
      </c>
      <c r="CM7" s="120">
        <f>DatosGenerales!C40</f>
        <v>6795</v>
      </c>
      <c r="CN7" s="122">
        <f>DatosGenerales!C41</f>
        <v>3911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815</v>
      </c>
      <c r="BL53" s="130">
        <f>SUM(DatosGenerales!C321,DatosGenerales!C310,DatosGenerales!C319)</f>
        <v>1059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23</v>
      </c>
      <c r="BL66" s="130">
        <f>SUM(DatosGenerales!C309:C310)</f>
        <v>1002</v>
      </c>
      <c r="BM66" s="130">
        <f>SUM(DatosGenerales!C318:C319)</f>
        <v>849</v>
      </c>
      <c r="BN66" s="130"/>
      <c r="BO66" s="117"/>
      <c r="BP66" s="117"/>
      <c r="BQ66" s="117"/>
      <c r="BR66" s="117"/>
      <c r="BS66" s="117"/>
    </row>
  </sheetData>
  <sheetProtection algorithmName="SHA-512" hashValue="n19MJqjzJ+Jzm0VmoUc/acpP09EoQzVt3W46ENktqL92f/kZK7p8yUB7dkoXNDNWI6l4htzY27NuD9pX08XrPA==" saltValue="/1jPTYs96tVmmxKeNinkK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419E-E490-4682-9B0A-0C02AB942BDA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SeubIhG1KN3V+jtbRjg9J1OhGVAAfD0FSWf4cP0hcEHR5klVDB3QYysXmG+qs00v1oHZ2NAG9ijy0nQ9i9lDGQ==" saltValue="IG1MXov+2DRj0yh0x1Epl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A02C-8F91-44DD-806B-6ED1E98C6CB2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103</v>
      </c>
    </row>
    <row r="8" spans="1:50" s="117" customFormat="1" ht="14.85" customHeight="1" x14ac:dyDescent="0.25">
      <c r="C8" s="204"/>
      <c r="D8" s="119">
        <f>DatosMenores!C56</f>
        <v>688</v>
      </c>
      <c r="E8" s="119">
        <f>DatosMenores!C57</f>
        <v>75</v>
      </c>
      <c r="F8" s="119">
        <f>DatosMenores!C58</f>
        <v>72</v>
      </c>
      <c r="G8" s="119">
        <f>DatosMenores!C59</f>
        <v>197</v>
      </c>
      <c r="H8" s="118">
        <f>DatosMenores!C60</f>
        <v>98</v>
      </c>
      <c r="I8" s="101"/>
      <c r="L8" s="118">
        <f>DatosMenores!C48</f>
        <v>25</v>
      </c>
      <c r="M8" s="119">
        <f>DatosMenores!C49</f>
        <v>19</v>
      </c>
      <c r="N8" s="119">
        <f>DatosMenores!C50</f>
        <v>104</v>
      </c>
      <c r="O8" s="119">
        <f>DatosMenores!C51</f>
        <v>9</v>
      </c>
      <c r="P8" s="118">
        <f>DatosMenores!C52</f>
        <v>0</v>
      </c>
      <c r="S8" s="118">
        <f>DatosMenores!C28</f>
        <v>162</v>
      </c>
      <c r="T8" s="119">
        <f>SUM(DatosMenores!C29:C32)</f>
        <v>14</v>
      </c>
      <c r="U8" s="119">
        <f>DatosMenores!C33</f>
        <v>1</v>
      </c>
      <c r="V8" s="119">
        <f>DatosMenores!C34</f>
        <v>86</v>
      </c>
      <c r="W8" s="119">
        <f>DatosMenores!C35</f>
        <v>3</v>
      </c>
      <c r="X8" s="119">
        <f>DatosMenores!C36</f>
        <v>1</v>
      </c>
      <c r="Y8" s="119">
        <f>DatosMenores!C38</f>
        <v>2</v>
      </c>
      <c r="Z8" s="119">
        <f>DatosMenores!C37</f>
        <v>4</v>
      </c>
      <c r="AA8" s="118">
        <f>DatosMenores!C39</f>
        <v>50</v>
      </c>
      <c r="AC8" s="103"/>
      <c r="AE8" s="120">
        <f>DatosMenores!C5</f>
        <v>0</v>
      </c>
      <c r="AF8" s="119">
        <f>DatosMenores!C6</f>
        <v>78</v>
      </c>
      <c r="AG8" s="119">
        <f>DatosMenores!C7</f>
        <v>7</v>
      </c>
      <c r="AH8" s="119">
        <f>DatosMenores!C8</f>
        <v>26</v>
      </c>
      <c r="AI8" s="119">
        <f>DatosMenores!C9</f>
        <v>21</v>
      </c>
      <c r="AJ8" s="118">
        <f>DatosMenores!C10</f>
        <v>14</v>
      </c>
      <c r="AK8" s="119">
        <f>DatosMenores!C11</f>
        <v>22</v>
      </c>
      <c r="AL8" s="119">
        <f>DatosMenores!C12</f>
        <v>69</v>
      </c>
      <c r="AM8" s="118">
        <f>DatosMenores!C13</f>
        <v>14</v>
      </c>
      <c r="AN8" s="103"/>
      <c r="AP8" s="120">
        <f>DatosMenores!C69</f>
        <v>103</v>
      </c>
      <c r="AQ8" s="120">
        <f>DatosMenores!C70</f>
        <v>121</v>
      </c>
      <c r="AR8" s="119">
        <f>DatosMenores!C71</f>
        <v>596</v>
      </c>
      <c r="AS8" s="119">
        <f>DatosMenores!C74</f>
        <v>432</v>
      </c>
      <c r="AT8" s="119">
        <f>DatosMenores!C75</f>
        <v>56</v>
      </c>
      <c r="AU8" s="118">
        <f>DatosMenores!C76</f>
        <v>41</v>
      </c>
      <c r="AW8" s="141" t="s">
        <v>1657</v>
      </c>
      <c r="AX8" s="142">
        <f>DatosMenores!C70</f>
        <v>121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596</v>
      </c>
    </row>
    <row r="10" spans="1:50" ht="29.85" customHeight="1" x14ac:dyDescent="0.25">
      <c r="C10" s="204"/>
      <c r="D10" s="118">
        <f>DatosMenores!C61</f>
        <v>258</v>
      </c>
      <c r="E10" s="119">
        <f>DatosMenores!C62</f>
        <v>36</v>
      </c>
      <c r="F10" s="122">
        <f>DatosMenores!C63</f>
        <v>5</v>
      </c>
      <c r="G10" s="122">
        <f>DatosMenores!C64</f>
        <v>151</v>
      </c>
      <c r="H10" s="122">
        <f>DatosMenores!C65</f>
        <v>113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2</v>
      </c>
      <c r="AF11" s="119">
        <f>DatosMenores!C15</f>
        <v>1</v>
      </c>
      <c r="AG11" s="119">
        <f>DatosMenores!C16</f>
        <v>20</v>
      </c>
      <c r="AH11" s="119">
        <f>DatosMenores!C17</f>
        <v>74</v>
      </c>
      <c r="AI11" s="119">
        <f>DatosMenores!C18</f>
        <v>9</v>
      </c>
      <c r="AJ11" s="119">
        <f>DatosMenores!C20</f>
        <v>16</v>
      </c>
      <c r="AK11" s="119">
        <f>DatosMenores!C21</f>
        <v>0</v>
      </c>
      <c r="AL11" s="118">
        <f>DatosMenores!C19</f>
        <v>150</v>
      </c>
      <c r="AP11" s="120">
        <f>DatosMenores!C78</f>
        <v>2</v>
      </c>
      <c r="AQ11" s="119">
        <f>DatosMenores!C77</f>
        <v>22</v>
      </c>
      <c r="AR11" s="119">
        <f>DatosMenores!C79</f>
        <v>0</v>
      </c>
      <c r="AS11" s="120">
        <f>DatosMenores!C72</f>
        <v>0</v>
      </c>
      <c r="AT11" s="118">
        <f>DatosMenores!C73</f>
        <v>11</v>
      </c>
      <c r="AW11" s="141" t="s">
        <v>1799</v>
      </c>
      <c r="AX11" s="142">
        <f>DatosMenores!C73</f>
        <v>11</v>
      </c>
    </row>
    <row r="12" spans="1:50" ht="12.75" customHeight="1" x14ac:dyDescent="0.25">
      <c r="AW12" s="141" t="s">
        <v>1659</v>
      </c>
      <c r="AX12" s="142">
        <f>DatosMenores!C74</f>
        <v>432</v>
      </c>
    </row>
    <row r="13" spans="1:50" ht="12.75" customHeight="1" x14ac:dyDescent="0.25">
      <c r="AW13" s="141" t="s">
        <v>1040</v>
      </c>
      <c r="AX13" s="142">
        <f>DatosMenores!C75</f>
        <v>56</v>
      </c>
    </row>
    <row r="14" spans="1:50" ht="12.75" customHeight="1" x14ac:dyDescent="0.25">
      <c r="AW14" s="141" t="s">
        <v>1660</v>
      </c>
      <c r="AX14" s="142">
        <f>DatosMenores!C76</f>
        <v>41</v>
      </c>
    </row>
    <row r="15" spans="1:50" ht="12.75" customHeight="1" x14ac:dyDescent="0.25">
      <c r="AW15" s="141" t="s">
        <v>1661</v>
      </c>
      <c r="AX15" s="142">
        <f>DatosMenores!C77</f>
        <v>22</v>
      </c>
    </row>
    <row r="16" spans="1:50" ht="12.75" customHeight="1" x14ac:dyDescent="0.25">
      <c r="AW16" s="141" t="s">
        <v>272</v>
      </c>
      <c r="AX16" s="142">
        <f>DatosMenores!C78</f>
        <v>2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FZO8QR5bTSDiWaswZ7uZ34q9d9uqSJKIuyPkF7RGxo/7vSWv2ePiC7gR9nSmubyx5JHmo9dIDwai6DOh2oAbMw==" saltValue="ELdA2IRMk8F3wskvEovfg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6110-2CCF-4001-82D3-16C7E7946B5A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7</v>
      </c>
      <c r="F4" s="155" t="s">
        <v>1807</v>
      </c>
      <c r="G4" s="157">
        <f>DatosViolenciaDoméstica!E67</f>
        <v>83</v>
      </c>
      <c r="H4" s="158"/>
    </row>
    <row r="5" spans="1:30" x14ac:dyDescent="0.2">
      <c r="C5" s="155" t="s">
        <v>12</v>
      </c>
      <c r="D5" s="156">
        <f>DatosViolenciaDoméstica!C6</f>
        <v>634</v>
      </c>
      <c r="F5" s="155" t="s">
        <v>1808</v>
      </c>
      <c r="G5" s="159">
        <f>DatosViolenciaDoméstica!F67</f>
        <v>20</v>
      </c>
      <c r="H5" s="158"/>
    </row>
    <row r="6" spans="1:30" x14ac:dyDescent="0.2">
      <c r="C6" s="155" t="s">
        <v>1809</v>
      </c>
      <c r="D6" s="156">
        <f>DatosViolenciaDoméstica!C7</f>
        <v>88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1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BqbmMrY3aRSc5Z8wzihrV54HlPIBswCIWj39L0BqIybNPY/0w8YkKnG/M4jA/9k6wPTfH9IG17KJHDCdq//n2w==" saltValue="KDO44XWW+/xwexoz2nKCP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C6E2-C3F8-46E3-9F79-F47E4431B8B0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1271</v>
      </c>
      <c r="F4" s="155" t="s">
        <v>1807</v>
      </c>
      <c r="G4" s="157">
        <f>DatosViolenciaGénero!E82</f>
        <v>348</v>
      </c>
      <c r="H4" s="158"/>
    </row>
    <row r="5" spans="1:30" x14ac:dyDescent="0.2">
      <c r="C5" s="155" t="s">
        <v>39</v>
      </c>
      <c r="D5" s="156">
        <f>DatosViolenciaGénero!C5</f>
        <v>1058</v>
      </c>
      <c r="F5" s="155" t="s">
        <v>1808</v>
      </c>
      <c r="G5" s="157">
        <f>DatosViolenciaGénero!F82</f>
        <v>286</v>
      </c>
      <c r="H5" s="158"/>
    </row>
    <row r="6" spans="1:30" x14ac:dyDescent="0.2">
      <c r="C6" s="155" t="s">
        <v>1809</v>
      </c>
      <c r="D6" s="165">
        <f>DatosViolenciaGénero!C8</f>
        <v>262</v>
      </c>
    </row>
    <row r="7" spans="1:30" x14ac:dyDescent="0.2">
      <c r="C7" s="155" t="s">
        <v>59</v>
      </c>
      <c r="D7" s="165">
        <f>DatosViolenciaGénero!C9</f>
        <v>1</v>
      </c>
    </row>
    <row r="8" spans="1:30" x14ac:dyDescent="0.2">
      <c r="C8" s="155" t="s">
        <v>1813</v>
      </c>
      <c r="D8" s="156">
        <f>DatosViolenciaGénero!C11</f>
        <v>2</v>
      </c>
    </row>
    <row r="9" spans="1:30" x14ac:dyDescent="0.2">
      <c r="C9" s="155" t="s">
        <v>1814</v>
      </c>
      <c r="D9" s="156">
        <f>DatosViolenciaGénero!C12</f>
        <v>1</v>
      </c>
    </row>
    <row r="10" spans="1:30" x14ac:dyDescent="0.2">
      <c r="C10" s="155" t="s">
        <v>1806</v>
      </c>
      <c r="D10" s="165">
        <f>DatosViolenciaGénero!C6</f>
        <v>127</v>
      </c>
    </row>
    <row r="11" spans="1:30" x14ac:dyDescent="0.2">
      <c r="C11" s="155" t="s">
        <v>1810</v>
      </c>
      <c r="D11" s="165">
        <f>DatosViolenciaGénero!C10</f>
        <v>2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gvKNAURzJD4STC/A2Xm2BC19nQ8l9HzlCduHRsx9HKnPE8tVdHVNdCNxhrYau/nxk2A1EGO8ZCPLhca9dDMHZA==" saltValue="WpLzfT5ER72sFwsHo7qMg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11886</v>
      </c>
      <c r="D7" s="14">
        <v>10089</v>
      </c>
      <c r="E7" s="15">
        <v>0.17811477847160301</v>
      </c>
    </row>
    <row r="8" spans="1:5" x14ac:dyDescent="0.25">
      <c r="A8" s="176"/>
      <c r="B8" s="13" t="s">
        <v>19</v>
      </c>
      <c r="C8" s="14">
        <v>30695</v>
      </c>
      <c r="D8" s="14">
        <v>27225</v>
      </c>
      <c r="E8" s="15">
        <v>0.12745638200183601</v>
      </c>
    </row>
    <row r="9" spans="1:5" x14ac:dyDescent="0.25">
      <c r="A9" s="176"/>
      <c r="B9" s="13" t="s">
        <v>20</v>
      </c>
      <c r="C9" s="14">
        <v>29711</v>
      </c>
      <c r="D9" s="14">
        <v>26090</v>
      </c>
      <c r="E9" s="15">
        <v>0.13878880797240301</v>
      </c>
    </row>
    <row r="10" spans="1:5" x14ac:dyDescent="0.25">
      <c r="A10" s="176"/>
      <c r="B10" s="13" t="s">
        <v>21</v>
      </c>
      <c r="C10" s="14">
        <v>456</v>
      </c>
      <c r="D10" s="14">
        <v>388</v>
      </c>
      <c r="E10" s="15">
        <v>0.17525773195876301</v>
      </c>
    </row>
    <row r="11" spans="1:5" x14ac:dyDescent="0.25">
      <c r="A11" s="177"/>
      <c r="B11" s="13" t="s">
        <v>22</v>
      </c>
      <c r="C11" s="14">
        <v>11150</v>
      </c>
      <c r="D11" s="14">
        <v>10145</v>
      </c>
      <c r="E11" s="15">
        <v>9.9063578117299197E-2</v>
      </c>
    </row>
    <row r="12" spans="1:5" x14ac:dyDescent="0.25">
      <c r="A12" s="175" t="s">
        <v>23</v>
      </c>
      <c r="B12" s="13" t="s">
        <v>24</v>
      </c>
      <c r="C12" s="14">
        <v>9875</v>
      </c>
      <c r="D12" s="14">
        <v>9654</v>
      </c>
      <c r="E12" s="15">
        <v>2.28920654650922E-2</v>
      </c>
    </row>
    <row r="13" spans="1:5" x14ac:dyDescent="0.25">
      <c r="A13" s="176"/>
      <c r="B13" s="13" t="s">
        <v>25</v>
      </c>
      <c r="C13" s="14">
        <v>4264</v>
      </c>
      <c r="D13" s="14">
        <v>4184</v>
      </c>
      <c r="E13" s="15">
        <v>1.9120458891013398E-2</v>
      </c>
    </row>
    <row r="14" spans="1:5" x14ac:dyDescent="0.25">
      <c r="A14" s="177"/>
      <c r="B14" s="13" t="s">
        <v>26</v>
      </c>
      <c r="C14" s="14">
        <v>11029</v>
      </c>
      <c r="D14" s="14">
        <v>8951</v>
      </c>
      <c r="E14" s="15">
        <v>0.23215283208580001</v>
      </c>
    </row>
    <row r="15" spans="1:5" x14ac:dyDescent="0.25">
      <c r="A15" s="175" t="s">
        <v>27</v>
      </c>
      <c r="B15" s="13" t="s">
        <v>28</v>
      </c>
      <c r="C15" s="14">
        <v>1991</v>
      </c>
      <c r="D15" s="14">
        <v>941</v>
      </c>
      <c r="E15" s="15">
        <v>1.1158342189160499</v>
      </c>
    </row>
    <row r="16" spans="1:5" x14ac:dyDescent="0.25">
      <c r="A16" s="176"/>
      <c r="B16" s="13" t="s">
        <v>29</v>
      </c>
      <c r="C16" s="14">
        <v>2861</v>
      </c>
      <c r="D16" s="14">
        <v>2345</v>
      </c>
      <c r="E16" s="15">
        <v>0.22004264392324099</v>
      </c>
    </row>
    <row r="17" spans="1:5" x14ac:dyDescent="0.25">
      <c r="A17" s="176"/>
      <c r="B17" s="13" t="s">
        <v>30</v>
      </c>
      <c r="C17" s="14">
        <v>23</v>
      </c>
      <c r="D17" s="14">
        <v>32</v>
      </c>
      <c r="E17" s="15">
        <v>-0.28125</v>
      </c>
    </row>
    <row r="18" spans="1:5" x14ac:dyDescent="0.25">
      <c r="A18" s="176"/>
      <c r="B18" s="13" t="s">
        <v>31</v>
      </c>
      <c r="C18" s="14">
        <v>9</v>
      </c>
      <c r="D18" s="14">
        <v>3</v>
      </c>
      <c r="E18" s="15">
        <v>2</v>
      </c>
    </row>
    <row r="19" spans="1:5" x14ac:dyDescent="0.25">
      <c r="A19" s="177"/>
      <c r="B19" s="13" t="s">
        <v>32</v>
      </c>
      <c r="C19" s="14">
        <v>517</v>
      </c>
      <c r="D19" s="14">
        <v>262</v>
      </c>
      <c r="E19" s="15">
        <v>0.97328244274809195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544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229</v>
      </c>
      <c r="E24" s="15">
        <v>0</v>
      </c>
    </row>
    <row r="25" spans="1:5" x14ac:dyDescent="0.25">
      <c r="A25" s="12" t="s">
        <v>36</v>
      </c>
      <c r="B25" s="17"/>
      <c r="C25" s="14">
        <v>1216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1080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184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3581</v>
      </c>
      <c r="D31" s="14">
        <v>3139</v>
      </c>
      <c r="E31" s="15">
        <v>0.140809174896464</v>
      </c>
    </row>
    <row r="32" spans="1:5" x14ac:dyDescent="0.25">
      <c r="A32" s="175" t="s">
        <v>41</v>
      </c>
      <c r="B32" s="13" t="s">
        <v>42</v>
      </c>
      <c r="C32" s="14">
        <v>418</v>
      </c>
      <c r="D32" s="14">
        <v>321</v>
      </c>
      <c r="E32" s="15">
        <v>0.30218068535825499</v>
      </c>
    </row>
    <row r="33" spans="1:5" x14ac:dyDescent="0.25">
      <c r="A33" s="176"/>
      <c r="B33" s="13" t="s">
        <v>43</v>
      </c>
      <c r="C33" s="14">
        <v>119</v>
      </c>
      <c r="D33" s="14">
        <v>202</v>
      </c>
      <c r="E33" s="15">
        <v>-0.41089108910891098</v>
      </c>
    </row>
    <row r="34" spans="1:5" x14ac:dyDescent="0.25">
      <c r="A34" s="176"/>
      <c r="B34" s="13" t="s">
        <v>44</v>
      </c>
      <c r="C34" s="14">
        <v>7</v>
      </c>
      <c r="D34" s="14">
        <v>1</v>
      </c>
      <c r="E34" s="15">
        <v>6</v>
      </c>
    </row>
    <row r="35" spans="1:5" x14ac:dyDescent="0.25">
      <c r="A35" s="176"/>
      <c r="B35" s="13" t="s">
        <v>45</v>
      </c>
      <c r="C35" s="14">
        <v>193</v>
      </c>
      <c r="D35" s="14">
        <v>209</v>
      </c>
      <c r="E35" s="15">
        <v>-7.6555023923445001E-2</v>
      </c>
    </row>
    <row r="36" spans="1:5" x14ac:dyDescent="0.25">
      <c r="A36" s="177"/>
      <c r="B36" s="13" t="s">
        <v>46</v>
      </c>
      <c r="C36" s="14">
        <v>2595</v>
      </c>
      <c r="D36" s="14">
        <v>2232</v>
      </c>
      <c r="E36" s="15">
        <v>0.16263440860215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6795</v>
      </c>
      <c r="D40" s="14">
        <v>6512</v>
      </c>
      <c r="E40" s="15">
        <v>4.3458230958231002E-2</v>
      </c>
    </row>
    <row r="41" spans="1:5" x14ac:dyDescent="0.25">
      <c r="A41" s="12" t="s">
        <v>49</v>
      </c>
      <c r="B41" s="17"/>
      <c r="C41" s="14">
        <v>3911</v>
      </c>
      <c r="D41" s="14">
        <v>2882</v>
      </c>
      <c r="E41" s="15">
        <v>0.357043719639139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1639</v>
      </c>
      <c r="D45" s="14">
        <v>1555</v>
      </c>
      <c r="E45" s="15">
        <v>5.4019292604501598E-2</v>
      </c>
    </row>
    <row r="46" spans="1:5" x14ac:dyDescent="0.25">
      <c r="A46" s="176"/>
      <c r="B46" s="13" t="s">
        <v>52</v>
      </c>
      <c r="C46" s="14">
        <v>124</v>
      </c>
      <c r="D46" s="14">
        <v>83</v>
      </c>
      <c r="E46" s="15">
        <v>0.49397590361445798</v>
      </c>
    </row>
    <row r="47" spans="1:5" x14ac:dyDescent="0.25">
      <c r="A47" s="176"/>
      <c r="B47" s="13" t="s">
        <v>53</v>
      </c>
      <c r="C47" s="14">
        <v>2861</v>
      </c>
      <c r="D47" s="14">
        <v>2345</v>
      </c>
      <c r="E47" s="15">
        <v>0.22004264392324099</v>
      </c>
    </row>
    <row r="48" spans="1:5" x14ac:dyDescent="0.25">
      <c r="A48" s="177"/>
      <c r="B48" s="13" t="s">
        <v>22</v>
      </c>
      <c r="C48" s="14">
        <v>1045</v>
      </c>
      <c r="D48" s="14">
        <v>993</v>
      </c>
      <c r="E48" s="15">
        <v>5.2366565961732101E-2</v>
      </c>
    </row>
    <row r="49" spans="1:5" x14ac:dyDescent="0.25">
      <c r="A49" s="175" t="s">
        <v>54</v>
      </c>
      <c r="B49" s="13" t="s">
        <v>55</v>
      </c>
      <c r="C49" s="14">
        <v>2205</v>
      </c>
      <c r="D49" s="14">
        <v>1871</v>
      </c>
      <c r="E49" s="15">
        <v>0.17851416354890401</v>
      </c>
    </row>
    <row r="50" spans="1:5" x14ac:dyDescent="0.25">
      <c r="A50" s="176"/>
      <c r="B50" s="13" t="s">
        <v>56</v>
      </c>
      <c r="C50" s="14">
        <v>155</v>
      </c>
      <c r="D50" s="14">
        <v>116</v>
      </c>
      <c r="E50" s="15">
        <v>0.33620689655172398</v>
      </c>
    </row>
    <row r="51" spans="1:5" x14ac:dyDescent="0.25">
      <c r="A51" s="176"/>
      <c r="B51" s="13" t="s">
        <v>57</v>
      </c>
      <c r="C51" s="14">
        <v>220</v>
      </c>
      <c r="D51" s="14">
        <v>183</v>
      </c>
      <c r="E51" s="15">
        <v>0.202185792349727</v>
      </c>
    </row>
    <row r="52" spans="1:5" x14ac:dyDescent="0.25">
      <c r="A52" s="177"/>
      <c r="B52" s="13" t="s">
        <v>58</v>
      </c>
      <c r="C52" s="14">
        <v>57</v>
      </c>
      <c r="D52" s="14">
        <v>61</v>
      </c>
      <c r="E52" s="15">
        <v>-6.5573770491803296E-2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39</v>
      </c>
      <c r="D56" s="14">
        <v>47</v>
      </c>
      <c r="E56" s="15">
        <v>-0.170212765957447</v>
      </c>
    </row>
    <row r="57" spans="1:5" x14ac:dyDescent="0.25">
      <c r="A57" s="176"/>
      <c r="B57" s="13" t="s">
        <v>52</v>
      </c>
      <c r="C57" s="14">
        <v>1</v>
      </c>
      <c r="D57" s="14">
        <v>1</v>
      </c>
      <c r="E57" s="15">
        <v>0</v>
      </c>
    </row>
    <row r="58" spans="1:5" x14ac:dyDescent="0.25">
      <c r="A58" s="176"/>
      <c r="B58" s="13" t="s">
        <v>18</v>
      </c>
      <c r="C58" s="14">
        <v>49</v>
      </c>
      <c r="D58" s="14">
        <v>37</v>
      </c>
      <c r="E58" s="15">
        <v>0.32432432432432401</v>
      </c>
    </row>
    <row r="59" spans="1:5" x14ac:dyDescent="0.25">
      <c r="A59" s="176"/>
      <c r="B59" s="13" t="s">
        <v>22</v>
      </c>
      <c r="C59" s="14">
        <v>44</v>
      </c>
      <c r="D59" s="14">
        <v>45</v>
      </c>
      <c r="E59" s="15">
        <v>-2.2222222222222199E-2</v>
      </c>
    </row>
    <row r="60" spans="1:5" x14ac:dyDescent="0.25">
      <c r="A60" s="176"/>
      <c r="B60" s="13" t="s">
        <v>61</v>
      </c>
      <c r="C60" s="14">
        <v>24</v>
      </c>
      <c r="D60" s="14">
        <v>33</v>
      </c>
      <c r="E60" s="15">
        <v>-0.27272727272727298</v>
      </c>
    </row>
    <row r="61" spans="1:5" x14ac:dyDescent="0.25">
      <c r="A61" s="177"/>
      <c r="B61" s="13" t="s">
        <v>62</v>
      </c>
      <c r="C61" s="14">
        <v>1</v>
      </c>
      <c r="D61" s="14">
        <v>1</v>
      </c>
      <c r="E61" s="15">
        <v>0</v>
      </c>
    </row>
    <row r="62" spans="1:5" x14ac:dyDescent="0.25">
      <c r="A62" s="175" t="s">
        <v>63</v>
      </c>
      <c r="B62" s="13" t="s">
        <v>64</v>
      </c>
      <c r="C62" s="14">
        <v>44</v>
      </c>
      <c r="D62" s="14">
        <v>27</v>
      </c>
      <c r="E62" s="15">
        <v>0.62962962962962998</v>
      </c>
    </row>
    <row r="63" spans="1:5" x14ac:dyDescent="0.25">
      <c r="A63" s="176"/>
      <c r="B63" s="13" t="s">
        <v>57</v>
      </c>
      <c r="C63" s="14">
        <v>10</v>
      </c>
      <c r="D63" s="14">
        <v>5</v>
      </c>
      <c r="E63" s="15">
        <v>1</v>
      </c>
    </row>
    <row r="64" spans="1:5" x14ac:dyDescent="0.25">
      <c r="A64" s="177"/>
      <c r="B64" s="13" t="s">
        <v>65</v>
      </c>
      <c r="C64" s="14">
        <v>1</v>
      </c>
      <c r="D64" s="14">
        <v>2</v>
      </c>
      <c r="E64" s="15">
        <v>-0.5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4">
        <v>3</v>
      </c>
      <c r="E68" s="15">
        <v>0</v>
      </c>
    </row>
    <row r="69" spans="1:5" x14ac:dyDescent="0.25">
      <c r="A69" s="12" t="s">
        <v>35</v>
      </c>
      <c r="B69" s="17"/>
      <c r="C69" s="18"/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14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10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4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12</v>
      </c>
      <c r="D76" s="14">
        <v>5</v>
      </c>
      <c r="E76" s="15">
        <v>1.4</v>
      </c>
    </row>
    <row r="77" spans="1:5" x14ac:dyDescent="0.25">
      <c r="A77" s="179"/>
      <c r="B77" s="13" t="s">
        <v>57</v>
      </c>
      <c r="C77" s="14">
        <v>1</v>
      </c>
      <c r="D77" s="14">
        <v>1</v>
      </c>
      <c r="E77" s="15">
        <v>0</v>
      </c>
    </row>
    <row r="78" spans="1:5" x14ac:dyDescent="0.25">
      <c r="A78" s="179"/>
      <c r="B78" s="13" t="s">
        <v>64</v>
      </c>
      <c r="C78" s="14">
        <v>7</v>
      </c>
      <c r="D78" s="14">
        <v>3</v>
      </c>
      <c r="E78" s="15">
        <v>1.3333333333333299</v>
      </c>
    </row>
    <row r="79" spans="1:5" x14ac:dyDescent="0.25">
      <c r="A79" s="179"/>
      <c r="B79" s="13" t="s">
        <v>68</v>
      </c>
      <c r="C79" s="14">
        <v>9</v>
      </c>
      <c r="D79" s="14">
        <v>3</v>
      </c>
      <c r="E79" s="15">
        <v>2</v>
      </c>
    </row>
    <row r="80" spans="1:5" x14ac:dyDescent="0.25">
      <c r="A80" s="180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3911</v>
      </c>
      <c r="D84" s="14">
        <v>2882</v>
      </c>
      <c r="E84" s="15">
        <v>0.357043719639139</v>
      </c>
    </row>
    <row r="85" spans="1:5" x14ac:dyDescent="0.25">
      <c r="A85" s="177"/>
      <c r="B85" s="13" t="s">
        <v>73</v>
      </c>
      <c r="C85" s="14">
        <v>1095</v>
      </c>
      <c r="D85" s="14">
        <v>1282</v>
      </c>
      <c r="E85" s="15">
        <v>-0.14586583463338501</v>
      </c>
    </row>
    <row r="86" spans="1:5" x14ac:dyDescent="0.25">
      <c r="A86" s="175" t="s">
        <v>74</v>
      </c>
      <c r="B86" s="13" t="s">
        <v>72</v>
      </c>
      <c r="C86" s="14">
        <v>2640</v>
      </c>
      <c r="D86" s="14">
        <v>1596</v>
      </c>
      <c r="E86" s="15">
        <v>0.65413533834586501</v>
      </c>
    </row>
    <row r="87" spans="1:5" x14ac:dyDescent="0.25">
      <c r="A87" s="177"/>
      <c r="B87" s="13" t="s">
        <v>73</v>
      </c>
      <c r="C87" s="14">
        <v>1273</v>
      </c>
      <c r="D87" s="14">
        <v>1475</v>
      </c>
      <c r="E87" s="15">
        <v>-0.136949152542373</v>
      </c>
    </row>
    <row r="88" spans="1:5" x14ac:dyDescent="0.25">
      <c r="A88" s="175" t="s">
        <v>75</v>
      </c>
      <c r="B88" s="13" t="s">
        <v>72</v>
      </c>
      <c r="C88" s="14">
        <v>218</v>
      </c>
      <c r="D88" s="14">
        <v>132</v>
      </c>
      <c r="E88" s="15">
        <v>0.65151515151515205</v>
      </c>
    </row>
    <row r="89" spans="1:5" x14ac:dyDescent="0.25">
      <c r="A89" s="177"/>
      <c r="B89" s="13" t="s">
        <v>73</v>
      </c>
      <c r="C89" s="14">
        <v>181</v>
      </c>
      <c r="D89" s="14">
        <v>122</v>
      </c>
      <c r="E89" s="15">
        <v>0.483606557377049</v>
      </c>
    </row>
    <row r="90" spans="1:5" x14ac:dyDescent="0.25">
      <c r="A90" s="175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77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2326</v>
      </c>
      <c r="D95" s="14">
        <v>2002</v>
      </c>
      <c r="E95" s="15">
        <v>0.16183816183816199</v>
      </c>
    </row>
    <row r="96" spans="1:5" x14ac:dyDescent="0.25">
      <c r="A96" s="12" t="s">
        <v>78</v>
      </c>
      <c r="B96" s="17"/>
      <c r="C96" s="14">
        <v>1</v>
      </c>
      <c r="D96" s="14">
        <v>7</v>
      </c>
      <c r="E96" s="15">
        <v>-0.85714285714285698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1622</v>
      </c>
      <c r="D100" s="14">
        <v>1247</v>
      </c>
      <c r="E100" s="15">
        <v>0.30072173215717701</v>
      </c>
    </row>
    <row r="101" spans="1:5" x14ac:dyDescent="0.25">
      <c r="A101" s="12" t="s">
        <v>81</v>
      </c>
      <c r="B101" s="17"/>
      <c r="C101" s="14">
        <v>2073</v>
      </c>
      <c r="D101" s="14">
        <v>1517</v>
      </c>
      <c r="E101" s="15">
        <v>0.36651285431773201</v>
      </c>
    </row>
    <row r="102" spans="1:5" x14ac:dyDescent="0.25">
      <c r="A102" s="12" t="s">
        <v>78</v>
      </c>
      <c r="B102" s="17"/>
      <c r="C102" s="14">
        <v>37</v>
      </c>
      <c r="D102" s="14">
        <v>12</v>
      </c>
      <c r="E102" s="15">
        <v>2.0833333333333299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1470</v>
      </c>
      <c r="D106" s="14">
        <v>980</v>
      </c>
      <c r="E106" s="15">
        <v>0.5</v>
      </c>
    </row>
    <row r="107" spans="1:5" x14ac:dyDescent="0.25">
      <c r="A107" s="176"/>
      <c r="B107" s="13" t="s">
        <v>84</v>
      </c>
      <c r="C107" s="14">
        <v>507</v>
      </c>
      <c r="D107" s="14">
        <v>284</v>
      </c>
      <c r="E107" s="15">
        <v>0.78521126760563398</v>
      </c>
    </row>
    <row r="108" spans="1:5" x14ac:dyDescent="0.25">
      <c r="A108" s="177"/>
      <c r="B108" s="13" t="s">
        <v>85</v>
      </c>
      <c r="C108" s="14">
        <v>269</v>
      </c>
      <c r="D108" s="14">
        <v>223</v>
      </c>
      <c r="E108" s="15">
        <v>0.206278026905829</v>
      </c>
    </row>
    <row r="109" spans="1:5" x14ac:dyDescent="0.25">
      <c r="A109" s="175" t="s">
        <v>81</v>
      </c>
      <c r="B109" s="13" t="s">
        <v>86</v>
      </c>
      <c r="C109" s="14">
        <v>168</v>
      </c>
      <c r="D109" s="14">
        <v>70</v>
      </c>
      <c r="E109" s="15">
        <v>1.4</v>
      </c>
    </row>
    <row r="110" spans="1:5" x14ac:dyDescent="0.25">
      <c r="A110" s="177"/>
      <c r="B110" s="13" t="s">
        <v>85</v>
      </c>
      <c r="C110" s="14">
        <v>223</v>
      </c>
      <c r="D110" s="14">
        <v>188</v>
      </c>
      <c r="E110" s="15">
        <v>0.18617021276595699</v>
      </c>
    </row>
    <row r="111" spans="1:5" x14ac:dyDescent="0.25">
      <c r="A111" s="12" t="s">
        <v>78</v>
      </c>
      <c r="B111" s="17"/>
      <c r="C111" s="14">
        <v>51</v>
      </c>
      <c r="D111" s="14">
        <v>37</v>
      </c>
      <c r="E111" s="15">
        <v>0.37837837837837801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141</v>
      </c>
      <c r="D115" s="14">
        <v>96</v>
      </c>
      <c r="E115" s="15">
        <v>0.46875</v>
      </c>
    </row>
    <row r="116" spans="1:5" x14ac:dyDescent="0.25">
      <c r="A116" s="176"/>
      <c r="B116" s="13" t="s">
        <v>84</v>
      </c>
      <c r="C116" s="14">
        <v>35</v>
      </c>
      <c r="D116" s="14">
        <v>15</v>
      </c>
      <c r="E116" s="15">
        <v>1.3333333333333299</v>
      </c>
    </row>
    <row r="117" spans="1:5" x14ac:dyDescent="0.25">
      <c r="A117" s="177"/>
      <c r="B117" s="13" t="s">
        <v>85</v>
      </c>
      <c r="C117" s="14">
        <v>17</v>
      </c>
      <c r="D117" s="14">
        <v>23</v>
      </c>
      <c r="E117" s="15">
        <v>-0.26086956521739102</v>
      </c>
    </row>
    <row r="118" spans="1:5" x14ac:dyDescent="0.25">
      <c r="A118" s="175" t="s">
        <v>81</v>
      </c>
      <c r="B118" s="13" t="s">
        <v>86</v>
      </c>
      <c r="C118" s="14">
        <v>1</v>
      </c>
      <c r="D118" s="14">
        <v>3</v>
      </c>
      <c r="E118" s="15">
        <v>-0.66666666666666696</v>
      </c>
    </row>
    <row r="119" spans="1:5" x14ac:dyDescent="0.25">
      <c r="A119" s="177"/>
      <c r="B119" s="13" t="s">
        <v>85</v>
      </c>
      <c r="C119" s="14">
        <v>19</v>
      </c>
      <c r="D119" s="14">
        <v>8</v>
      </c>
      <c r="E119" s="15">
        <v>1.375</v>
      </c>
    </row>
    <row r="120" spans="1:5" x14ac:dyDescent="0.25">
      <c r="A120" s="12" t="s">
        <v>78</v>
      </c>
      <c r="B120" s="17"/>
      <c r="C120" s="14">
        <v>6</v>
      </c>
      <c r="D120" s="14">
        <v>4</v>
      </c>
      <c r="E120" s="15">
        <v>0.5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77"/>
      <c r="B125" s="13" t="s">
        <v>91</v>
      </c>
      <c r="C125" s="18"/>
      <c r="D125" s="18"/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150</v>
      </c>
      <c r="D126" s="14">
        <v>136</v>
      </c>
      <c r="E126" s="15">
        <v>0.10294117647058799</v>
      </c>
    </row>
    <row r="127" spans="1:5" x14ac:dyDescent="0.25">
      <c r="A127" s="177"/>
      <c r="B127" s="13" t="s">
        <v>91</v>
      </c>
      <c r="C127" s="14">
        <v>1746</v>
      </c>
      <c r="D127" s="14">
        <v>921</v>
      </c>
      <c r="E127" s="15">
        <v>0.89576547231270298</v>
      </c>
    </row>
    <row r="128" spans="1:5" x14ac:dyDescent="0.25">
      <c r="A128" s="175" t="s">
        <v>93</v>
      </c>
      <c r="B128" s="13" t="s">
        <v>90</v>
      </c>
      <c r="C128" s="14">
        <v>7180</v>
      </c>
      <c r="D128" s="14">
        <v>5816</v>
      </c>
      <c r="E128" s="15">
        <v>0.234525447042641</v>
      </c>
    </row>
    <row r="129" spans="1:5" x14ac:dyDescent="0.25">
      <c r="A129" s="177"/>
      <c r="B129" s="13" t="s">
        <v>91</v>
      </c>
      <c r="C129" s="14">
        <v>13673</v>
      </c>
      <c r="D129" s="14">
        <v>7537</v>
      </c>
      <c r="E129" s="15">
        <v>0.81411702268807196</v>
      </c>
    </row>
    <row r="130" spans="1:5" x14ac:dyDescent="0.25">
      <c r="A130" s="175" t="s">
        <v>94</v>
      </c>
      <c r="B130" s="13" t="s">
        <v>90</v>
      </c>
      <c r="C130" s="14">
        <v>21</v>
      </c>
      <c r="D130" s="14">
        <v>15</v>
      </c>
      <c r="E130" s="15">
        <v>0.4</v>
      </c>
    </row>
    <row r="131" spans="1:5" x14ac:dyDescent="0.25">
      <c r="A131" s="177"/>
      <c r="B131" s="13" t="s">
        <v>91</v>
      </c>
      <c r="C131" s="14">
        <v>24</v>
      </c>
      <c r="D131" s="14">
        <v>17</v>
      </c>
      <c r="E131" s="15">
        <v>0.41176470588235298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132</v>
      </c>
      <c r="D135" s="14">
        <v>170</v>
      </c>
      <c r="E135" s="15">
        <v>-0.223529411764706</v>
      </c>
    </row>
    <row r="136" spans="1:5" x14ac:dyDescent="0.25">
      <c r="A136" s="177"/>
      <c r="B136" s="13" t="s">
        <v>98</v>
      </c>
      <c r="C136" s="14">
        <v>12</v>
      </c>
      <c r="D136" s="14">
        <v>13</v>
      </c>
      <c r="E136" s="15">
        <v>-7.69230769230769E-2</v>
      </c>
    </row>
    <row r="137" spans="1:5" x14ac:dyDescent="0.25">
      <c r="A137" s="175" t="s">
        <v>99</v>
      </c>
      <c r="B137" s="13" t="s">
        <v>97</v>
      </c>
      <c r="C137" s="14">
        <v>1</v>
      </c>
      <c r="D137" s="14">
        <v>0</v>
      </c>
      <c r="E137" s="15">
        <v>0</v>
      </c>
    </row>
    <row r="138" spans="1:5" x14ac:dyDescent="0.25">
      <c r="A138" s="177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257</v>
      </c>
      <c r="D139" s="14">
        <v>300</v>
      </c>
      <c r="E139" s="15">
        <v>-0.14333333333333301</v>
      </c>
    </row>
    <row r="140" spans="1:5" x14ac:dyDescent="0.25">
      <c r="A140" s="177"/>
      <c r="B140" s="13" t="s">
        <v>101</v>
      </c>
      <c r="C140" s="14">
        <v>16</v>
      </c>
      <c r="D140" s="14">
        <v>8</v>
      </c>
      <c r="E140" s="15">
        <v>1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343</v>
      </c>
      <c r="D144" s="14">
        <v>304</v>
      </c>
      <c r="E144" s="15">
        <v>0.12828947368421101</v>
      </c>
    </row>
    <row r="145" spans="1:5" x14ac:dyDescent="0.25">
      <c r="A145" s="175" t="s">
        <v>104</v>
      </c>
      <c r="B145" s="13" t="s">
        <v>105</v>
      </c>
      <c r="C145" s="14">
        <v>24</v>
      </c>
      <c r="D145" s="14">
        <v>26</v>
      </c>
      <c r="E145" s="15">
        <v>-7.69230769230769E-2</v>
      </c>
    </row>
    <row r="146" spans="1:5" x14ac:dyDescent="0.25">
      <c r="A146" s="176"/>
      <c r="B146" s="13" t="s">
        <v>106</v>
      </c>
      <c r="C146" s="14">
        <v>99</v>
      </c>
      <c r="D146" s="14">
        <v>91</v>
      </c>
      <c r="E146" s="15">
        <v>8.7912087912087905E-2</v>
      </c>
    </row>
    <row r="147" spans="1:5" x14ac:dyDescent="0.25">
      <c r="A147" s="176"/>
      <c r="B147" s="13" t="s">
        <v>107</v>
      </c>
      <c r="C147" s="14">
        <v>37</v>
      </c>
      <c r="D147" s="14">
        <v>34</v>
      </c>
      <c r="E147" s="15">
        <v>8.8235294117647106E-2</v>
      </c>
    </row>
    <row r="148" spans="1:5" x14ac:dyDescent="0.25">
      <c r="A148" s="176"/>
      <c r="B148" s="13" t="s">
        <v>108</v>
      </c>
      <c r="C148" s="14">
        <v>28</v>
      </c>
      <c r="D148" s="14">
        <v>20</v>
      </c>
      <c r="E148" s="15">
        <v>0.4</v>
      </c>
    </row>
    <row r="149" spans="1:5" x14ac:dyDescent="0.25">
      <c r="A149" s="176"/>
      <c r="B149" s="13" t="s">
        <v>109</v>
      </c>
      <c r="C149" s="14">
        <v>150</v>
      </c>
      <c r="D149" s="14">
        <v>124</v>
      </c>
      <c r="E149" s="15">
        <v>0.209677419354839</v>
      </c>
    </row>
    <row r="150" spans="1:5" x14ac:dyDescent="0.25">
      <c r="A150" s="177"/>
      <c r="B150" s="13" t="s">
        <v>110</v>
      </c>
      <c r="C150" s="14">
        <v>5</v>
      </c>
      <c r="D150" s="14">
        <v>9</v>
      </c>
      <c r="E150" s="15">
        <v>-0.44444444444444398</v>
      </c>
    </row>
    <row r="151" spans="1:5" x14ac:dyDescent="0.25">
      <c r="A151" s="175" t="s">
        <v>111</v>
      </c>
      <c r="B151" s="13" t="s">
        <v>112</v>
      </c>
      <c r="C151" s="14">
        <v>92</v>
      </c>
      <c r="D151" s="14">
        <v>96</v>
      </c>
      <c r="E151" s="15">
        <v>-4.1666666666666699E-2</v>
      </c>
    </row>
    <row r="152" spans="1:5" x14ac:dyDescent="0.25">
      <c r="A152" s="177"/>
      <c r="B152" s="13" t="s">
        <v>113</v>
      </c>
      <c r="C152" s="14">
        <v>307</v>
      </c>
      <c r="D152" s="14">
        <v>221</v>
      </c>
      <c r="E152" s="15">
        <v>0.38914027149321301</v>
      </c>
    </row>
    <row r="153" spans="1:5" x14ac:dyDescent="0.25">
      <c r="A153" s="175" t="s">
        <v>114</v>
      </c>
      <c r="B153" s="13" t="s">
        <v>18</v>
      </c>
      <c r="C153" s="14">
        <v>47</v>
      </c>
      <c r="D153" s="14">
        <v>56</v>
      </c>
      <c r="E153" s="15">
        <v>-0.160714285714286</v>
      </c>
    </row>
    <row r="154" spans="1:5" x14ac:dyDescent="0.25">
      <c r="A154" s="177"/>
      <c r="B154" s="13" t="s">
        <v>22</v>
      </c>
      <c r="C154" s="14">
        <v>43</v>
      </c>
      <c r="D154" s="14">
        <v>43</v>
      </c>
      <c r="E154" s="15">
        <v>0</v>
      </c>
    </row>
    <row r="155" spans="1:5" x14ac:dyDescent="0.25">
      <c r="A155" s="12" t="s">
        <v>115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1064</v>
      </c>
      <c r="D159" s="14">
        <v>1198</v>
      </c>
      <c r="E159" s="15">
        <v>-0.111853088480801</v>
      </c>
    </row>
    <row r="160" spans="1:5" x14ac:dyDescent="0.25">
      <c r="A160" s="176"/>
      <c r="B160" s="13" t="s">
        <v>119</v>
      </c>
      <c r="C160" s="14">
        <v>259</v>
      </c>
      <c r="D160" s="14">
        <v>330</v>
      </c>
      <c r="E160" s="15">
        <v>-0.21515151515151501</v>
      </c>
    </row>
    <row r="161" spans="1:5" x14ac:dyDescent="0.25">
      <c r="A161" s="176"/>
      <c r="B161" s="13" t="s">
        <v>120</v>
      </c>
      <c r="C161" s="14">
        <v>349</v>
      </c>
      <c r="D161" s="14">
        <v>447</v>
      </c>
      <c r="E161" s="15">
        <v>-0.21923937360178999</v>
      </c>
    </row>
    <row r="162" spans="1:5" x14ac:dyDescent="0.25">
      <c r="A162" s="176"/>
      <c r="B162" s="13" t="s">
        <v>121</v>
      </c>
      <c r="C162" s="14">
        <v>85</v>
      </c>
      <c r="D162" s="14">
        <v>103</v>
      </c>
      <c r="E162" s="15">
        <v>-0.17475728155339801</v>
      </c>
    </row>
    <row r="163" spans="1:5" x14ac:dyDescent="0.25">
      <c r="A163" s="176"/>
      <c r="B163" s="13" t="s">
        <v>122</v>
      </c>
      <c r="C163" s="14">
        <v>0</v>
      </c>
      <c r="D163" s="14">
        <v>1</v>
      </c>
      <c r="E163" s="15">
        <v>-1</v>
      </c>
    </row>
    <row r="164" spans="1:5" x14ac:dyDescent="0.25">
      <c r="A164" s="176"/>
      <c r="B164" s="13" t="s">
        <v>123</v>
      </c>
      <c r="C164" s="14">
        <v>58</v>
      </c>
      <c r="D164" s="14">
        <v>110</v>
      </c>
      <c r="E164" s="15">
        <v>-0.472727272727273</v>
      </c>
    </row>
    <row r="165" spans="1:5" x14ac:dyDescent="0.25">
      <c r="A165" s="176"/>
      <c r="B165" s="13" t="s">
        <v>124</v>
      </c>
      <c r="C165" s="14">
        <v>834</v>
      </c>
      <c r="D165" s="14">
        <v>567</v>
      </c>
      <c r="E165" s="15">
        <v>0.47089947089947098</v>
      </c>
    </row>
    <row r="166" spans="1:5" x14ac:dyDescent="0.25">
      <c r="A166" s="176"/>
      <c r="B166" s="13" t="s">
        <v>125</v>
      </c>
      <c r="C166" s="14">
        <v>4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207</v>
      </c>
      <c r="D167" s="14">
        <v>216</v>
      </c>
      <c r="E167" s="15">
        <v>-4.1666666666666699E-2</v>
      </c>
    </row>
    <row r="168" spans="1:5" x14ac:dyDescent="0.25">
      <c r="A168" s="176"/>
      <c r="B168" s="13" t="s">
        <v>127</v>
      </c>
      <c r="C168" s="14">
        <v>564</v>
      </c>
      <c r="D168" s="14">
        <v>626</v>
      </c>
      <c r="E168" s="15">
        <v>-9.9041533546325902E-2</v>
      </c>
    </row>
    <row r="169" spans="1:5" x14ac:dyDescent="0.25">
      <c r="A169" s="176"/>
      <c r="B169" s="13" t="s">
        <v>128</v>
      </c>
      <c r="C169" s="14">
        <v>72</v>
      </c>
      <c r="D169" s="14">
        <v>64</v>
      </c>
      <c r="E169" s="15">
        <v>0.125</v>
      </c>
    </row>
    <row r="170" spans="1:5" x14ac:dyDescent="0.25">
      <c r="A170" s="176"/>
      <c r="B170" s="13" t="s">
        <v>129</v>
      </c>
      <c r="C170" s="14">
        <v>387</v>
      </c>
      <c r="D170" s="14">
        <v>379</v>
      </c>
      <c r="E170" s="15">
        <v>2.11081794195251E-2</v>
      </c>
    </row>
    <row r="171" spans="1:5" x14ac:dyDescent="0.25">
      <c r="A171" s="176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6"/>
      <c r="B172" s="13" t="s">
        <v>131</v>
      </c>
      <c r="C172" s="14">
        <v>16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4</v>
      </c>
      <c r="D173" s="14">
        <v>9</v>
      </c>
      <c r="E173" s="15">
        <v>-0.55555555555555503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2</v>
      </c>
      <c r="D175" s="14">
        <v>0</v>
      </c>
      <c r="E175" s="15">
        <v>0</v>
      </c>
    </row>
    <row r="176" spans="1:5" x14ac:dyDescent="0.25">
      <c r="A176" s="176"/>
      <c r="B176" s="13" t="s">
        <v>135</v>
      </c>
      <c r="C176" s="14">
        <v>461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1350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320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0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23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14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1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6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157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3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12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19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79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1727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1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94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2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45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41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1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2457</v>
      </c>
      <c r="D201" s="14">
        <v>1462</v>
      </c>
      <c r="E201" s="15">
        <v>0.68057455540355705</v>
      </c>
    </row>
    <row r="202" spans="1:5" x14ac:dyDescent="0.25">
      <c r="A202" s="176"/>
      <c r="B202" s="13" t="s">
        <v>119</v>
      </c>
      <c r="C202" s="14">
        <v>613</v>
      </c>
      <c r="D202" s="14">
        <v>371</v>
      </c>
      <c r="E202" s="15">
        <v>0.65229110512129396</v>
      </c>
    </row>
    <row r="203" spans="1:5" x14ac:dyDescent="0.25">
      <c r="A203" s="176"/>
      <c r="B203" s="13" t="s">
        <v>162</v>
      </c>
      <c r="C203" s="14">
        <v>724</v>
      </c>
      <c r="D203" s="14">
        <v>469</v>
      </c>
      <c r="E203" s="15">
        <v>0.543710021321962</v>
      </c>
    </row>
    <row r="204" spans="1:5" x14ac:dyDescent="0.25">
      <c r="A204" s="176"/>
      <c r="B204" s="13" t="s">
        <v>121</v>
      </c>
      <c r="C204" s="14">
        <v>303</v>
      </c>
      <c r="D204" s="14">
        <v>165</v>
      </c>
      <c r="E204" s="15">
        <v>0.83636363636363598</v>
      </c>
    </row>
    <row r="205" spans="1:5" x14ac:dyDescent="0.25">
      <c r="A205" s="176"/>
      <c r="B205" s="13" t="s">
        <v>122</v>
      </c>
      <c r="C205" s="14">
        <v>0</v>
      </c>
      <c r="D205" s="14">
        <v>1</v>
      </c>
      <c r="E205" s="15">
        <v>-1</v>
      </c>
    </row>
    <row r="206" spans="1:5" x14ac:dyDescent="0.25">
      <c r="A206" s="176"/>
      <c r="B206" s="13" t="s">
        <v>123</v>
      </c>
      <c r="C206" s="14">
        <v>114</v>
      </c>
      <c r="D206" s="14">
        <v>119</v>
      </c>
      <c r="E206" s="15">
        <v>-4.20168067226891E-2</v>
      </c>
    </row>
    <row r="207" spans="1:5" x14ac:dyDescent="0.25">
      <c r="A207" s="176"/>
      <c r="B207" s="13" t="s">
        <v>124</v>
      </c>
      <c r="C207" s="14">
        <v>2365</v>
      </c>
      <c r="D207" s="14">
        <v>584</v>
      </c>
      <c r="E207" s="15">
        <v>3.0496575342465801</v>
      </c>
    </row>
    <row r="208" spans="1:5" x14ac:dyDescent="0.25">
      <c r="A208" s="176"/>
      <c r="B208" s="13" t="s">
        <v>163</v>
      </c>
      <c r="C208" s="14">
        <v>2</v>
      </c>
      <c r="D208" s="14">
        <v>0</v>
      </c>
      <c r="E208" s="15">
        <v>0</v>
      </c>
    </row>
    <row r="209" spans="1:5" x14ac:dyDescent="0.25">
      <c r="A209" s="176"/>
      <c r="B209" s="13" t="s">
        <v>126</v>
      </c>
      <c r="C209" s="14">
        <v>410</v>
      </c>
      <c r="D209" s="14">
        <v>227</v>
      </c>
      <c r="E209" s="15">
        <v>0.80616740088105698</v>
      </c>
    </row>
    <row r="210" spans="1:5" x14ac:dyDescent="0.25">
      <c r="A210" s="176"/>
      <c r="B210" s="13" t="s">
        <v>164</v>
      </c>
      <c r="C210" s="14">
        <v>1100</v>
      </c>
      <c r="D210" s="14">
        <v>668</v>
      </c>
      <c r="E210" s="15">
        <v>0.64670658682634696</v>
      </c>
    </row>
    <row r="211" spans="1:5" x14ac:dyDescent="0.25">
      <c r="A211" s="176"/>
      <c r="B211" s="13" t="s">
        <v>128</v>
      </c>
      <c r="C211" s="14">
        <v>100</v>
      </c>
      <c r="D211" s="14">
        <v>28</v>
      </c>
      <c r="E211" s="15">
        <v>2.5714285714285698</v>
      </c>
    </row>
    <row r="212" spans="1:5" x14ac:dyDescent="0.25">
      <c r="A212" s="176"/>
      <c r="B212" s="13" t="s">
        <v>129</v>
      </c>
      <c r="C212" s="14">
        <v>391</v>
      </c>
      <c r="D212" s="14">
        <v>76</v>
      </c>
      <c r="E212" s="15">
        <v>4.1447368421052602</v>
      </c>
    </row>
    <row r="213" spans="1:5" x14ac:dyDescent="0.25">
      <c r="A213" s="176"/>
      <c r="B213" s="13" t="s">
        <v>130</v>
      </c>
      <c r="C213" s="14">
        <v>2</v>
      </c>
      <c r="D213" s="14">
        <v>0</v>
      </c>
      <c r="E213" s="15">
        <v>0</v>
      </c>
    </row>
    <row r="214" spans="1:5" x14ac:dyDescent="0.25">
      <c r="A214" s="176"/>
      <c r="B214" s="13" t="s">
        <v>131</v>
      </c>
      <c r="C214" s="14">
        <v>16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9</v>
      </c>
      <c r="D215" s="14">
        <v>13</v>
      </c>
      <c r="E215" s="15">
        <v>-0.30769230769230799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0</v>
      </c>
      <c r="D217" s="14">
        <v>0</v>
      </c>
      <c r="E217" s="15">
        <v>0</v>
      </c>
    </row>
    <row r="218" spans="1:5" x14ac:dyDescent="0.25">
      <c r="A218" s="176"/>
      <c r="B218" s="13" t="s">
        <v>135</v>
      </c>
      <c r="C218" s="14">
        <v>461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1350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320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23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14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2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6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157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3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12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42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91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1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94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2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45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41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4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1658</v>
      </c>
      <c r="D246" s="14">
        <v>2321</v>
      </c>
      <c r="E246" s="15">
        <v>-0.28565273588970302</v>
      </c>
    </row>
    <row r="247" spans="1:5" x14ac:dyDescent="0.25">
      <c r="A247" s="12" t="s">
        <v>169</v>
      </c>
      <c r="B247" s="17"/>
      <c r="C247" s="14">
        <v>239</v>
      </c>
      <c r="D247" s="14">
        <v>317</v>
      </c>
      <c r="E247" s="15">
        <v>-0.24605678233438499</v>
      </c>
    </row>
    <row r="248" spans="1:5" x14ac:dyDescent="0.25">
      <c r="A248" s="12" t="s">
        <v>170</v>
      </c>
      <c r="B248" s="17"/>
      <c r="C248" s="14">
        <v>411</v>
      </c>
      <c r="D248" s="14">
        <v>570</v>
      </c>
      <c r="E248" s="15">
        <v>-0.278947368421053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631</v>
      </c>
      <c r="D252" s="14">
        <v>666</v>
      </c>
      <c r="E252" s="15">
        <v>-5.2552552552552603E-2</v>
      </c>
    </row>
    <row r="253" spans="1:5" x14ac:dyDescent="0.25">
      <c r="A253" s="176"/>
      <c r="B253" s="13" t="s">
        <v>18</v>
      </c>
      <c r="C253" s="14">
        <v>270</v>
      </c>
      <c r="D253" s="14">
        <v>243</v>
      </c>
      <c r="E253" s="15">
        <v>0.11111111111111099</v>
      </c>
    </row>
    <row r="254" spans="1:5" x14ac:dyDescent="0.25">
      <c r="A254" s="177"/>
      <c r="B254" s="13" t="s">
        <v>22</v>
      </c>
      <c r="C254" s="14">
        <v>268</v>
      </c>
      <c r="D254" s="14">
        <v>237</v>
      </c>
      <c r="E254" s="15">
        <v>0.13080168776371301</v>
      </c>
    </row>
    <row r="255" spans="1:5" x14ac:dyDescent="0.25">
      <c r="A255" s="175" t="s">
        <v>174</v>
      </c>
      <c r="B255" s="13" t="s">
        <v>175</v>
      </c>
      <c r="C255" s="14">
        <v>273</v>
      </c>
      <c r="D255" s="14">
        <v>436</v>
      </c>
      <c r="E255" s="15">
        <v>-0.37385321100917401</v>
      </c>
    </row>
    <row r="256" spans="1:5" x14ac:dyDescent="0.25">
      <c r="A256" s="176"/>
      <c r="B256" s="13" t="s">
        <v>176</v>
      </c>
      <c r="C256" s="14">
        <v>343</v>
      </c>
      <c r="D256" s="14">
        <v>227</v>
      </c>
      <c r="E256" s="15">
        <v>0.51101321585903103</v>
      </c>
    </row>
    <row r="257" spans="1:5" x14ac:dyDescent="0.25">
      <c r="A257" s="177"/>
      <c r="B257" s="13" t="s">
        <v>177</v>
      </c>
      <c r="C257" s="14">
        <v>4</v>
      </c>
      <c r="D257" s="14">
        <v>3</v>
      </c>
      <c r="E257" s="15">
        <v>0.33333333333333298</v>
      </c>
    </row>
    <row r="258" spans="1:5" x14ac:dyDescent="0.25">
      <c r="A258" s="12" t="s">
        <v>178</v>
      </c>
      <c r="B258" s="17"/>
      <c r="C258" s="14">
        <v>199</v>
      </c>
      <c r="D258" s="14">
        <v>238</v>
      </c>
      <c r="E258" s="15">
        <v>-0.16386554621848701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216</v>
      </c>
      <c r="D262" s="14">
        <v>194</v>
      </c>
      <c r="E262" s="15">
        <v>0.11340206185567001</v>
      </c>
    </row>
    <row r="263" spans="1:5" x14ac:dyDescent="0.25">
      <c r="A263" s="175" t="s">
        <v>181</v>
      </c>
      <c r="B263" s="13" t="s">
        <v>182</v>
      </c>
      <c r="C263" s="14">
        <v>0</v>
      </c>
      <c r="D263" s="14">
        <v>0</v>
      </c>
      <c r="E263" s="15">
        <v>0</v>
      </c>
    </row>
    <row r="264" spans="1:5" x14ac:dyDescent="0.25">
      <c r="A264" s="176"/>
      <c r="B264" s="13" t="s">
        <v>183</v>
      </c>
      <c r="C264" s="14">
        <v>4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3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14</v>
      </c>
      <c r="D267" s="14">
        <v>8</v>
      </c>
      <c r="E267" s="15">
        <v>0.75</v>
      </c>
    </row>
    <row r="268" spans="1:5" x14ac:dyDescent="0.25">
      <c r="A268" s="12" t="s">
        <v>110</v>
      </c>
      <c r="B268" s="17"/>
      <c r="C268" s="14">
        <v>253</v>
      </c>
      <c r="D268" s="14">
        <v>57</v>
      </c>
      <c r="E268" s="15">
        <v>3.4385964912280702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157</v>
      </c>
      <c r="D272" s="14">
        <v>81</v>
      </c>
      <c r="E272" s="15">
        <v>0.938271604938272</v>
      </c>
    </row>
    <row r="273" spans="1:5" x14ac:dyDescent="0.25">
      <c r="A273" s="175" t="s">
        <v>68</v>
      </c>
      <c r="B273" s="13" t="s">
        <v>189</v>
      </c>
      <c r="C273" s="14">
        <v>68</v>
      </c>
      <c r="D273" s="14">
        <v>110</v>
      </c>
      <c r="E273" s="15">
        <v>-0.381818181818182</v>
      </c>
    </row>
    <row r="274" spans="1:5" x14ac:dyDescent="0.25">
      <c r="A274" s="177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0</v>
      </c>
      <c r="D276" s="14">
        <v>1</v>
      </c>
      <c r="E276" s="15">
        <v>-1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2</v>
      </c>
      <c r="D281" s="14">
        <v>2</v>
      </c>
      <c r="E281" s="15">
        <v>0</v>
      </c>
    </row>
    <row r="282" spans="1:5" x14ac:dyDescent="0.25">
      <c r="A282" s="177"/>
      <c r="B282" s="13" t="s">
        <v>196</v>
      </c>
      <c r="C282" s="14">
        <v>58</v>
      </c>
      <c r="D282" s="14">
        <v>52</v>
      </c>
      <c r="E282" s="15">
        <v>0.115384615384615</v>
      </c>
    </row>
    <row r="283" spans="1:5" x14ac:dyDescent="0.25">
      <c r="A283" s="12" t="s">
        <v>197</v>
      </c>
      <c r="B283" s="17"/>
      <c r="C283" s="14">
        <v>727</v>
      </c>
      <c r="D283" s="14">
        <v>344</v>
      </c>
      <c r="E283" s="15">
        <v>1.11337209302326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1</v>
      </c>
      <c r="E288" s="15">
        <v>-1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3"/>
      <c r="B294" s="13" t="s">
        <v>207</v>
      </c>
      <c r="C294" s="14">
        <v>975</v>
      </c>
      <c r="D294" s="14">
        <v>1063</v>
      </c>
      <c r="E294" s="23">
        <v>0</v>
      </c>
    </row>
    <row r="295" spans="1:5" x14ac:dyDescent="0.25">
      <c r="A295" s="174"/>
      <c r="B295" s="13" t="s">
        <v>208</v>
      </c>
      <c r="C295" s="14">
        <v>19</v>
      </c>
      <c r="D295" s="14">
        <v>35</v>
      </c>
      <c r="E295" s="23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3"/>
      <c r="B297" s="13" t="s">
        <v>211</v>
      </c>
      <c r="C297" s="14">
        <v>1</v>
      </c>
      <c r="D297" s="14">
        <v>1</v>
      </c>
      <c r="E297" s="23">
        <v>1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16</v>
      </c>
      <c r="D299" s="14">
        <v>26</v>
      </c>
      <c r="E299" s="23">
        <v>14</v>
      </c>
    </row>
    <row r="300" spans="1:5" x14ac:dyDescent="0.25">
      <c r="A300" s="172" t="s">
        <v>215</v>
      </c>
      <c r="B300" s="13" t="s">
        <v>216</v>
      </c>
      <c r="C300" s="14">
        <v>8</v>
      </c>
      <c r="D300" s="14">
        <v>43</v>
      </c>
      <c r="E300" s="23">
        <v>5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4"/>
      <c r="B302" s="13" t="s">
        <v>218</v>
      </c>
      <c r="C302" s="14">
        <v>45</v>
      </c>
      <c r="D302" s="14">
        <v>86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0</v>
      </c>
      <c r="E303" s="23">
        <v>0</v>
      </c>
    </row>
    <row r="304" spans="1:5" x14ac:dyDescent="0.25">
      <c r="A304" s="172" t="s">
        <v>221</v>
      </c>
      <c r="B304" s="13" t="s">
        <v>212</v>
      </c>
      <c r="C304" s="14">
        <v>1</v>
      </c>
      <c r="D304" s="14">
        <v>0</v>
      </c>
      <c r="E304" s="23">
        <v>1</v>
      </c>
    </row>
    <row r="305" spans="1:5" x14ac:dyDescent="0.25">
      <c r="A305" s="173"/>
      <c r="B305" s="13" t="s">
        <v>222</v>
      </c>
      <c r="C305" s="14">
        <v>37</v>
      </c>
      <c r="D305" s="14">
        <v>96</v>
      </c>
      <c r="E305" s="23">
        <v>22</v>
      </c>
    </row>
    <row r="306" spans="1:5" x14ac:dyDescent="0.25">
      <c r="A306" s="174"/>
      <c r="B306" s="13" t="s">
        <v>223</v>
      </c>
      <c r="C306" s="14">
        <v>5</v>
      </c>
      <c r="D306" s="14">
        <v>29</v>
      </c>
      <c r="E306" s="23">
        <v>10</v>
      </c>
    </row>
    <row r="307" spans="1:5" x14ac:dyDescent="0.25">
      <c r="A307" s="172" t="s">
        <v>224</v>
      </c>
      <c r="B307" s="13" t="s">
        <v>225</v>
      </c>
      <c r="C307" s="14">
        <v>0</v>
      </c>
      <c r="D307" s="14">
        <v>2</v>
      </c>
      <c r="E307" s="23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3"/>
      <c r="B309" s="13" t="s">
        <v>227</v>
      </c>
      <c r="C309" s="14">
        <v>372</v>
      </c>
      <c r="D309" s="14">
        <v>774</v>
      </c>
      <c r="E309" s="23">
        <v>242</v>
      </c>
    </row>
    <row r="310" spans="1:5" x14ac:dyDescent="0.25">
      <c r="A310" s="173"/>
      <c r="B310" s="13" t="s">
        <v>228</v>
      </c>
      <c r="C310" s="14">
        <v>630</v>
      </c>
      <c r="D310" s="14">
        <v>890</v>
      </c>
      <c r="E310" s="23">
        <v>0</v>
      </c>
    </row>
    <row r="311" spans="1:5" x14ac:dyDescent="0.25">
      <c r="A311" s="173"/>
      <c r="B311" s="13" t="s">
        <v>229</v>
      </c>
      <c r="C311" s="14">
        <v>552</v>
      </c>
      <c r="D311" s="14">
        <v>800</v>
      </c>
      <c r="E311" s="23">
        <v>113</v>
      </c>
    </row>
    <row r="312" spans="1:5" x14ac:dyDescent="0.25">
      <c r="A312" s="173"/>
      <c r="B312" s="13" t="s">
        <v>230</v>
      </c>
      <c r="C312" s="14">
        <v>515</v>
      </c>
      <c r="D312" s="14">
        <v>1040</v>
      </c>
      <c r="E312" s="23">
        <v>391</v>
      </c>
    </row>
    <row r="313" spans="1:5" x14ac:dyDescent="0.25">
      <c r="A313" s="173"/>
      <c r="B313" s="13" t="s">
        <v>231</v>
      </c>
      <c r="C313" s="14">
        <v>120</v>
      </c>
      <c r="D313" s="14">
        <v>157</v>
      </c>
      <c r="E313" s="23">
        <v>0</v>
      </c>
    </row>
    <row r="314" spans="1:5" x14ac:dyDescent="0.25">
      <c r="A314" s="173"/>
      <c r="B314" s="13" t="s">
        <v>232</v>
      </c>
      <c r="C314" s="14">
        <v>14</v>
      </c>
      <c r="D314" s="14">
        <v>25</v>
      </c>
      <c r="E314" s="23">
        <v>2</v>
      </c>
    </row>
    <row r="315" spans="1:5" x14ac:dyDescent="0.25">
      <c r="A315" s="173"/>
      <c r="B315" s="13" t="s">
        <v>233</v>
      </c>
      <c r="C315" s="14">
        <v>302</v>
      </c>
      <c r="D315" s="14">
        <v>117</v>
      </c>
      <c r="E315" s="23">
        <v>128</v>
      </c>
    </row>
    <row r="316" spans="1:5" x14ac:dyDescent="0.25">
      <c r="A316" s="173"/>
      <c r="B316" s="13" t="s">
        <v>234</v>
      </c>
      <c r="C316" s="14">
        <v>1</v>
      </c>
      <c r="D316" s="14">
        <v>1</v>
      </c>
      <c r="E316" s="23">
        <v>1</v>
      </c>
    </row>
    <row r="317" spans="1:5" x14ac:dyDescent="0.25">
      <c r="A317" s="173"/>
      <c r="B317" s="13" t="s">
        <v>235</v>
      </c>
      <c r="C317" s="14">
        <v>1</v>
      </c>
      <c r="D317" s="14">
        <v>4</v>
      </c>
      <c r="E317" s="23">
        <v>0</v>
      </c>
    </row>
    <row r="318" spans="1:5" x14ac:dyDescent="0.25">
      <c r="A318" s="173"/>
      <c r="B318" s="13" t="s">
        <v>236</v>
      </c>
      <c r="C318" s="14">
        <v>439</v>
      </c>
      <c r="D318" s="14">
        <v>848</v>
      </c>
      <c r="E318" s="23">
        <v>300</v>
      </c>
    </row>
    <row r="319" spans="1:5" x14ac:dyDescent="0.25">
      <c r="A319" s="173"/>
      <c r="B319" s="13" t="s">
        <v>237</v>
      </c>
      <c r="C319" s="14">
        <v>410</v>
      </c>
      <c r="D319" s="14">
        <v>555</v>
      </c>
      <c r="E319" s="23">
        <v>0</v>
      </c>
    </row>
    <row r="320" spans="1:5" x14ac:dyDescent="0.25">
      <c r="A320" s="173"/>
      <c r="B320" s="13" t="s">
        <v>238</v>
      </c>
      <c r="C320" s="14">
        <v>4</v>
      </c>
      <c r="D320" s="14">
        <v>7</v>
      </c>
      <c r="E320" s="23">
        <v>1</v>
      </c>
    </row>
    <row r="321" spans="1:5" x14ac:dyDescent="0.25">
      <c r="A321" s="174"/>
      <c r="B321" s="13" t="s">
        <v>239</v>
      </c>
      <c r="C321" s="14">
        <v>19</v>
      </c>
      <c r="D321" s="14">
        <v>23</v>
      </c>
      <c r="E321" s="23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3"/>
      <c r="B326" s="13" t="s">
        <v>245</v>
      </c>
      <c r="C326" s="14">
        <v>56</v>
      </c>
      <c r="D326" s="14">
        <v>112</v>
      </c>
      <c r="E326" s="23">
        <v>10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3"/>
      <c r="B329" s="13" t="s">
        <v>248</v>
      </c>
      <c r="C329" s="14">
        <v>116</v>
      </c>
      <c r="D329" s="14">
        <v>129</v>
      </c>
      <c r="E329" s="23">
        <v>37</v>
      </c>
    </row>
    <row r="330" spans="1:5" x14ac:dyDescent="0.25">
      <c r="A330" s="173"/>
      <c r="B330" s="13" t="s">
        <v>249</v>
      </c>
      <c r="C330" s="14">
        <v>3</v>
      </c>
      <c r="D330" s="14">
        <v>0</v>
      </c>
      <c r="E330" s="23">
        <v>0</v>
      </c>
    </row>
    <row r="331" spans="1:5" x14ac:dyDescent="0.25">
      <c r="A331" s="173"/>
      <c r="B331" s="13" t="s">
        <v>250</v>
      </c>
      <c r="C331" s="14">
        <v>5</v>
      </c>
      <c r="D331" s="14">
        <v>10</v>
      </c>
      <c r="E331" s="23">
        <v>3</v>
      </c>
    </row>
    <row r="332" spans="1:5" x14ac:dyDescent="0.25">
      <c r="A332" s="173"/>
      <c r="B332" s="13" t="s">
        <v>251</v>
      </c>
      <c r="C332" s="14">
        <v>29</v>
      </c>
      <c r="D332" s="14">
        <v>71</v>
      </c>
      <c r="E332" s="23">
        <v>16</v>
      </c>
    </row>
    <row r="333" spans="1:5" x14ac:dyDescent="0.25">
      <c r="A333" s="173"/>
      <c r="B333" s="13" t="s">
        <v>252</v>
      </c>
      <c r="C333" s="14">
        <v>364</v>
      </c>
      <c r="D333" s="14">
        <v>0</v>
      </c>
      <c r="E333" s="23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3"/>
      <c r="B335" s="13" t="s">
        <v>254</v>
      </c>
      <c r="C335" s="14">
        <v>2</v>
      </c>
      <c r="D335" s="14">
        <v>3</v>
      </c>
      <c r="E335" s="23">
        <v>1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3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258</v>
      </c>
      <c r="C339" s="14">
        <v>0</v>
      </c>
      <c r="D339" s="14">
        <v>3</v>
      </c>
      <c r="E339" s="23">
        <v>0</v>
      </c>
    </row>
    <row r="340" spans="1:5" x14ac:dyDescent="0.25">
      <c r="A340" s="173"/>
      <c r="B340" s="13" t="s">
        <v>259</v>
      </c>
      <c r="C340" s="14">
        <v>5</v>
      </c>
      <c r="D340" s="14">
        <v>3</v>
      </c>
      <c r="E340" s="23">
        <v>2</v>
      </c>
    </row>
    <row r="341" spans="1:5" x14ac:dyDescent="0.25">
      <c r="A341" s="173"/>
      <c r="B341" s="13" t="s">
        <v>260</v>
      </c>
      <c r="C341" s="14">
        <v>2</v>
      </c>
      <c r="D341" s="14">
        <v>4</v>
      </c>
      <c r="E341" s="23">
        <v>1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3"/>
      <c r="B343" s="13" t="s">
        <v>262</v>
      </c>
      <c r="C343" s="14">
        <v>38</v>
      </c>
      <c r="D343" s="14">
        <v>46</v>
      </c>
      <c r="E343" s="23">
        <v>22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3">
        <v>0</v>
      </c>
    </row>
    <row r="345" spans="1:5" x14ac:dyDescent="0.25">
      <c r="A345" s="173"/>
      <c r="B345" s="13" t="s">
        <v>264</v>
      </c>
      <c r="C345" s="14">
        <v>30</v>
      </c>
      <c r="D345" s="14">
        <v>52</v>
      </c>
      <c r="E345" s="23">
        <v>9</v>
      </c>
    </row>
    <row r="346" spans="1:5" x14ac:dyDescent="0.25">
      <c r="A346" s="173"/>
      <c r="B346" s="13" t="s">
        <v>265</v>
      </c>
      <c r="C346" s="14">
        <v>177</v>
      </c>
      <c r="D346" s="14">
        <v>134</v>
      </c>
      <c r="E346" s="23">
        <v>82</v>
      </c>
    </row>
    <row r="347" spans="1:5" x14ac:dyDescent="0.25">
      <c r="A347" s="173"/>
      <c r="B347" s="13" t="s">
        <v>266</v>
      </c>
      <c r="C347" s="14">
        <v>0</v>
      </c>
      <c r="D347" s="14">
        <v>1</v>
      </c>
      <c r="E347" s="23">
        <v>0</v>
      </c>
    </row>
    <row r="348" spans="1:5" x14ac:dyDescent="0.25">
      <c r="A348" s="173"/>
      <c r="B348" s="13" t="s">
        <v>267</v>
      </c>
      <c r="C348" s="14">
        <v>0</v>
      </c>
      <c r="D348" s="14">
        <v>3</v>
      </c>
      <c r="E348" s="23">
        <v>1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3">
        <v>0</v>
      </c>
    </row>
    <row r="351" spans="1:5" x14ac:dyDescent="0.25">
      <c r="A351" s="173"/>
      <c r="B351" s="13" t="s">
        <v>270</v>
      </c>
      <c r="C351" s="14">
        <v>36</v>
      </c>
      <c r="D351" s="14">
        <v>39</v>
      </c>
      <c r="E351" s="23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3"/>
      <c r="B353" s="13" t="s">
        <v>272</v>
      </c>
      <c r="C353" s="14">
        <v>2</v>
      </c>
      <c r="D353" s="14">
        <v>5</v>
      </c>
      <c r="E353" s="23">
        <v>0</v>
      </c>
    </row>
    <row r="354" spans="1:5" x14ac:dyDescent="0.25">
      <c r="A354" s="174"/>
      <c r="B354" s="13" t="s">
        <v>273</v>
      </c>
      <c r="C354" s="14">
        <v>32</v>
      </c>
      <c r="D354" s="14">
        <v>44</v>
      </c>
      <c r="E354" s="23">
        <v>4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3"/>
      <c r="B356" s="13" t="s">
        <v>276</v>
      </c>
      <c r="C356" s="14">
        <v>3</v>
      </c>
      <c r="D356" s="14">
        <v>5</v>
      </c>
      <c r="E356" s="23">
        <v>0</v>
      </c>
    </row>
    <row r="357" spans="1:5" x14ac:dyDescent="0.25">
      <c r="A357" s="173"/>
      <c r="B357" s="13" t="s">
        <v>277</v>
      </c>
      <c r="C357" s="14">
        <v>0</v>
      </c>
      <c r="D357" s="14">
        <v>2</v>
      </c>
      <c r="E357" s="23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3"/>
      <c r="B360" s="13" t="s">
        <v>280</v>
      </c>
      <c r="C360" s="14">
        <v>6</v>
      </c>
      <c r="D360" s="14">
        <v>11</v>
      </c>
      <c r="E360" s="23">
        <v>2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3"/>
      <c r="B363" s="13" t="s">
        <v>283</v>
      </c>
      <c r="C363" s="14">
        <v>1</v>
      </c>
      <c r="D363" s="14">
        <v>1</v>
      </c>
      <c r="E363" s="23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2" t="s">
        <v>286</v>
      </c>
      <c r="B366" s="13" t="s">
        <v>287</v>
      </c>
      <c r="C366" s="14">
        <v>27</v>
      </c>
      <c r="D366" s="14">
        <v>28</v>
      </c>
      <c r="E366" s="23">
        <v>2</v>
      </c>
    </row>
    <row r="367" spans="1:5" x14ac:dyDescent="0.25">
      <c r="A367" s="173"/>
      <c r="B367" s="13" t="s">
        <v>288</v>
      </c>
      <c r="C367" s="14">
        <v>1</v>
      </c>
      <c r="D367" s="14">
        <v>1</v>
      </c>
      <c r="E367" s="23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3"/>
      <c r="B369" s="13" t="s">
        <v>290</v>
      </c>
      <c r="C369" s="14">
        <v>10</v>
      </c>
      <c r="D369" s="14">
        <v>18</v>
      </c>
      <c r="E369" s="23">
        <v>4</v>
      </c>
    </row>
    <row r="370" spans="1:5" x14ac:dyDescent="0.25">
      <c r="A370" s="173"/>
      <c r="B370" s="13" t="s">
        <v>291</v>
      </c>
      <c r="C370" s="14">
        <v>4</v>
      </c>
      <c r="D370" s="14">
        <v>4</v>
      </c>
      <c r="E370" s="23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3"/>
      <c r="B376" s="13" t="s">
        <v>298</v>
      </c>
      <c r="C376" s="14">
        <v>11</v>
      </c>
      <c r="D376" s="14">
        <v>11</v>
      </c>
      <c r="E376" s="23">
        <v>0</v>
      </c>
    </row>
    <row r="377" spans="1:5" x14ac:dyDescent="0.25">
      <c r="A377" s="173"/>
      <c r="B377" s="13" t="s">
        <v>299</v>
      </c>
      <c r="C377" s="14">
        <v>7</v>
      </c>
      <c r="D377" s="14">
        <v>11</v>
      </c>
      <c r="E377" s="23">
        <v>0</v>
      </c>
    </row>
    <row r="378" spans="1:5" x14ac:dyDescent="0.25">
      <c r="A378" s="173"/>
      <c r="B378" s="13" t="s">
        <v>300</v>
      </c>
      <c r="C378" s="14">
        <v>4</v>
      </c>
      <c r="D378" s="14">
        <v>4</v>
      </c>
      <c r="E378" s="23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3"/>
      <c r="B380" s="13" t="s">
        <v>301</v>
      </c>
      <c r="C380" s="14">
        <v>6</v>
      </c>
      <c r="D380" s="14">
        <v>7</v>
      </c>
      <c r="E380" s="23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3">
        <v>0</v>
      </c>
    </row>
    <row r="382" spans="1:5" x14ac:dyDescent="0.25">
      <c r="A382" s="173"/>
      <c r="B382" s="13" t="s">
        <v>303</v>
      </c>
      <c r="C382" s="14">
        <v>63</v>
      </c>
      <c r="D382" s="14">
        <v>84</v>
      </c>
      <c r="E382" s="23">
        <v>0</v>
      </c>
    </row>
    <row r="383" spans="1:5" x14ac:dyDescent="0.25">
      <c r="A383" s="173"/>
      <c r="B383" s="13" t="s">
        <v>304</v>
      </c>
      <c r="C383" s="14">
        <v>8</v>
      </c>
      <c r="D383" s="14">
        <v>11</v>
      </c>
      <c r="E383" s="23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4"/>
      <c r="B387" s="13" t="s">
        <v>308</v>
      </c>
      <c r="C387" s="14">
        <v>37</v>
      </c>
      <c r="D387" s="14">
        <v>44</v>
      </c>
      <c r="E387" s="23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3"/>
      <c r="B389" s="13" t="s">
        <v>311</v>
      </c>
      <c r="C389" s="14">
        <v>7</v>
      </c>
      <c r="D389" s="14">
        <v>13</v>
      </c>
      <c r="E389" s="23">
        <v>3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3"/>
      <c r="B391" s="13" t="s">
        <v>248</v>
      </c>
      <c r="C391" s="14">
        <v>268</v>
      </c>
      <c r="D391" s="14">
        <v>365</v>
      </c>
      <c r="E391" s="23">
        <v>35</v>
      </c>
    </row>
    <row r="392" spans="1:5" x14ac:dyDescent="0.25">
      <c r="A392" s="173"/>
      <c r="B392" s="13" t="s">
        <v>249</v>
      </c>
      <c r="C392" s="14">
        <v>147</v>
      </c>
      <c r="D392" s="14">
        <v>154</v>
      </c>
      <c r="E392" s="23">
        <v>6</v>
      </c>
    </row>
    <row r="393" spans="1:5" x14ac:dyDescent="0.25">
      <c r="A393" s="173"/>
      <c r="B393" s="13" t="s">
        <v>250</v>
      </c>
      <c r="C393" s="14">
        <v>150</v>
      </c>
      <c r="D393" s="14">
        <v>136</v>
      </c>
      <c r="E393" s="23">
        <v>12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3"/>
      <c r="B395" s="13" t="s">
        <v>313</v>
      </c>
      <c r="C395" s="14">
        <v>1</v>
      </c>
      <c r="D395" s="14">
        <v>1</v>
      </c>
      <c r="E395" s="23">
        <v>0</v>
      </c>
    </row>
    <row r="396" spans="1:5" x14ac:dyDescent="0.25">
      <c r="A396" s="173"/>
      <c r="B396" s="13" t="s">
        <v>314</v>
      </c>
      <c r="C396" s="14">
        <v>16</v>
      </c>
      <c r="D396" s="14">
        <v>19</v>
      </c>
      <c r="E396" s="23">
        <v>6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3"/>
      <c r="B398" s="13" t="s">
        <v>315</v>
      </c>
      <c r="C398" s="14">
        <v>1</v>
      </c>
      <c r="D398" s="14">
        <v>2</v>
      </c>
      <c r="E398" s="23">
        <v>0</v>
      </c>
    </row>
    <row r="399" spans="1:5" x14ac:dyDescent="0.25">
      <c r="A399" s="173"/>
      <c r="B399" s="13" t="s">
        <v>260</v>
      </c>
      <c r="C399" s="14">
        <v>3</v>
      </c>
      <c r="D399" s="14">
        <v>4</v>
      </c>
      <c r="E399" s="23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3"/>
      <c r="B401" s="13" t="s">
        <v>316</v>
      </c>
      <c r="C401" s="14">
        <v>2223</v>
      </c>
      <c r="D401" s="14">
        <v>4909</v>
      </c>
      <c r="E401" s="23">
        <v>0</v>
      </c>
    </row>
    <row r="402" spans="1:5" x14ac:dyDescent="0.25">
      <c r="A402" s="173"/>
      <c r="B402" s="13" t="s">
        <v>317</v>
      </c>
      <c r="C402" s="14">
        <v>49</v>
      </c>
      <c r="D402" s="14">
        <v>104</v>
      </c>
      <c r="E402" s="23">
        <v>4</v>
      </c>
    </row>
    <row r="403" spans="1:5" x14ac:dyDescent="0.25">
      <c r="A403" s="173"/>
      <c r="B403" s="13" t="s">
        <v>318</v>
      </c>
      <c r="C403" s="14">
        <v>520</v>
      </c>
      <c r="D403" s="14">
        <v>851</v>
      </c>
      <c r="E403" s="23">
        <v>522</v>
      </c>
    </row>
    <row r="404" spans="1:5" x14ac:dyDescent="0.25">
      <c r="A404" s="173"/>
      <c r="B404" s="13" t="s">
        <v>265</v>
      </c>
      <c r="C404" s="14">
        <v>1</v>
      </c>
      <c r="D404" s="14">
        <v>1</v>
      </c>
      <c r="E404" s="23">
        <v>0</v>
      </c>
    </row>
    <row r="405" spans="1:5" x14ac:dyDescent="0.25">
      <c r="A405" s="173"/>
      <c r="B405" s="13" t="s">
        <v>319</v>
      </c>
      <c r="C405" s="14">
        <v>0</v>
      </c>
      <c r="D405" s="14">
        <v>0</v>
      </c>
      <c r="E405" s="23">
        <v>0</v>
      </c>
    </row>
    <row r="406" spans="1:5" x14ac:dyDescent="0.25">
      <c r="A406" s="173"/>
      <c r="B406" s="13" t="s">
        <v>320</v>
      </c>
      <c r="C406" s="14">
        <v>1</v>
      </c>
      <c r="D406" s="14">
        <v>7</v>
      </c>
      <c r="E406" s="23">
        <v>11</v>
      </c>
    </row>
    <row r="407" spans="1:5" x14ac:dyDescent="0.25">
      <c r="A407" s="173"/>
      <c r="B407" s="13" t="s">
        <v>321</v>
      </c>
      <c r="C407" s="14">
        <v>62</v>
      </c>
      <c r="D407" s="14">
        <v>96</v>
      </c>
      <c r="E407" s="23">
        <v>31</v>
      </c>
    </row>
    <row r="408" spans="1:5" x14ac:dyDescent="0.25">
      <c r="A408" s="173"/>
      <c r="B408" s="13" t="s">
        <v>270</v>
      </c>
      <c r="C408" s="14">
        <v>638</v>
      </c>
      <c r="D408" s="14">
        <v>1537</v>
      </c>
      <c r="E408" s="23">
        <v>2</v>
      </c>
    </row>
    <row r="409" spans="1:5" x14ac:dyDescent="0.25">
      <c r="A409" s="174"/>
      <c r="B409" s="13" t="s">
        <v>322</v>
      </c>
      <c r="C409" s="14">
        <v>648</v>
      </c>
      <c r="D409" s="14">
        <v>1725</v>
      </c>
      <c r="E409" s="23">
        <v>4</v>
      </c>
    </row>
  </sheetData>
  <sheetProtection algorithmName="SHA-512" hashValue="jAtl7kaAeVSgpGRpoKIsejKCLrnoSr2n9/jEmw7ET6C43XyNTwEjDWzPMbw2WDjFdBz0u9FRCeE9xQNR5ZaNNA==" saltValue="rFufe+RJOiNyFG/BU3URh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EC60A-3B61-49E1-8252-0D804D10B02A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yUPK7J0z/ki434n/+DJ2J2LO+/XHQZGOrJl620jP2ayPPEo/pxKFB0rQZ9fcL6lnoQj0GMfljA42uuEeUbHpUQ==" saltValue="z/jojsDDWoXvv6lOlLQu1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5408-C7F3-4B09-BC4F-208F43CAE4DA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Nz1jUyza7mRhzFFyBP09HwOcUWZteJRJRQPE68QL+DbDkPBhgANNHiJ37XWLt80Ic1yTGkeWgR0aKGaTz1lN/Q==" saltValue="IsBHg8eGdnyLkArXDO0e9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4B90-B48A-45BB-A99F-88A22CF626B2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0</v>
      </c>
      <c r="N6" s="170">
        <f>DatosMedioAmbiente!C55</f>
        <v>24</v>
      </c>
      <c r="O6" s="170">
        <f>DatosMedioAmbiente!C57</f>
        <v>0</v>
      </c>
      <c r="P6" s="170">
        <f>DatosMedioAmbiente!C59</f>
        <v>8</v>
      </c>
      <c r="Q6" s="170">
        <f>DatosMedioAmbiente!C61</f>
        <v>8</v>
      </c>
      <c r="R6" s="170">
        <f>DatosMedioAmbiente!C63</f>
        <v>9</v>
      </c>
      <c r="S6" s="168"/>
      <c r="U6" s="171">
        <f>DatosMedioAmbiente!C54</f>
        <v>0</v>
      </c>
      <c r="V6" s="171">
        <f>DatosMedioAmbiente!C56</f>
        <v>10</v>
      </c>
      <c r="W6" s="171">
        <f>DatosMedioAmbiente!C58</f>
        <v>1</v>
      </c>
      <c r="X6" s="171">
        <f>DatosMedioAmbiente!C60</f>
        <v>0</v>
      </c>
      <c r="Y6" s="171">
        <f>DatosMedioAmbiente!C62</f>
        <v>1</v>
      </c>
      <c r="Z6" s="171">
        <f>DatosMedioAmbiente!C64</f>
        <v>4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Pu2kOu2Xhm07OsyPdUT+vVBxUOVEgO0LnZ/FCgWg2DRzcdk+fUdOXTeJ+EsGTFLD2pH2UJwzHGqGV8Hq2avkBQ==" saltValue="VtLM5PhkqjbBjtKR597Ow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969D-B9D3-4D34-9FD3-EF2581784990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995</v>
      </c>
      <c r="G2" s="85" t="s">
        <v>1619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C2" s="85" t="s">
        <v>1157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667</v>
      </c>
      <c r="AO2" s="85" t="s">
        <v>667</v>
      </c>
      <c r="AQ2" s="85" t="s">
        <v>671</v>
      </c>
      <c r="AT2" s="85" t="s">
        <v>667</v>
      </c>
      <c r="AV2" s="85" t="s">
        <v>667</v>
      </c>
      <c r="AW2" s="85" t="s">
        <v>1204</v>
      </c>
      <c r="AX2" s="85" t="s">
        <v>1204</v>
      </c>
      <c r="AY2" s="85" t="s">
        <v>19</v>
      </c>
      <c r="AZ2" s="85" t="s">
        <v>1028</v>
      </c>
      <c r="BA2" s="85" t="s">
        <v>81</v>
      </c>
      <c r="BB2" s="85" t="s">
        <v>1020</v>
      </c>
      <c r="BC2" s="85" t="s">
        <v>999</v>
      </c>
      <c r="BD2" s="85" t="s">
        <v>354</v>
      </c>
      <c r="BE2" s="85" t="s">
        <v>1656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1653</v>
      </c>
      <c r="G3" s="85" t="s">
        <v>1620</v>
      </c>
      <c r="H3" s="85" t="s">
        <v>1619</v>
      </c>
      <c r="I3" s="85" t="s">
        <v>1619</v>
      </c>
      <c r="J3" s="85" t="s">
        <v>1619</v>
      </c>
      <c r="K3" s="85" t="s">
        <v>1619</v>
      </c>
      <c r="L3" s="85" t="s">
        <v>1619</v>
      </c>
      <c r="M3" s="85" t="s">
        <v>1623</v>
      </c>
      <c r="N3" s="85" t="s">
        <v>1622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C3" s="85" t="s">
        <v>1158</v>
      </c>
      <c r="AD3" s="85" t="s">
        <v>669</v>
      </c>
      <c r="AE3" s="85" t="s">
        <v>1204</v>
      </c>
      <c r="AF3" s="85" t="s">
        <v>1213</v>
      </c>
      <c r="AI3" s="85" t="s">
        <v>228</v>
      </c>
      <c r="AL3" s="85" t="s">
        <v>669</v>
      </c>
      <c r="AM3" s="85" t="s">
        <v>669</v>
      </c>
      <c r="AN3" s="85" t="s">
        <v>669</v>
      </c>
      <c r="AO3" s="85" t="s">
        <v>669</v>
      </c>
      <c r="AT3" s="85" t="s">
        <v>677</v>
      </c>
      <c r="AV3" s="85" t="s">
        <v>669</v>
      </c>
      <c r="AW3" s="85" t="s">
        <v>1206</v>
      </c>
      <c r="AX3" s="85" t="s">
        <v>1205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1657</v>
      </c>
      <c r="BF3" s="85" t="s">
        <v>113</v>
      </c>
      <c r="BG3" s="85" t="s">
        <v>113</v>
      </c>
      <c r="BH3" s="85" t="s">
        <v>1163</v>
      </c>
      <c r="BI3" s="85" t="s">
        <v>1168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1203</v>
      </c>
      <c r="G4" s="85" t="s">
        <v>995</v>
      </c>
      <c r="H4" s="85" t="s">
        <v>1620</v>
      </c>
      <c r="I4" s="85" t="s">
        <v>1620</v>
      </c>
      <c r="J4" s="85" t="s">
        <v>1620</v>
      </c>
      <c r="K4" s="85" t="s">
        <v>1620</v>
      </c>
      <c r="L4" s="85" t="s">
        <v>1620</v>
      </c>
      <c r="M4" s="85" t="s">
        <v>1624</v>
      </c>
      <c r="N4" s="85" t="s">
        <v>1623</v>
      </c>
      <c r="O4" s="85" t="s">
        <v>1620</v>
      </c>
      <c r="P4" s="85" t="s">
        <v>1666</v>
      </c>
      <c r="Q4" s="85" t="s">
        <v>1670</v>
      </c>
      <c r="R4" s="85" t="s">
        <v>1061</v>
      </c>
      <c r="S4" s="85" t="s">
        <v>1666</v>
      </c>
      <c r="T4" s="85" t="s">
        <v>1666</v>
      </c>
      <c r="V4" s="85" t="s">
        <v>30</v>
      </c>
      <c r="W4" s="85" t="s">
        <v>1762</v>
      </c>
      <c r="AA4" s="85" t="s">
        <v>1152</v>
      </c>
      <c r="AB4" s="85" t="s">
        <v>1156</v>
      </c>
      <c r="AC4" s="85" t="s">
        <v>1159</v>
      </c>
      <c r="AD4" s="85" t="s">
        <v>671</v>
      </c>
      <c r="AE4" s="85" t="s">
        <v>1205</v>
      </c>
      <c r="AF4" s="85" t="s">
        <v>1146</v>
      </c>
      <c r="AI4" s="85" t="s">
        <v>229</v>
      </c>
      <c r="AL4" s="85" t="s">
        <v>671</v>
      </c>
      <c r="AM4" s="85" t="s">
        <v>671</v>
      </c>
      <c r="AN4" s="85" t="s">
        <v>671</v>
      </c>
      <c r="AO4" s="85" t="s">
        <v>671</v>
      </c>
      <c r="AV4" s="85" t="s">
        <v>671</v>
      </c>
      <c r="AW4" s="85" t="s">
        <v>635</v>
      </c>
      <c r="AX4" s="85" t="s">
        <v>635</v>
      </c>
      <c r="AY4" s="85" t="s">
        <v>1024</v>
      </c>
      <c r="AZ4" s="85" t="s">
        <v>1030</v>
      </c>
      <c r="BA4" s="85" t="s">
        <v>1794</v>
      </c>
      <c r="BC4" s="85" t="s">
        <v>1795</v>
      </c>
      <c r="BD4" s="85" t="s">
        <v>982</v>
      </c>
      <c r="BE4" s="85" t="s">
        <v>1658</v>
      </c>
      <c r="BF4" s="85" t="s">
        <v>1079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1622</v>
      </c>
      <c r="F5" s="85" t="s">
        <v>1634</v>
      </c>
      <c r="G5" s="85" t="s">
        <v>1633</v>
      </c>
      <c r="H5" s="85" t="s">
        <v>995</v>
      </c>
      <c r="I5" s="85" t="s">
        <v>1622</v>
      </c>
      <c r="J5" s="85" t="s">
        <v>1626</v>
      </c>
      <c r="K5" s="85" t="s">
        <v>1622</v>
      </c>
      <c r="L5" s="85" t="s">
        <v>1622</v>
      </c>
      <c r="M5" s="85" t="s">
        <v>1635</v>
      </c>
      <c r="N5" s="85" t="s">
        <v>1624</v>
      </c>
      <c r="O5" s="85" t="s">
        <v>1622</v>
      </c>
      <c r="P5" s="85" t="s">
        <v>1670</v>
      </c>
      <c r="R5" s="85" t="s">
        <v>1062</v>
      </c>
      <c r="S5" s="85" t="s">
        <v>1667</v>
      </c>
      <c r="T5" s="85" t="s">
        <v>1667</v>
      </c>
      <c r="V5" s="85" t="s">
        <v>31</v>
      </c>
      <c r="AA5" s="85" t="s">
        <v>1154</v>
      </c>
      <c r="AD5" s="85" t="s">
        <v>673</v>
      </c>
      <c r="AE5" s="85" t="s">
        <v>1207</v>
      </c>
      <c r="AF5" s="85" t="s">
        <v>1214</v>
      </c>
      <c r="AI5" s="85" t="s">
        <v>230</v>
      </c>
      <c r="AL5" s="85" t="s">
        <v>675</v>
      </c>
      <c r="AM5" s="85" t="s">
        <v>673</v>
      </c>
      <c r="AN5" s="85" t="s">
        <v>673</v>
      </c>
      <c r="AO5" s="85" t="s">
        <v>673</v>
      </c>
      <c r="AV5" s="85" t="s">
        <v>673</v>
      </c>
      <c r="AW5" s="85" t="s">
        <v>1207</v>
      </c>
      <c r="AX5" s="85" t="s">
        <v>1207</v>
      </c>
      <c r="AY5" s="85" t="s">
        <v>1025</v>
      </c>
      <c r="AZ5" s="85" t="s">
        <v>1031</v>
      </c>
      <c r="BC5" s="85" t="s">
        <v>1005</v>
      </c>
      <c r="BD5" s="85" t="s">
        <v>983</v>
      </c>
      <c r="BE5" s="85" t="s">
        <v>1799</v>
      </c>
    </row>
    <row r="6" spans="1:61" x14ac:dyDescent="0.2">
      <c r="A6" s="85" t="s">
        <v>1756</v>
      </c>
      <c r="B6" s="85" t="s">
        <v>109</v>
      </c>
      <c r="C6" s="85" t="s">
        <v>1738</v>
      </c>
      <c r="D6" s="85" t="s">
        <v>1624</v>
      </c>
      <c r="E6" s="85" t="s">
        <v>995</v>
      </c>
      <c r="F6" s="85" t="s">
        <v>1635</v>
      </c>
      <c r="G6" s="85" t="s">
        <v>1636</v>
      </c>
      <c r="H6" s="85" t="s">
        <v>1631</v>
      </c>
      <c r="I6" s="85" t="s">
        <v>1626</v>
      </c>
      <c r="J6" s="85" t="s">
        <v>995</v>
      </c>
      <c r="K6" s="85" t="s">
        <v>995</v>
      </c>
      <c r="L6" s="85" t="s">
        <v>1624</v>
      </c>
      <c r="N6" s="85" t="s">
        <v>1635</v>
      </c>
      <c r="O6" s="85" t="s">
        <v>1626</v>
      </c>
      <c r="R6" s="85" t="s">
        <v>1063</v>
      </c>
      <c r="S6" s="85" t="s">
        <v>1668</v>
      </c>
      <c r="T6" s="85" t="s">
        <v>1668</v>
      </c>
      <c r="V6" s="85" t="s">
        <v>32</v>
      </c>
      <c r="AD6" s="85" t="s">
        <v>675</v>
      </c>
      <c r="AI6" s="85" t="s">
        <v>231</v>
      </c>
      <c r="AL6" s="85" t="s">
        <v>677</v>
      </c>
      <c r="AM6" s="85" t="s">
        <v>675</v>
      </c>
      <c r="AN6" s="85" t="s">
        <v>675</v>
      </c>
      <c r="AO6" s="85" t="s">
        <v>675</v>
      </c>
      <c r="AV6" s="85" t="s">
        <v>675</v>
      </c>
      <c r="AY6" s="85" t="s">
        <v>1026</v>
      </c>
      <c r="AZ6" s="85" t="s">
        <v>1026</v>
      </c>
      <c r="BC6" s="85" t="s">
        <v>1006</v>
      </c>
      <c r="BD6" s="85" t="s">
        <v>984</v>
      </c>
      <c r="BE6" s="85" t="s">
        <v>1659</v>
      </c>
    </row>
    <row r="7" spans="1:61" x14ac:dyDescent="0.2">
      <c r="B7" s="85" t="s">
        <v>110</v>
      </c>
      <c r="C7" s="85" t="s">
        <v>1739</v>
      </c>
      <c r="D7" s="85" t="s">
        <v>1625</v>
      </c>
      <c r="E7" s="85" t="s">
        <v>1632</v>
      </c>
      <c r="F7" s="85" t="s">
        <v>1642</v>
      </c>
      <c r="G7" s="85" t="s">
        <v>110</v>
      </c>
      <c r="H7" s="85" t="s">
        <v>1632</v>
      </c>
      <c r="I7" s="85" t="s">
        <v>995</v>
      </c>
      <c r="J7" s="85" t="s">
        <v>1632</v>
      </c>
      <c r="K7" s="85" t="s">
        <v>1631</v>
      </c>
      <c r="L7" s="85" t="s">
        <v>995</v>
      </c>
      <c r="N7" s="85" t="s">
        <v>1636</v>
      </c>
      <c r="O7" s="85" t="s">
        <v>995</v>
      </c>
      <c r="R7" s="85" t="s">
        <v>1064</v>
      </c>
      <c r="S7" s="85" t="s">
        <v>1669</v>
      </c>
      <c r="T7" s="85" t="s">
        <v>1670</v>
      </c>
      <c r="AD7" s="85" t="s">
        <v>677</v>
      </c>
      <c r="AI7" s="85" t="s">
        <v>232</v>
      </c>
      <c r="AL7" s="85" t="s">
        <v>679</v>
      </c>
      <c r="AM7" s="85" t="s">
        <v>677</v>
      </c>
      <c r="AN7" s="85" t="s">
        <v>677</v>
      </c>
      <c r="AO7" s="85" t="s">
        <v>677</v>
      </c>
      <c r="AV7" s="85" t="s">
        <v>677</v>
      </c>
      <c r="BC7" s="85" t="s">
        <v>1007</v>
      </c>
      <c r="BD7" s="85" t="s">
        <v>985</v>
      </c>
      <c r="BE7" s="85" t="s">
        <v>1040</v>
      </c>
    </row>
    <row r="8" spans="1:61" x14ac:dyDescent="0.2">
      <c r="C8" s="85" t="s">
        <v>1740</v>
      </c>
      <c r="D8" s="85" t="s">
        <v>1626</v>
      </c>
      <c r="E8" s="85" t="s">
        <v>1635</v>
      </c>
      <c r="F8" s="85" t="s">
        <v>110</v>
      </c>
      <c r="H8" s="85" t="s">
        <v>1633</v>
      </c>
      <c r="I8" s="85" t="s">
        <v>1632</v>
      </c>
      <c r="J8" s="85" t="s">
        <v>1633</v>
      </c>
      <c r="K8" s="85" t="s">
        <v>1632</v>
      </c>
      <c r="L8" s="85" t="s">
        <v>1631</v>
      </c>
      <c r="N8" s="85" t="s">
        <v>1638</v>
      </c>
      <c r="O8" s="85" t="s">
        <v>1630</v>
      </c>
      <c r="R8" s="85" t="s">
        <v>1065</v>
      </c>
      <c r="S8" s="85" t="s">
        <v>1670</v>
      </c>
      <c r="AD8" s="85" t="s">
        <v>679</v>
      </c>
      <c r="AI8" s="85" t="s">
        <v>233</v>
      </c>
      <c r="AN8" s="85" t="s">
        <v>679</v>
      </c>
      <c r="AV8" s="85" t="s">
        <v>679</v>
      </c>
      <c r="BC8" s="85" t="s">
        <v>1796</v>
      </c>
      <c r="BD8" s="85" t="s">
        <v>538</v>
      </c>
      <c r="BE8" s="85" t="s">
        <v>1660</v>
      </c>
    </row>
    <row r="9" spans="1:61" x14ac:dyDescent="0.2">
      <c r="C9" s="85" t="s">
        <v>216</v>
      </c>
      <c r="D9" s="85" t="s">
        <v>995</v>
      </c>
      <c r="E9" s="85" t="s">
        <v>1636</v>
      </c>
      <c r="H9" s="85" t="s">
        <v>1634</v>
      </c>
      <c r="I9" s="85" t="s">
        <v>1633</v>
      </c>
      <c r="J9" s="85" t="s">
        <v>1634</v>
      </c>
      <c r="L9" s="85" t="s">
        <v>1632</v>
      </c>
      <c r="O9" s="85" t="s">
        <v>1632</v>
      </c>
      <c r="R9" s="85" t="s">
        <v>1066</v>
      </c>
      <c r="AI9" s="85" t="s">
        <v>236</v>
      </c>
      <c r="BC9" s="85" t="s">
        <v>1008</v>
      </c>
      <c r="BD9" s="85" t="s">
        <v>986</v>
      </c>
      <c r="BE9" s="85" t="s">
        <v>1661</v>
      </c>
    </row>
    <row r="10" spans="1:61" x14ac:dyDescent="0.2">
      <c r="C10" s="85" t="s">
        <v>1741</v>
      </c>
      <c r="D10" s="85" t="s">
        <v>1632</v>
      </c>
      <c r="E10" s="85" t="s">
        <v>1638</v>
      </c>
      <c r="H10" s="85" t="s">
        <v>1636</v>
      </c>
      <c r="I10" s="85" t="s">
        <v>1634</v>
      </c>
      <c r="J10" s="85" t="s">
        <v>1636</v>
      </c>
      <c r="L10" s="85" t="s">
        <v>1633</v>
      </c>
      <c r="O10" s="85" t="s">
        <v>1633</v>
      </c>
      <c r="R10" s="85" t="s">
        <v>1068</v>
      </c>
      <c r="AI10" s="85" t="s">
        <v>237</v>
      </c>
      <c r="BC10" s="85" t="s">
        <v>997</v>
      </c>
      <c r="BD10" s="85" t="s">
        <v>987</v>
      </c>
      <c r="BE10" s="85" t="s">
        <v>272</v>
      </c>
    </row>
    <row r="11" spans="1:61" x14ac:dyDescent="0.2">
      <c r="C11" s="85" t="s">
        <v>296</v>
      </c>
      <c r="D11" s="85" t="s">
        <v>1633</v>
      </c>
      <c r="H11" s="85" t="s">
        <v>1638</v>
      </c>
      <c r="I11" s="85" t="s">
        <v>1636</v>
      </c>
      <c r="J11" s="85" t="s">
        <v>1638</v>
      </c>
      <c r="L11" s="85" t="s">
        <v>1636</v>
      </c>
      <c r="O11" s="85" t="s">
        <v>1634</v>
      </c>
      <c r="AI11" s="85" t="s">
        <v>239</v>
      </c>
      <c r="BD11" s="85" t="s">
        <v>671</v>
      </c>
    </row>
    <row r="12" spans="1:61" x14ac:dyDescent="0.2">
      <c r="C12" s="85" t="s">
        <v>1743</v>
      </c>
      <c r="D12" s="85" t="s">
        <v>1634</v>
      </c>
      <c r="H12" s="85" t="s">
        <v>110</v>
      </c>
      <c r="I12" s="85" t="s">
        <v>1638</v>
      </c>
      <c r="J12" s="85" t="s">
        <v>110</v>
      </c>
      <c r="O12" s="85" t="s">
        <v>1636</v>
      </c>
      <c r="AI12" s="85" t="s">
        <v>110</v>
      </c>
      <c r="BD12" s="85" t="s">
        <v>988</v>
      </c>
    </row>
    <row r="13" spans="1:61" x14ac:dyDescent="0.2">
      <c r="D13" s="85" t="s">
        <v>1635</v>
      </c>
      <c r="I13" s="85" t="s">
        <v>110</v>
      </c>
      <c r="O13" s="85" t="s">
        <v>1638</v>
      </c>
      <c r="BD13" s="85" t="s">
        <v>989</v>
      </c>
    </row>
    <row r="14" spans="1:61" x14ac:dyDescent="0.2">
      <c r="D14" s="85" t="s">
        <v>1636</v>
      </c>
      <c r="O14" s="85" t="s">
        <v>110</v>
      </c>
      <c r="BD14" s="85" t="s">
        <v>990</v>
      </c>
    </row>
    <row r="15" spans="1:61" x14ac:dyDescent="0.2">
      <c r="D15" s="85" t="s">
        <v>1638</v>
      </c>
      <c r="BD15" s="85" t="s">
        <v>110</v>
      </c>
    </row>
    <row r="16" spans="1:61" x14ac:dyDescent="0.2">
      <c r="D16" s="85" t="s">
        <v>1642</v>
      </c>
      <c r="BD16" s="85" t="s">
        <v>992</v>
      </c>
    </row>
    <row r="17" spans="4:4" x14ac:dyDescent="0.2">
      <c r="D17" s="85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E48A-BAB1-4681-A5D6-1C59D494F72A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1249</v>
      </c>
      <c r="D4" s="93">
        <f>SUM(DatosViolenciaGénero!D63:D69)</f>
        <v>337</v>
      </c>
    </row>
    <row r="5" spans="2:4" x14ac:dyDescent="0.2">
      <c r="B5" s="92" t="s">
        <v>1620</v>
      </c>
      <c r="C5" s="93">
        <f>SUM(DatosViolenciaGénero!C70:C73)</f>
        <v>31</v>
      </c>
      <c r="D5" s="93">
        <f>SUM(DatosViolenciaGénero!D70:D73)</f>
        <v>35</v>
      </c>
    </row>
    <row r="6" spans="2:4" ht="12.75" customHeight="1" x14ac:dyDescent="0.2">
      <c r="B6" s="92" t="s">
        <v>1666</v>
      </c>
      <c r="C6" s="93">
        <f>DatosViolenciaGénero!C74</f>
        <v>4</v>
      </c>
      <c r="D6" s="93">
        <f>DatosViolenciaGénero!D74</f>
        <v>2</v>
      </c>
    </row>
    <row r="7" spans="2:4" ht="12.75" customHeight="1" x14ac:dyDescent="0.2">
      <c r="B7" s="92" t="s">
        <v>1667</v>
      </c>
      <c r="C7" s="93">
        <f>SUM(DatosViolenciaGénero!C75:C77)</f>
        <v>7</v>
      </c>
      <c r="D7" s="93">
        <f>SUM(DatosViolenciaGénero!D75:D77)</f>
        <v>2</v>
      </c>
    </row>
    <row r="8" spans="2:4" ht="12.75" customHeight="1" x14ac:dyDescent="0.2">
      <c r="B8" s="92" t="s">
        <v>1668</v>
      </c>
      <c r="C8" s="93">
        <f>DatosViolenciaGénero!C81</f>
        <v>5</v>
      </c>
      <c r="D8" s="93">
        <f>DatosViolenciaGénero!D81</f>
        <v>1</v>
      </c>
    </row>
    <row r="9" spans="2:4" ht="12.75" customHeight="1" x14ac:dyDescent="0.2">
      <c r="B9" s="92" t="s">
        <v>1669</v>
      </c>
      <c r="C9" s="93">
        <f>DatosViolenciaGénero!C78</f>
        <v>1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217</v>
      </c>
      <c r="D10" s="93">
        <f>SUM(DatosViolenciaGénero!D79:D80)</f>
        <v>147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18</v>
      </c>
    </row>
    <row r="16" spans="2:4" ht="13.5" thickBot="1" x14ac:dyDescent="0.25">
      <c r="B16" s="96" t="s">
        <v>1673</v>
      </c>
      <c r="C16" s="97">
        <f>DatosViolenciaGénero!C39</f>
        <v>497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228D-ED9C-4B85-9FA5-4C970A123AB5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420</v>
      </c>
      <c r="D4" s="93">
        <f>SUM(DatosViolenciaDoméstica!D48:D54)</f>
        <v>160</v>
      </c>
    </row>
    <row r="5" spans="2:4" x14ac:dyDescent="0.2">
      <c r="B5" s="92" t="s">
        <v>1620</v>
      </c>
      <c r="C5" s="93">
        <f>SUM(DatosViolenciaDoméstica!C55:C58)</f>
        <v>21</v>
      </c>
      <c r="D5" s="93">
        <f>SUM(DatosViolenciaDoméstica!D55:D58)</f>
        <v>11</v>
      </c>
    </row>
    <row r="6" spans="2:4" ht="12.75" customHeight="1" x14ac:dyDescent="0.2">
      <c r="B6" s="92" t="s">
        <v>1666</v>
      </c>
      <c r="C6" s="93">
        <f>DatosViolenciaDoméstica!C59</f>
        <v>2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10</v>
      </c>
      <c r="D10" s="93">
        <f>SUM(DatosViolenciaDoméstica!D64:D65)</f>
        <v>14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16</v>
      </c>
    </row>
    <row r="16" spans="2:4" ht="13.5" thickBot="1" x14ac:dyDescent="0.25">
      <c r="B16" s="96" t="s">
        <v>1673</v>
      </c>
      <c r="C16" s="97">
        <f>DatosViolenciaDoméstica!C34</f>
        <v>70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B01E3-C5A6-4CEC-8141-5B2739ED0E54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103</v>
      </c>
    </row>
    <row r="5" spans="2:3" x14ac:dyDescent="0.2">
      <c r="B5" s="86" t="s">
        <v>1657</v>
      </c>
      <c r="C5" s="88">
        <f>DatosMenores!C70</f>
        <v>121</v>
      </c>
    </row>
    <row r="6" spans="2:3" x14ac:dyDescent="0.2">
      <c r="B6" s="86" t="s">
        <v>1658</v>
      </c>
      <c r="C6" s="88">
        <f>DatosMenores!C71</f>
        <v>596</v>
      </c>
    </row>
    <row r="7" spans="2:3" ht="25.5" x14ac:dyDescent="0.2">
      <c r="B7" s="86" t="s">
        <v>1659</v>
      </c>
      <c r="C7" s="88">
        <f>DatosMenores!C74</f>
        <v>432</v>
      </c>
    </row>
    <row r="8" spans="2:3" ht="25.5" x14ac:dyDescent="0.2">
      <c r="B8" s="86" t="s">
        <v>1040</v>
      </c>
      <c r="C8" s="88">
        <f>DatosMenores!C75</f>
        <v>56</v>
      </c>
    </row>
    <row r="9" spans="2:3" ht="25.5" x14ac:dyDescent="0.2">
      <c r="B9" s="86" t="s">
        <v>1660</v>
      </c>
      <c r="C9" s="88">
        <f>DatosMenores!C76</f>
        <v>41</v>
      </c>
    </row>
    <row r="10" spans="2:3" ht="25.5" x14ac:dyDescent="0.2">
      <c r="B10" s="86" t="s">
        <v>272</v>
      </c>
      <c r="C10" s="88">
        <f>DatosMenores!C78</f>
        <v>2</v>
      </c>
    </row>
    <row r="11" spans="2:3" x14ac:dyDescent="0.2">
      <c r="B11" s="86" t="s">
        <v>1661</v>
      </c>
      <c r="C11" s="88">
        <f>DatosMenores!C77</f>
        <v>22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11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1801-7BE1-41CB-BACC-25BDED84CFE4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9037</v>
      </c>
      <c r="E11" s="71">
        <f>DatosDelitos!H5+DatosDelitos!H13-DatosDelitos!H17</f>
        <v>286</v>
      </c>
      <c r="F11" s="71">
        <f>DatosDelitos!I5+DatosDelitos!I13-DatosDelitos!I17</f>
        <v>308</v>
      </c>
      <c r="G11" s="71">
        <f>DatosDelitos!J5+DatosDelitos!J13-DatosDelitos!J17</f>
        <v>6</v>
      </c>
      <c r="H11" s="72">
        <f>DatosDelitos!K5+DatosDelitos!K13-DatosDelitos!K17</f>
        <v>12</v>
      </c>
      <c r="I11" s="72">
        <f>DatosDelitos!L5+DatosDelitos!L13-DatosDelitos!L17</f>
        <v>3</v>
      </c>
      <c r="J11" s="72">
        <f>DatosDelitos!M5+DatosDelitos!M13-DatosDelitos!M17</f>
        <v>4</v>
      </c>
      <c r="K11" s="72">
        <f>DatosDelitos!O5+DatosDelitos!O13-DatosDelitos!O17</f>
        <v>14</v>
      </c>
      <c r="L11" s="73">
        <f>DatosDelitos!P5+DatosDelitos!P13-DatosDelitos!P17</f>
        <v>563</v>
      </c>
    </row>
    <row r="12" spans="2:13" ht="13.15" customHeight="1" x14ac:dyDescent="0.2">
      <c r="B12" s="214" t="s">
        <v>310</v>
      </c>
      <c r="C12" s="214"/>
      <c r="D12" s="74">
        <f>DatosDelitos!C10</f>
        <v>4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4</v>
      </c>
      <c r="E13" s="75">
        <f>DatosDelitos!H20</f>
        <v>1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1921</v>
      </c>
      <c r="E15" s="75">
        <f>DatosDelitos!H17+DatosDelitos!H44</f>
        <v>331</v>
      </c>
      <c r="F15" s="75">
        <f>DatosDelitos!I16+DatosDelitos!I44</f>
        <v>66</v>
      </c>
      <c r="G15" s="75">
        <f>DatosDelitos!J17+DatosDelitos!J44</f>
        <v>1</v>
      </c>
      <c r="H15" s="75">
        <f>DatosDelitos!K17+DatosDelitos!K44</f>
        <v>3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16</v>
      </c>
      <c r="L15" s="76">
        <f>DatosDelitos!P17+DatosDelitos!P44</f>
        <v>348</v>
      </c>
    </row>
    <row r="16" spans="2:13" ht="13.15" customHeight="1" x14ac:dyDescent="0.2">
      <c r="B16" s="214" t="s">
        <v>1620</v>
      </c>
      <c r="C16" s="214"/>
      <c r="D16" s="74">
        <f>DatosDelitos!C30</f>
        <v>2192</v>
      </c>
      <c r="E16" s="75">
        <f>DatosDelitos!H30</f>
        <v>87</v>
      </c>
      <c r="F16" s="75">
        <f>DatosDelitos!I30</f>
        <v>95</v>
      </c>
      <c r="G16" s="75">
        <f>DatosDelitos!J30</f>
        <v>1</v>
      </c>
      <c r="H16" s="75">
        <f>DatosDelitos!K30</f>
        <v>1</v>
      </c>
      <c r="I16" s="75">
        <f>DatosDelitos!L30</f>
        <v>0</v>
      </c>
      <c r="J16" s="75">
        <f>DatosDelitos!M30</f>
        <v>0</v>
      </c>
      <c r="K16" s="75">
        <f>DatosDelitos!O30</f>
        <v>1</v>
      </c>
      <c r="L16" s="76">
        <f>DatosDelitos!P30</f>
        <v>230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56</v>
      </c>
      <c r="E17" s="75">
        <f>DatosDelitos!H42-DatosDelitos!H44</f>
        <v>1</v>
      </c>
      <c r="F17" s="75">
        <f>DatosDelitos!I42-DatosDelitos!I44</f>
        <v>1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1</v>
      </c>
    </row>
    <row r="18" spans="2:12" ht="13.15" customHeight="1" x14ac:dyDescent="0.2">
      <c r="B18" s="214" t="s">
        <v>1622</v>
      </c>
      <c r="C18" s="214"/>
      <c r="D18" s="74">
        <f>DatosDelitos!C50</f>
        <v>648</v>
      </c>
      <c r="E18" s="75">
        <f>DatosDelitos!H50</f>
        <v>72</v>
      </c>
      <c r="F18" s="75">
        <f>DatosDelitos!I50</f>
        <v>40</v>
      </c>
      <c r="G18" s="75">
        <f>DatosDelitos!J50</f>
        <v>28</v>
      </c>
      <c r="H18" s="75">
        <f>DatosDelitos!K50</f>
        <v>24</v>
      </c>
      <c r="I18" s="75">
        <f>DatosDelitos!L50</f>
        <v>0</v>
      </c>
      <c r="J18" s="75">
        <f>DatosDelitos!M50</f>
        <v>1</v>
      </c>
      <c r="K18" s="75">
        <f>DatosDelitos!O50</f>
        <v>12</v>
      </c>
      <c r="L18" s="76">
        <f>DatosDelitos!P50</f>
        <v>76</v>
      </c>
    </row>
    <row r="19" spans="2:12" ht="13.15" customHeight="1" x14ac:dyDescent="0.2">
      <c r="B19" s="214" t="s">
        <v>1623</v>
      </c>
      <c r="C19" s="214"/>
      <c r="D19" s="74">
        <f>DatosDelitos!C72</f>
        <v>2</v>
      </c>
      <c r="E19" s="75">
        <f>DatosDelitos!H72</f>
        <v>0</v>
      </c>
      <c r="F19" s="75">
        <f>DatosDelitos!I72</f>
        <v>0</v>
      </c>
      <c r="G19" s="75">
        <f>DatosDelitos!J72</f>
        <v>0</v>
      </c>
      <c r="H19" s="75">
        <f>DatosDelitos!K72</f>
        <v>0</v>
      </c>
      <c r="I19" s="75">
        <f>DatosDelitos!L72</f>
        <v>2</v>
      </c>
      <c r="J19" s="75">
        <f>DatosDelitos!M72</f>
        <v>2</v>
      </c>
      <c r="K19" s="75">
        <f>DatosDelitos!O72</f>
        <v>0</v>
      </c>
      <c r="L19" s="76">
        <f>DatosDelitos!P72</f>
        <v>3</v>
      </c>
    </row>
    <row r="20" spans="2:12" ht="27" customHeight="1" x14ac:dyDescent="0.2">
      <c r="B20" s="214" t="s">
        <v>1624</v>
      </c>
      <c r="C20" s="214"/>
      <c r="D20" s="74">
        <f>DatosDelitos!C74</f>
        <v>166</v>
      </c>
      <c r="E20" s="75">
        <f>DatosDelitos!H74</f>
        <v>13</v>
      </c>
      <c r="F20" s="75">
        <f>DatosDelitos!I74</f>
        <v>5</v>
      </c>
      <c r="G20" s="75">
        <f>DatosDelitos!J74</f>
        <v>0</v>
      </c>
      <c r="H20" s="75">
        <f>DatosDelitos!K74</f>
        <v>1</v>
      </c>
      <c r="I20" s="75">
        <f>DatosDelitos!L74</f>
        <v>4</v>
      </c>
      <c r="J20" s="75">
        <f>DatosDelitos!M74</f>
        <v>1</v>
      </c>
      <c r="K20" s="75">
        <f>DatosDelitos!O74</f>
        <v>0</v>
      </c>
      <c r="L20" s="76">
        <f>DatosDelitos!P74</f>
        <v>19</v>
      </c>
    </row>
    <row r="21" spans="2:12" ht="13.15" customHeight="1" x14ac:dyDescent="0.2">
      <c r="B21" s="215" t="s">
        <v>1625</v>
      </c>
      <c r="C21" s="215"/>
      <c r="D21" s="74">
        <f>DatosDelitos!C82</f>
        <v>217</v>
      </c>
      <c r="E21" s="75">
        <f>DatosDelitos!H82</f>
        <v>1</v>
      </c>
      <c r="F21" s="75">
        <f>DatosDelitos!I82</f>
        <v>5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19</v>
      </c>
    </row>
    <row r="22" spans="2:12" ht="13.15" customHeight="1" x14ac:dyDescent="0.2">
      <c r="B22" s="214" t="s">
        <v>1626</v>
      </c>
      <c r="C22" s="214"/>
      <c r="D22" s="74">
        <f>DatosDelitos!C85</f>
        <v>780</v>
      </c>
      <c r="E22" s="75">
        <f>DatosDelitos!H85</f>
        <v>207</v>
      </c>
      <c r="F22" s="75">
        <f>DatosDelitos!I85</f>
        <v>106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132</v>
      </c>
    </row>
    <row r="23" spans="2:12" ht="13.15" customHeight="1" x14ac:dyDescent="0.2">
      <c r="B23" s="214" t="s">
        <v>995</v>
      </c>
      <c r="C23" s="214"/>
      <c r="D23" s="74">
        <f>DatosDelitos!C97</f>
        <v>7865</v>
      </c>
      <c r="E23" s="75">
        <f>DatosDelitos!H97</f>
        <v>1126</v>
      </c>
      <c r="F23" s="75">
        <f>DatosDelitos!I97</f>
        <v>790</v>
      </c>
      <c r="G23" s="75">
        <f>DatosDelitos!J97</f>
        <v>1</v>
      </c>
      <c r="H23" s="75">
        <f>DatosDelitos!K97</f>
        <v>1</v>
      </c>
      <c r="I23" s="75">
        <f>DatosDelitos!L97</f>
        <v>0</v>
      </c>
      <c r="J23" s="75">
        <f>DatosDelitos!M97</f>
        <v>0</v>
      </c>
      <c r="K23" s="75">
        <f>DatosDelitos!O97</f>
        <v>56</v>
      </c>
      <c r="L23" s="76">
        <f>DatosDelitos!P97</f>
        <v>1078</v>
      </c>
    </row>
    <row r="24" spans="2:12" ht="27" customHeight="1" x14ac:dyDescent="0.2">
      <c r="B24" s="214" t="s">
        <v>1627</v>
      </c>
      <c r="C24" s="214"/>
      <c r="D24" s="74">
        <f>DatosDelitos!C131</f>
        <v>9</v>
      </c>
      <c r="E24" s="75">
        <f>DatosDelitos!H131</f>
        <v>9</v>
      </c>
      <c r="F24" s="75">
        <f>DatosDelitos!I131</f>
        <v>14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7</v>
      </c>
    </row>
    <row r="25" spans="2:12" ht="13.15" customHeight="1" x14ac:dyDescent="0.2">
      <c r="B25" s="214" t="s">
        <v>1628</v>
      </c>
      <c r="C25" s="214"/>
      <c r="D25" s="74">
        <f>DatosDelitos!C137</f>
        <v>86</v>
      </c>
      <c r="E25" s="75">
        <f>DatosDelitos!H137</f>
        <v>14</v>
      </c>
      <c r="F25" s="75">
        <f>DatosDelitos!I137</f>
        <v>12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11</v>
      </c>
    </row>
    <row r="26" spans="2:12" ht="13.15" customHeight="1" x14ac:dyDescent="0.2">
      <c r="B26" s="215" t="s">
        <v>1629</v>
      </c>
      <c r="C26" s="215"/>
      <c r="D26" s="74">
        <f>DatosDelitos!C144</f>
        <v>2</v>
      </c>
      <c r="E26" s="75">
        <f>DatosDelitos!H144</f>
        <v>1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2</v>
      </c>
    </row>
    <row r="27" spans="2:12" ht="38.25" customHeight="1" x14ac:dyDescent="0.2">
      <c r="B27" s="214" t="s">
        <v>1630</v>
      </c>
      <c r="C27" s="214"/>
      <c r="D27" s="74">
        <f>DatosDelitos!C147</f>
        <v>88</v>
      </c>
      <c r="E27" s="75">
        <f>DatosDelitos!H147</f>
        <v>25</v>
      </c>
      <c r="F27" s="75">
        <f>DatosDelitos!I147</f>
        <v>17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56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76</v>
      </c>
      <c r="E28" s="75">
        <f>DatosDelitos!H156+SUM(DatosDelitos!H167:H172)</f>
        <v>23</v>
      </c>
      <c r="F28" s="75">
        <f>DatosDelitos!I156+SUM(DatosDelitos!I167:I172)</f>
        <v>5</v>
      </c>
      <c r="G28" s="75">
        <f>DatosDelitos!J156+SUM(DatosDelitos!J167:J172)</f>
        <v>1</v>
      </c>
      <c r="H28" s="75">
        <f>DatosDelitos!K156+SUM(DatosDelitos!K167:K172)</f>
        <v>1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0</v>
      </c>
      <c r="L28" s="75">
        <f>DatosDelitos!P156+SUM(DatosDelitos!P167:Q172)</f>
        <v>13</v>
      </c>
    </row>
    <row r="29" spans="2:12" ht="13.15" customHeight="1" x14ac:dyDescent="0.2">
      <c r="B29" s="214" t="s">
        <v>1632</v>
      </c>
      <c r="C29" s="214"/>
      <c r="D29" s="74">
        <f>SUM(DatosDelitos!C173:C177)</f>
        <v>449</v>
      </c>
      <c r="E29" s="75">
        <f>SUM(DatosDelitos!H173:H177)</f>
        <v>202</v>
      </c>
      <c r="F29" s="75">
        <f>SUM(DatosDelitos!I173:I177)</f>
        <v>142</v>
      </c>
      <c r="G29" s="75">
        <f>SUM(DatosDelitos!J173:J177)</f>
        <v>1</v>
      </c>
      <c r="H29" s="75">
        <f>SUM(DatosDelitos!K173:K177)</f>
        <v>2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31</v>
      </c>
      <c r="L29" s="75">
        <f>SUM(DatosDelitos!P173:P177)</f>
        <v>185</v>
      </c>
    </row>
    <row r="30" spans="2:12" ht="13.15" customHeight="1" x14ac:dyDescent="0.2">
      <c r="B30" s="214" t="s">
        <v>1633</v>
      </c>
      <c r="C30" s="214"/>
      <c r="D30" s="74">
        <f>DatosDelitos!C178</f>
        <v>737</v>
      </c>
      <c r="E30" s="75">
        <f>DatosDelitos!H178</f>
        <v>280</v>
      </c>
      <c r="F30" s="75">
        <f>DatosDelitos!I178</f>
        <v>265</v>
      </c>
      <c r="G30" s="75">
        <f>DatosDelitos!J178</f>
        <v>0</v>
      </c>
      <c r="H30" s="75">
        <f>DatosDelitos!K178</f>
        <v>1</v>
      </c>
      <c r="I30" s="75">
        <f>DatosDelitos!L178</f>
        <v>0</v>
      </c>
      <c r="J30" s="75">
        <f>DatosDelitos!M178</f>
        <v>0</v>
      </c>
      <c r="K30" s="75">
        <f>DatosDelitos!O178</f>
        <v>0</v>
      </c>
      <c r="L30" s="75">
        <f>DatosDelitos!P178</f>
        <v>2242</v>
      </c>
    </row>
    <row r="31" spans="2:12" ht="13.15" customHeight="1" x14ac:dyDescent="0.2">
      <c r="B31" s="214" t="s">
        <v>1634</v>
      </c>
      <c r="C31" s="214"/>
      <c r="D31" s="74">
        <f>DatosDelitos!C186</f>
        <v>451</v>
      </c>
      <c r="E31" s="75">
        <f>DatosDelitos!H186</f>
        <v>83</v>
      </c>
      <c r="F31" s="75">
        <f>DatosDelitos!I186</f>
        <v>78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98</v>
      </c>
    </row>
    <row r="32" spans="2:12" ht="13.15" customHeight="1" x14ac:dyDescent="0.2">
      <c r="B32" s="214" t="s">
        <v>1635</v>
      </c>
      <c r="C32" s="214"/>
      <c r="D32" s="74">
        <f>DatosDelitos!C201</f>
        <v>111</v>
      </c>
      <c r="E32" s="75">
        <f>DatosDelitos!H201</f>
        <v>14</v>
      </c>
      <c r="F32" s="75">
        <f>DatosDelitos!I201</f>
        <v>15</v>
      </c>
      <c r="G32" s="75">
        <f>DatosDelitos!J201</f>
        <v>0</v>
      </c>
      <c r="H32" s="75">
        <f>DatosDelitos!K201</f>
        <v>0</v>
      </c>
      <c r="I32" s="75">
        <f>DatosDelitos!L201</f>
        <v>3</v>
      </c>
      <c r="J32" s="75">
        <f>DatosDelitos!M201</f>
        <v>2</v>
      </c>
      <c r="K32" s="75">
        <f>DatosDelitos!O201</f>
        <v>1</v>
      </c>
      <c r="L32" s="75">
        <f>DatosDelitos!P201</f>
        <v>24</v>
      </c>
    </row>
    <row r="33" spans="2:13" ht="13.15" customHeight="1" x14ac:dyDescent="0.2">
      <c r="B33" s="214" t="s">
        <v>1636</v>
      </c>
      <c r="C33" s="214"/>
      <c r="D33" s="74">
        <f>DatosDelitos!C223</f>
        <v>914</v>
      </c>
      <c r="E33" s="75">
        <f>DatosDelitos!H223</f>
        <v>310</v>
      </c>
      <c r="F33" s="75">
        <f>DatosDelitos!I223</f>
        <v>202</v>
      </c>
      <c r="G33" s="75">
        <f>DatosDelitos!J223</f>
        <v>0</v>
      </c>
      <c r="H33" s="75">
        <f>DatosDelitos!K223</f>
        <v>1</v>
      </c>
      <c r="I33" s="75">
        <f>DatosDelitos!L223</f>
        <v>0</v>
      </c>
      <c r="J33" s="75">
        <f>DatosDelitos!M223</f>
        <v>1</v>
      </c>
      <c r="K33" s="75">
        <f>DatosDelitos!O223</f>
        <v>13</v>
      </c>
      <c r="L33" s="75">
        <f>DatosDelitos!P223</f>
        <v>363</v>
      </c>
    </row>
    <row r="34" spans="2:13" ht="13.15" customHeight="1" x14ac:dyDescent="0.2">
      <c r="B34" s="214" t="s">
        <v>1637</v>
      </c>
      <c r="C34" s="214"/>
      <c r="D34" s="74">
        <f>DatosDelitos!C244</f>
        <v>18</v>
      </c>
      <c r="E34" s="75">
        <f>DatosDelitos!H244</f>
        <v>0</v>
      </c>
      <c r="F34" s="75">
        <f>DatosDelitos!I244</f>
        <v>0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11</v>
      </c>
    </row>
    <row r="35" spans="2:13" ht="13.15" customHeight="1" x14ac:dyDescent="0.2">
      <c r="B35" s="214" t="s">
        <v>1638</v>
      </c>
      <c r="C35" s="214"/>
      <c r="D35" s="74">
        <f>DatosDelitos!C271</f>
        <v>352</v>
      </c>
      <c r="E35" s="75">
        <f>DatosDelitos!H271</f>
        <v>186</v>
      </c>
      <c r="F35" s="75">
        <f>DatosDelitos!I271</f>
        <v>160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1</v>
      </c>
      <c r="K35" s="75">
        <f>DatosDelitos!O271</f>
        <v>1</v>
      </c>
      <c r="L35" s="75">
        <f>DatosDelitos!P271</f>
        <v>268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1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4</v>
      </c>
      <c r="E38" s="75">
        <f>DatosDelitos!H312+DatosDelitos!H318+DatosDelitos!H320</f>
        <v>2</v>
      </c>
      <c r="F38" s="75">
        <f>DatosDelitos!I312+DatosDelitos!I318+DatosDelitos!I320</f>
        <v>2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4</v>
      </c>
    </row>
    <row r="39" spans="2:13" ht="13.15" customHeight="1" x14ac:dyDescent="0.2">
      <c r="B39" s="214" t="s">
        <v>1642</v>
      </c>
      <c r="C39" s="214"/>
      <c r="D39" s="74">
        <f>DatosDelitos!C323</f>
        <v>4408</v>
      </c>
      <c r="E39" s="75">
        <f>DatosDelitos!H323</f>
        <v>40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30597</v>
      </c>
      <c r="E43" s="77">
        <f t="shared" ref="E43:L43" si="0">SUM(E11:E42)</f>
        <v>3314</v>
      </c>
      <c r="F43" s="77">
        <f t="shared" si="0"/>
        <v>2329</v>
      </c>
      <c r="G43" s="77">
        <f t="shared" si="0"/>
        <v>39</v>
      </c>
      <c r="H43" s="77">
        <f t="shared" si="0"/>
        <v>47</v>
      </c>
      <c r="I43" s="77">
        <f t="shared" si="0"/>
        <v>12</v>
      </c>
      <c r="J43" s="77">
        <f t="shared" si="0"/>
        <v>12</v>
      </c>
      <c r="K43" s="77">
        <f t="shared" si="0"/>
        <v>145</v>
      </c>
      <c r="L43" s="77">
        <f t="shared" si="0"/>
        <v>5753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16</v>
      </c>
      <c r="E50" s="80">
        <f>DatosDelitos!G13-DatosDelitos!G17</f>
        <v>49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912</v>
      </c>
      <c r="E54" s="80">
        <f>DatosDelitos!G17+DatosDelitos!G44</f>
        <v>217</v>
      </c>
    </row>
    <row r="55" spans="2:5" ht="13.15" customHeight="1" x14ac:dyDescent="0.25">
      <c r="B55" s="216" t="s">
        <v>1620</v>
      </c>
      <c r="C55" s="216"/>
      <c r="D55" s="80">
        <f>DatosDelitos!F30</f>
        <v>197</v>
      </c>
      <c r="E55" s="80">
        <f>DatosDelitos!G30</f>
        <v>113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4</v>
      </c>
      <c r="E56" s="80">
        <f>DatosDelitos!G42-DatosDelitos!G44</f>
        <v>1</v>
      </c>
    </row>
    <row r="57" spans="2:5" ht="13.15" customHeight="1" x14ac:dyDescent="0.25">
      <c r="B57" s="216" t="s">
        <v>1622</v>
      </c>
      <c r="C57" s="216"/>
      <c r="D57" s="80">
        <f>DatosDelitos!F50</f>
        <v>10</v>
      </c>
      <c r="E57" s="80">
        <f>DatosDelitos!G50</f>
        <v>3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3</v>
      </c>
      <c r="E59" s="80">
        <f>DatosDelitos!G74</f>
        <v>3</v>
      </c>
    </row>
    <row r="60" spans="2:5" ht="13.15" customHeight="1" x14ac:dyDescent="0.25">
      <c r="B60" s="216" t="s">
        <v>1625</v>
      </c>
      <c r="C60" s="216"/>
      <c r="D60" s="80">
        <f>DatosDelitos!F82</f>
        <v>4</v>
      </c>
      <c r="E60" s="80">
        <f>DatosDelitos!G82</f>
        <v>3</v>
      </c>
    </row>
    <row r="61" spans="2:5" ht="13.15" customHeight="1" x14ac:dyDescent="0.25">
      <c r="B61" s="216" t="s">
        <v>1626</v>
      </c>
      <c r="C61" s="216"/>
      <c r="D61" s="80">
        <f>DatosDelitos!F85</f>
        <v>6</v>
      </c>
      <c r="E61" s="80">
        <f>DatosDelitos!G85</f>
        <v>8</v>
      </c>
    </row>
    <row r="62" spans="2:5" ht="13.15" customHeight="1" x14ac:dyDescent="0.25">
      <c r="B62" s="216" t="s">
        <v>995</v>
      </c>
      <c r="C62" s="216"/>
      <c r="D62" s="80">
        <f>DatosDelitos!F97</f>
        <v>114</v>
      </c>
      <c r="E62" s="80">
        <f>DatosDelitos!G97</f>
        <v>104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7</v>
      </c>
      <c r="E66" s="80">
        <f>DatosDelitos!G147</f>
        <v>4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5</v>
      </c>
      <c r="E67" s="80">
        <f>DatosDelitos!G156+SUM(DatosDelitos!G167:H172)</f>
        <v>17</v>
      </c>
    </row>
    <row r="68" spans="2:5" ht="13.15" customHeight="1" x14ac:dyDescent="0.25">
      <c r="B68" s="216" t="s">
        <v>1632</v>
      </c>
      <c r="C68" s="216"/>
      <c r="D68" s="80">
        <f>SUM(DatosDelitos!F173:G177)</f>
        <v>27</v>
      </c>
      <c r="E68" s="80">
        <f>SUM(DatosDelitos!G173:H177)</f>
        <v>216</v>
      </c>
    </row>
    <row r="69" spans="2:5" ht="13.15" customHeight="1" x14ac:dyDescent="0.25">
      <c r="B69" s="216" t="s">
        <v>1633</v>
      </c>
      <c r="C69" s="216"/>
      <c r="D69" s="80">
        <f>DatosDelitos!F178</f>
        <v>1984</v>
      </c>
      <c r="E69" s="80">
        <f>DatosDelitos!G178</f>
        <v>1684</v>
      </c>
    </row>
    <row r="70" spans="2:5" ht="13.15" customHeight="1" x14ac:dyDescent="0.25">
      <c r="B70" s="216" t="s">
        <v>1634</v>
      </c>
      <c r="C70" s="216"/>
      <c r="D70" s="80">
        <f>DatosDelitos!F186</f>
        <v>9</v>
      </c>
      <c r="E70" s="80">
        <f>DatosDelitos!G186</f>
        <v>12</v>
      </c>
    </row>
    <row r="71" spans="2:5" ht="13.15" customHeight="1" x14ac:dyDescent="0.25">
      <c r="B71" s="216" t="s">
        <v>1635</v>
      </c>
      <c r="C71" s="216"/>
      <c r="D71" s="80">
        <f>DatosDelitos!F201</f>
        <v>5</v>
      </c>
      <c r="E71" s="80">
        <f>DatosDelitos!G201</f>
        <v>8</v>
      </c>
    </row>
    <row r="72" spans="2:5" ht="13.15" customHeight="1" x14ac:dyDescent="0.25">
      <c r="B72" s="216" t="s">
        <v>1636</v>
      </c>
      <c r="C72" s="216"/>
      <c r="D72" s="80">
        <f>DatosDelitos!F223</f>
        <v>216</v>
      </c>
      <c r="E72" s="80">
        <f>DatosDelitos!G223</f>
        <v>141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44</v>
      </c>
      <c r="E74" s="80">
        <f>DatosDelitos!G271</f>
        <v>44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1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17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3581</v>
      </c>
      <c r="E82" s="80">
        <f>SUM(E49:E81)</f>
        <v>2627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2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5</v>
      </c>
    </row>
    <row r="92" spans="2:13" ht="13.15" customHeight="1" x14ac:dyDescent="0.25">
      <c r="B92" s="216" t="s">
        <v>1620</v>
      </c>
      <c r="C92" s="216"/>
      <c r="D92" s="80">
        <f>DatosDelitos!N30</f>
        <v>10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2</v>
      </c>
    </row>
    <row r="94" spans="2:13" ht="13.15" customHeight="1" x14ac:dyDescent="0.25">
      <c r="B94" s="216" t="s">
        <v>1622</v>
      </c>
      <c r="C94" s="216"/>
      <c r="D94" s="80">
        <f>DatosDelitos!N50</f>
        <v>2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5</v>
      </c>
    </row>
    <row r="97" spans="2:4" ht="13.15" customHeight="1" x14ac:dyDescent="0.25">
      <c r="B97" s="216" t="s">
        <v>1625</v>
      </c>
      <c r="C97" s="216"/>
      <c r="D97" s="80">
        <f>DatosDelitos!N82</f>
        <v>5</v>
      </c>
    </row>
    <row r="98" spans="2:4" ht="13.15" customHeight="1" x14ac:dyDescent="0.25">
      <c r="B98" s="216" t="s">
        <v>1626</v>
      </c>
      <c r="C98" s="216"/>
      <c r="D98" s="80">
        <f>DatosDelitos!N85</f>
        <v>10</v>
      </c>
    </row>
    <row r="99" spans="2:4" ht="13.15" customHeight="1" x14ac:dyDescent="0.25">
      <c r="B99" s="216" t="s">
        <v>995</v>
      </c>
      <c r="C99" s="216"/>
      <c r="D99" s="80">
        <f>DatosDelitos!N97</f>
        <v>49</v>
      </c>
    </row>
    <row r="100" spans="2:4" ht="27" customHeight="1" x14ac:dyDescent="0.25">
      <c r="B100" s="216" t="s">
        <v>1649</v>
      </c>
      <c r="C100" s="216"/>
      <c r="D100" s="80">
        <f>DatosDelitos!N131</f>
        <v>9</v>
      </c>
    </row>
    <row r="101" spans="2:4" ht="13.15" customHeight="1" x14ac:dyDescent="0.25">
      <c r="B101" s="216" t="s">
        <v>1628</v>
      </c>
      <c r="C101" s="216"/>
      <c r="D101" s="80">
        <f>DatosDelitos!N137</f>
        <v>6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51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1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21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2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1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8</v>
      </c>
    </row>
    <row r="109" spans="2:4" ht="13.15" customHeight="1" x14ac:dyDescent="0.25">
      <c r="B109" s="216" t="s">
        <v>1633</v>
      </c>
      <c r="C109" s="216"/>
      <c r="D109" s="80">
        <f>DatosDelitos!N178</f>
        <v>2</v>
      </c>
    </row>
    <row r="110" spans="2:4" ht="13.15" customHeight="1" x14ac:dyDescent="0.25">
      <c r="B110" s="216" t="s">
        <v>1634</v>
      </c>
      <c r="C110" s="216"/>
      <c r="D110" s="80">
        <f>DatosDelitos!N186</f>
        <v>30</v>
      </c>
    </row>
    <row r="111" spans="2:4" ht="13.15" customHeight="1" x14ac:dyDescent="0.25">
      <c r="B111" s="216" t="s">
        <v>1635</v>
      </c>
      <c r="C111" s="216"/>
      <c r="D111" s="80">
        <f>DatosDelitos!N201</f>
        <v>34</v>
      </c>
    </row>
    <row r="112" spans="2:4" ht="13.15" customHeight="1" x14ac:dyDescent="0.25">
      <c r="B112" s="216" t="s">
        <v>1636</v>
      </c>
      <c r="C112" s="216"/>
      <c r="D112" s="80">
        <f>DatosDelitos!N223</f>
        <v>8</v>
      </c>
    </row>
    <row r="113" spans="2:4" ht="13.15" customHeight="1" x14ac:dyDescent="0.25">
      <c r="B113" s="216" t="s">
        <v>1637</v>
      </c>
      <c r="C113" s="216"/>
      <c r="D113" s="80">
        <f>DatosDelitos!N244</f>
        <v>4</v>
      </c>
    </row>
    <row r="114" spans="2:4" ht="13.15" customHeight="1" x14ac:dyDescent="0.25">
      <c r="B114" s="216" t="s">
        <v>1638</v>
      </c>
      <c r="C114" s="216"/>
      <c r="D114" s="80">
        <f>DatosDelitos!N271</f>
        <v>2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77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346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1" t="s">
        <v>339</v>
      </c>
      <c r="B5" s="182"/>
      <c r="C5" s="26">
        <v>130</v>
      </c>
      <c r="D5" s="26">
        <v>124</v>
      </c>
      <c r="E5" s="27">
        <v>4.8387096774193498E-2</v>
      </c>
      <c r="F5" s="26">
        <v>0</v>
      </c>
      <c r="G5" s="26">
        <v>0</v>
      </c>
      <c r="H5" s="26">
        <v>11</v>
      </c>
      <c r="I5" s="26">
        <v>5</v>
      </c>
      <c r="J5" s="26">
        <v>3</v>
      </c>
      <c r="K5" s="26">
        <v>8</v>
      </c>
      <c r="L5" s="26">
        <v>3</v>
      </c>
      <c r="M5" s="26">
        <v>2</v>
      </c>
      <c r="N5" s="26">
        <v>0</v>
      </c>
      <c r="O5" s="26">
        <v>9</v>
      </c>
      <c r="P5" s="28">
        <v>14</v>
      </c>
    </row>
    <row r="6" spans="1:16" x14ac:dyDescent="0.25">
      <c r="A6" s="29" t="s">
        <v>340</v>
      </c>
      <c r="B6" s="29" t="s">
        <v>341</v>
      </c>
      <c r="C6" s="14">
        <v>102</v>
      </c>
      <c r="D6" s="14">
        <v>77</v>
      </c>
      <c r="E6" s="30">
        <v>0.32467532467532501</v>
      </c>
      <c r="F6" s="14">
        <v>0</v>
      </c>
      <c r="G6" s="14">
        <v>0</v>
      </c>
      <c r="H6" s="14">
        <v>1</v>
      </c>
      <c r="I6" s="14">
        <v>0</v>
      </c>
      <c r="J6" s="14">
        <v>3</v>
      </c>
      <c r="K6" s="14">
        <v>2</v>
      </c>
      <c r="L6" s="14">
        <v>2</v>
      </c>
      <c r="M6" s="14">
        <v>0</v>
      </c>
      <c r="N6" s="14">
        <v>0</v>
      </c>
      <c r="O6" s="14">
        <v>9</v>
      </c>
      <c r="P6" s="23">
        <v>5</v>
      </c>
    </row>
    <row r="7" spans="1:16" x14ac:dyDescent="0.25">
      <c r="A7" s="29" t="s">
        <v>342</v>
      </c>
      <c r="B7" s="29" t="s">
        <v>343</v>
      </c>
      <c r="C7" s="14">
        <v>1</v>
      </c>
      <c r="D7" s="14">
        <v>23</v>
      </c>
      <c r="E7" s="30">
        <v>-0.95652173913043503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6</v>
      </c>
      <c r="L7" s="14">
        <v>1</v>
      </c>
      <c r="M7" s="14">
        <v>2</v>
      </c>
      <c r="N7" s="14">
        <v>0</v>
      </c>
      <c r="O7" s="14">
        <v>0</v>
      </c>
      <c r="P7" s="23">
        <v>5</v>
      </c>
    </row>
    <row r="8" spans="1:16" x14ac:dyDescent="0.25">
      <c r="A8" s="29" t="s">
        <v>344</v>
      </c>
      <c r="B8" s="29" t="s">
        <v>345</v>
      </c>
      <c r="C8" s="14">
        <v>12</v>
      </c>
      <c r="D8" s="14">
        <v>17</v>
      </c>
      <c r="E8" s="30">
        <v>-0.29411764705882298</v>
      </c>
      <c r="F8" s="14">
        <v>0</v>
      </c>
      <c r="G8" s="14">
        <v>0</v>
      </c>
      <c r="H8" s="14">
        <v>10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4</v>
      </c>
    </row>
    <row r="9" spans="1:16" x14ac:dyDescent="0.25">
      <c r="A9" s="29" t="s">
        <v>346</v>
      </c>
      <c r="B9" s="29" t="s">
        <v>347</v>
      </c>
      <c r="C9" s="14">
        <v>15</v>
      </c>
      <c r="D9" s="14">
        <v>7</v>
      </c>
      <c r="E9" s="30">
        <v>1.1428571428571399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348</v>
      </c>
      <c r="B10" s="182"/>
      <c r="C10" s="26">
        <v>4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4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352</v>
      </c>
      <c r="B13" s="182"/>
      <c r="C13" s="26">
        <v>10489</v>
      </c>
      <c r="D13" s="26">
        <v>9061</v>
      </c>
      <c r="E13" s="27">
        <v>0.157598499061914</v>
      </c>
      <c r="F13" s="26">
        <v>794</v>
      </c>
      <c r="G13" s="26">
        <v>227</v>
      </c>
      <c r="H13" s="26">
        <v>557</v>
      </c>
      <c r="I13" s="26">
        <v>412</v>
      </c>
      <c r="J13" s="26">
        <v>4</v>
      </c>
      <c r="K13" s="26">
        <v>5</v>
      </c>
      <c r="L13" s="26">
        <v>0</v>
      </c>
      <c r="M13" s="26">
        <v>2</v>
      </c>
      <c r="N13" s="26">
        <v>4</v>
      </c>
      <c r="O13" s="26">
        <v>21</v>
      </c>
      <c r="P13" s="28">
        <v>853</v>
      </c>
    </row>
    <row r="14" spans="1:16" x14ac:dyDescent="0.25">
      <c r="A14" s="29" t="s">
        <v>353</v>
      </c>
      <c r="B14" s="29" t="s">
        <v>354</v>
      </c>
      <c r="C14" s="14">
        <v>2760</v>
      </c>
      <c r="D14" s="14">
        <v>2993</v>
      </c>
      <c r="E14" s="30">
        <v>-7.7848312729702607E-2</v>
      </c>
      <c r="F14" s="14">
        <v>16</v>
      </c>
      <c r="G14" s="14">
        <v>40</v>
      </c>
      <c r="H14" s="14">
        <v>254</v>
      </c>
      <c r="I14" s="14">
        <v>245</v>
      </c>
      <c r="J14" s="14">
        <v>3</v>
      </c>
      <c r="K14" s="14">
        <v>4</v>
      </c>
      <c r="L14" s="14">
        <v>0</v>
      </c>
      <c r="M14" s="14">
        <v>0</v>
      </c>
      <c r="N14" s="14">
        <v>2</v>
      </c>
      <c r="O14" s="14">
        <v>5</v>
      </c>
      <c r="P14" s="23">
        <v>497</v>
      </c>
    </row>
    <row r="15" spans="1:16" x14ac:dyDescent="0.25">
      <c r="A15" s="29" t="s">
        <v>355</v>
      </c>
      <c r="B15" s="29" t="s">
        <v>356</v>
      </c>
      <c r="C15" s="14">
        <v>22</v>
      </c>
      <c r="D15" s="14">
        <v>16</v>
      </c>
      <c r="E15" s="30">
        <v>0.375</v>
      </c>
      <c r="F15" s="14">
        <v>0</v>
      </c>
      <c r="G15" s="14">
        <v>0</v>
      </c>
      <c r="H15" s="14">
        <v>3</v>
      </c>
      <c r="I15" s="14">
        <v>29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12</v>
      </c>
    </row>
    <row r="16" spans="1:16" x14ac:dyDescent="0.25">
      <c r="A16" s="29" t="s">
        <v>357</v>
      </c>
      <c r="B16" s="29" t="s">
        <v>358</v>
      </c>
      <c r="C16" s="14">
        <v>6124</v>
      </c>
      <c r="D16" s="14">
        <v>4402</v>
      </c>
      <c r="E16" s="30">
        <v>0.39118582462516999</v>
      </c>
      <c r="F16" s="14">
        <v>0</v>
      </c>
      <c r="G16" s="14">
        <v>9</v>
      </c>
      <c r="H16" s="14">
        <v>18</v>
      </c>
      <c r="I16" s="14">
        <v>29</v>
      </c>
      <c r="J16" s="14">
        <v>0</v>
      </c>
      <c r="K16" s="14">
        <v>0</v>
      </c>
      <c r="L16" s="14">
        <v>0</v>
      </c>
      <c r="M16" s="14">
        <v>2</v>
      </c>
      <c r="N16" s="14">
        <v>0</v>
      </c>
      <c r="O16" s="14">
        <v>0</v>
      </c>
      <c r="P16" s="23">
        <v>40</v>
      </c>
    </row>
    <row r="17" spans="1:16" ht="33.75" x14ac:dyDescent="0.25">
      <c r="A17" s="29" t="s">
        <v>359</v>
      </c>
      <c r="B17" s="29" t="s">
        <v>360</v>
      </c>
      <c r="C17" s="14">
        <v>1582</v>
      </c>
      <c r="D17" s="14">
        <v>1650</v>
      </c>
      <c r="E17" s="30">
        <v>-4.12121212121212E-2</v>
      </c>
      <c r="F17" s="14">
        <v>778</v>
      </c>
      <c r="G17" s="14">
        <v>178</v>
      </c>
      <c r="H17" s="14">
        <v>282</v>
      </c>
      <c r="I17" s="14">
        <v>109</v>
      </c>
      <c r="J17" s="14">
        <v>1</v>
      </c>
      <c r="K17" s="14">
        <v>1</v>
      </c>
      <c r="L17" s="14">
        <v>0</v>
      </c>
      <c r="M17" s="14">
        <v>0</v>
      </c>
      <c r="N17" s="14">
        <v>2</v>
      </c>
      <c r="O17" s="14">
        <v>16</v>
      </c>
      <c r="P17" s="23">
        <v>304</v>
      </c>
    </row>
    <row r="18" spans="1:16" x14ac:dyDescent="0.25">
      <c r="A18" s="29" t="s">
        <v>361</v>
      </c>
      <c r="B18" s="29" t="s">
        <v>362</v>
      </c>
      <c r="C18" s="14">
        <v>1</v>
      </c>
      <c r="D18" s="14">
        <v>0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365</v>
      </c>
      <c r="B20" s="182"/>
      <c r="C20" s="26">
        <v>4</v>
      </c>
      <c r="D20" s="26">
        <v>3</v>
      </c>
      <c r="E20" s="27">
        <v>0.33333333333333298</v>
      </c>
      <c r="F20" s="26">
        <v>0</v>
      </c>
      <c r="G20" s="26">
        <v>0</v>
      </c>
      <c r="H20" s="26">
        <v>1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366</v>
      </c>
      <c r="B21" s="29" t="s">
        <v>367</v>
      </c>
      <c r="C21" s="14">
        <v>1</v>
      </c>
      <c r="D21" s="14">
        <v>0</v>
      </c>
      <c r="E21" s="30">
        <v>0</v>
      </c>
      <c r="F21" s="14">
        <v>0</v>
      </c>
      <c r="G21" s="14">
        <v>0</v>
      </c>
      <c r="H21" s="14">
        <v>1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3</v>
      </c>
      <c r="D22" s="14">
        <v>3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1" t="s">
        <v>370</v>
      </c>
      <c r="B23" s="182"/>
      <c r="C23" s="26">
        <v>0</v>
      </c>
      <c r="D23" s="26">
        <v>1</v>
      </c>
      <c r="E23" s="27">
        <v>-1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1</v>
      </c>
      <c r="E26" s="30">
        <v>-1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383</v>
      </c>
      <c r="B30" s="182"/>
      <c r="C30" s="26">
        <v>2192</v>
      </c>
      <c r="D30" s="26">
        <v>1728</v>
      </c>
      <c r="E30" s="27">
        <v>0.26851851851851899</v>
      </c>
      <c r="F30" s="26">
        <v>197</v>
      </c>
      <c r="G30" s="26">
        <v>113</v>
      </c>
      <c r="H30" s="26">
        <v>87</v>
      </c>
      <c r="I30" s="26">
        <v>95</v>
      </c>
      <c r="J30" s="26">
        <v>1</v>
      </c>
      <c r="K30" s="26">
        <v>1</v>
      </c>
      <c r="L30" s="26">
        <v>0</v>
      </c>
      <c r="M30" s="26">
        <v>0</v>
      </c>
      <c r="N30" s="26">
        <v>10</v>
      </c>
      <c r="O30" s="26">
        <v>1</v>
      </c>
      <c r="P30" s="28">
        <v>230</v>
      </c>
    </row>
    <row r="31" spans="1:16" x14ac:dyDescent="0.25">
      <c r="A31" s="29" t="s">
        <v>384</v>
      </c>
      <c r="B31" s="29" t="s">
        <v>385</v>
      </c>
      <c r="C31" s="14">
        <v>18</v>
      </c>
      <c r="D31" s="14">
        <v>13</v>
      </c>
      <c r="E31" s="30">
        <v>0.38461538461538503</v>
      </c>
      <c r="F31" s="14">
        <v>0</v>
      </c>
      <c r="G31" s="14">
        <v>0</v>
      </c>
      <c r="H31" s="14">
        <v>4</v>
      </c>
      <c r="I31" s="14">
        <v>3</v>
      </c>
      <c r="J31" s="14">
        <v>1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23">
        <v>2</v>
      </c>
    </row>
    <row r="32" spans="1:16" x14ac:dyDescent="0.25">
      <c r="A32" s="29" t="s">
        <v>386</v>
      </c>
      <c r="B32" s="29" t="s">
        <v>387</v>
      </c>
      <c r="C32" s="14">
        <v>2</v>
      </c>
      <c r="D32" s="14">
        <v>2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1314</v>
      </c>
      <c r="D33" s="14">
        <v>1028</v>
      </c>
      <c r="E33" s="30">
        <v>0.27821011673151702</v>
      </c>
      <c r="F33" s="14">
        <v>26</v>
      </c>
      <c r="G33" s="14">
        <v>18</v>
      </c>
      <c r="H33" s="14">
        <v>34</v>
      </c>
      <c r="I33" s="14">
        <v>36</v>
      </c>
      <c r="J33" s="14">
        <v>0</v>
      </c>
      <c r="K33" s="14">
        <v>0</v>
      </c>
      <c r="L33" s="14">
        <v>0</v>
      </c>
      <c r="M33" s="14">
        <v>0</v>
      </c>
      <c r="N33" s="14">
        <v>3</v>
      </c>
      <c r="O33" s="14">
        <v>1</v>
      </c>
      <c r="P33" s="23">
        <v>78</v>
      </c>
    </row>
    <row r="34" spans="1:16" x14ac:dyDescent="0.25">
      <c r="A34" s="29" t="s">
        <v>390</v>
      </c>
      <c r="B34" s="29" t="s">
        <v>391</v>
      </c>
      <c r="C34" s="14">
        <v>9</v>
      </c>
      <c r="D34" s="14">
        <v>7</v>
      </c>
      <c r="E34" s="30">
        <v>0.28571428571428598</v>
      </c>
      <c r="F34" s="14">
        <v>0</v>
      </c>
      <c r="G34" s="14">
        <v>4</v>
      </c>
      <c r="H34" s="14">
        <v>0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2</v>
      </c>
      <c r="O34" s="14">
        <v>0</v>
      </c>
      <c r="P34" s="23">
        <v>11</v>
      </c>
    </row>
    <row r="35" spans="1:16" x14ac:dyDescent="0.25">
      <c r="A35" s="29" t="s">
        <v>392</v>
      </c>
      <c r="B35" s="29" t="s">
        <v>393</v>
      </c>
      <c r="C35" s="14">
        <v>522</v>
      </c>
      <c r="D35" s="14">
        <v>401</v>
      </c>
      <c r="E35" s="30">
        <v>0.30174563591022402</v>
      </c>
      <c r="F35" s="14">
        <v>8</v>
      </c>
      <c r="G35" s="14">
        <v>8</v>
      </c>
      <c r="H35" s="14">
        <v>18</v>
      </c>
      <c r="I35" s="14">
        <v>7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3">
        <v>32</v>
      </c>
    </row>
    <row r="36" spans="1:16" ht="22.5" x14ac:dyDescent="0.25">
      <c r="A36" s="29" t="s">
        <v>394</v>
      </c>
      <c r="B36" s="29" t="s">
        <v>395</v>
      </c>
      <c r="C36" s="14">
        <v>95</v>
      </c>
      <c r="D36" s="14">
        <v>100</v>
      </c>
      <c r="E36" s="30">
        <v>-0.05</v>
      </c>
      <c r="F36" s="14">
        <v>97</v>
      </c>
      <c r="G36" s="14">
        <v>58</v>
      </c>
      <c r="H36" s="14">
        <v>7</v>
      </c>
      <c r="I36" s="14">
        <v>28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3">
        <v>69</v>
      </c>
    </row>
    <row r="37" spans="1:16" ht="22.5" x14ac:dyDescent="0.25">
      <c r="A37" s="29" t="s">
        <v>396</v>
      </c>
      <c r="B37" s="29" t="s">
        <v>397</v>
      </c>
      <c r="C37" s="14">
        <v>45</v>
      </c>
      <c r="D37" s="14">
        <v>48</v>
      </c>
      <c r="E37" s="30">
        <v>-6.25E-2</v>
      </c>
      <c r="F37" s="14">
        <v>35</v>
      </c>
      <c r="G37" s="14">
        <v>24</v>
      </c>
      <c r="H37" s="14">
        <v>7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25</v>
      </c>
    </row>
    <row r="38" spans="1:16" ht="22.5" x14ac:dyDescent="0.25">
      <c r="A38" s="29" t="s">
        <v>398</v>
      </c>
      <c r="B38" s="29" t="s">
        <v>399</v>
      </c>
      <c r="C38" s="14">
        <v>25</v>
      </c>
      <c r="D38" s="14">
        <v>16</v>
      </c>
      <c r="E38" s="30">
        <v>0.5625</v>
      </c>
      <c r="F38" s="14">
        <v>28</v>
      </c>
      <c r="G38" s="14">
        <v>0</v>
      </c>
      <c r="H38" s="14">
        <v>2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2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162</v>
      </c>
      <c r="D41" s="14">
        <v>113</v>
      </c>
      <c r="E41" s="30">
        <v>0.43362831858407103</v>
      </c>
      <c r="F41" s="14">
        <v>3</v>
      </c>
      <c r="G41" s="14">
        <v>1</v>
      </c>
      <c r="H41" s="14">
        <v>15</v>
      </c>
      <c r="I41" s="14">
        <v>15</v>
      </c>
      <c r="J41" s="14">
        <v>0</v>
      </c>
      <c r="K41" s="14">
        <v>0</v>
      </c>
      <c r="L41" s="14">
        <v>0</v>
      </c>
      <c r="M41" s="14">
        <v>0</v>
      </c>
      <c r="N41" s="14">
        <v>3</v>
      </c>
      <c r="O41" s="14">
        <v>0</v>
      </c>
      <c r="P41" s="23">
        <v>11</v>
      </c>
    </row>
    <row r="42" spans="1:16" x14ac:dyDescent="0.25">
      <c r="A42" s="181" t="s">
        <v>406</v>
      </c>
      <c r="B42" s="182"/>
      <c r="C42" s="26">
        <v>395</v>
      </c>
      <c r="D42" s="26">
        <v>340</v>
      </c>
      <c r="E42" s="27">
        <v>0.161764705882353</v>
      </c>
      <c r="F42" s="26">
        <v>138</v>
      </c>
      <c r="G42" s="26">
        <v>40</v>
      </c>
      <c r="H42" s="26">
        <v>50</v>
      </c>
      <c r="I42" s="26">
        <v>38</v>
      </c>
      <c r="J42" s="26">
        <v>0</v>
      </c>
      <c r="K42" s="26">
        <v>2</v>
      </c>
      <c r="L42" s="26">
        <v>0</v>
      </c>
      <c r="M42" s="26">
        <v>0</v>
      </c>
      <c r="N42" s="26">
        <v>5</v>
      </c>
      <c r="O42" s="26">
        <v>0</v>
      </c>
      <c r="P42" s="28">
        <v>45</v>
      </c>
    </row>
    <row r="43" spans="1:16" x14ac:dyDescent="0.25">
      <c r="A43" s="29" t="s">
        <v>407</v>
      </c>
      <c r="B43" s="29" t="s">
        <v>408</v>
      </c>
      <c r="C43" s="14">
        <v>33</v>
      </c>
      <c r="D43" s="14">
        <v>9</v>
      </c>
      <c r="E43" s="30">
        <v>2.6666666666666701</v>
      </c>
      <c r="F43" s="14">
        <v>4</v>
      </c>
      <c r="G43" s="14">
        <v>1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3">
        <v>1</v>
      </c>
    </row>
    <row r="44" spans="1:16" ht="22.5" x14ac:dyDescent="0.25">
      <c r="A44" s="29" t="s">
        <v>409</v>
      </c>
      <c r="B44" s="29" t="s">
        <v>410</v>
      </c>
      <c r="C44" s="14">
        <v>339</v>
      </c>
      <c r="D44" s="14">
        <v>304</v>
      </c>
      <c r="E44" s="30">
        <v>0.115131578947368</v>
      </c>
      <c r="F44" s="14">
        <v>134</v>
      </c>
      <c r="G44" s="14">
        <v>39</v>
      </c>
      <c r="H44" s="14">
        <v>49</v>
      </c>
      <c r="I44" s="14">
        <v>37</v>
      </c>
      <c r="J44" s="14">
        <v>0</v>
      </c>
      <c r="K44" s="14">
        <v>2</v>
      </c>
      <c r="L44" s="14">
        <v>0</v>
      </c>
      <c r="M44" s="14">
        <v>0</v>
      </c>
      <c r="N44" s="14">
        <v>3</v>
      </c>
      <c r="O44" s="14">
        <v>0</v>
      </c>
      <c r="P44" s="23">
        <v>44</v>
      </c>
    </row>
    <row r="45" spans="1:16" x14ac:dyDescent="0.25">
      <c r="A45" s="29" t="s">
        <v>411</v>
      </c>
      <c r="B45" s="29" t="s">
        <v>412</v>
      </c>
      <c r="C45" s="14">
        <v>5</v>
      </c>
      <c r="D45" s="14">
        <v>17</v>
      </c>
      <c r="E45" s="30">
        <v>-0.70588235294117596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0</v>
      </c>
      <c r="D46" s="14">
        <v>5</v>
      </c>
      <c r="E46" s="30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3">
        <v>0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6</v>
      </c>
      <c r="D48" s="14">
        <v>3</v>
      </c>
      <c r="E48" s="30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12</v>
      </c>
      <c r="D49" s="14">
        <v>2</v>
      </c>
      <c r="E49" s="30">
        <v>5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421</v>
      </c>
      <c r="B50" s="182"/>
      <c r="C50" s="26">
        <v>648</v>
      </c>
      <c r="D50" s="26">
        <v>458</v>
      </c>
      <c r="E50" s="27">
        <v>0.41484716157205198</v>
      </c>
      <c r="F50" s="26">
        <v>10</v>
      </c>
      <c r="G50" s="26">
        <v>3</v>
      </c>
      <c r="H50" s="26">
        <v>72</v>
      </c>
      <c r="I50" s="26">
        <v>40</v>
      </c>
      <c r="J50" s="26">
        <v>28</v>
      </c>
      <c r="K50" s="26">
        <v>24</v>
      </c>
      <c r="L50" s="26">
        <v>0</v>
      </c>
      <c r="M50" s="26">
        <v>1</v>
      </c>
      <c r="N50" s="26">
        <v>2</v>
      </c>
      <c r="O50" s="26">
        <v>12</v>
      </c>
      <c r="P50" s="28">
        <v>76</v>
      </c>
    </row>
    <row r="51" spans="1:16" x14ac:dyDescent="0.25">
      <c r="A51" s="29" t="s">
        <v>422</v>
      </c>
      <c r="B51" s="29" t="s">
        <v>423</v>
      </c>
      <c r="C51" s="14">
        <v>200</v>
      </c>
      <c r="D51" s="14">
        <v>106</v>
      </c>
      <c r="E51" s="30">
        <v>0.88679245283018904</v>
      </c>
      <c r="F51" s="14">
        <v>1</v>
      </c>
      <c r="G51" s="14">
        <v>0</v>
      </c>
      <c r="H51" s="14">
        <v>5</v>
      </c>
      <c r="I51" s="14">
        <v>3</v>
      </c>
      <c r="J51" s="14">
        <v>10</v>
      </c>
      <c r="K51" s="14">
        <v>3</v>
      </c>
      <c r="L51" s="14">
        <v>0</v>
      </c>
      <c r="M51" s="14">
        <v>0</v>
      </c>
      <c r="N51" s="14">
        <v>0</v>
      </c>
      <c r="O51" s="14">
        <v>8</v>
      </c>
      <c r="P51" s="23">
        <v>13</v>
      </c>
    </row>
    <row r="52" spans="1:16" x14ac:dyDescent="0.25">
      <c r="A52" s="29" t="s">
        <v>424</v>
      </c>
      <c r="B52" s="29" t="s">
        <v>425</v>
      </c>
      <c r="C52" s="14">
        <v>1</v>
      </c>
      <c r="D52" s="14">
        <v>5</v>
      </c>
      <c r="E52" s="30">
        <v>-0.8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426</v>
      </c>
      <c r="B53" s="29" t="s">
        <v>427</v>
      </c>
      <c r="C53" s="14">
        <v>237</v>
      </c>
      <c r="D53" s="14">
        <v>175</v>
      </c>
      <c r="E53" s="30">
        <v>0.35428571428571398</v>
      </c>
      <c r="F53" s="14">
        <v>3</v>
      </c>
      <c r="G53" s="14">
        <v>1</v>
      </c>
      <c r="H53" s="14">
        <v>27</v>
      </c>
      <c r="I53" s="14">
        <v>11</v>
      </c>
      <c r="J53" s="14">
        <v>12</v>
      </c>
      <c r="K53" s="14">
        <v>1</v>
      </c>
      <c r="L53" s="14">
        <v>0</v>
      </c>
      <c r="M53" s="14">
        <v>1</v>
      </c>
      <c r="N53" s="14">
        <v>0</v>
      </c>
      <c r="O53" s="14">
        <v>2</v>
      </c>
      <c r="P53" s="23">
        <v>27</v>
      </c>
    </row>
    <row r="54" spans="1:16" ht="22.5" x14ac:dyDescent="0.25">
      <c r="A54" s="29" t="s">
        <v>428</v>
      </c>
      <c r="B54" s="29" t="s">
        <v>429</v>
      </c>
      <c r="C54" s="14">
        <v>16</v>
      </c>
      <c r="D54" s="14">
        <v>12</v>
      </c>
      <c r="E54" s="30">
        <v>0.33333333333333298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5</v>
      </c>
      <c r="L54" s="14">
        <v>0</v>
      </c>
      <c r="M54" s="14">
        <v>0</v>
      </c>
      <c r="N54" s="14">
        <v>0</v>
      </c>
      <c r="O54" s="14">
        <v>2</v>
      </c>
      <c r="P54" s="23">
        <v>0</v>
      </c>
    </row>
    <row r="55" spans="1:16" x14ac:dyDescent="0.25">
      <c r="A55" s="29" t="s">
        <v>430</v>
      </c>
      <c r="B55" s="29" t="s">
        <v>431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24</v>
      </c>
      <c r="D56" s="14">
        <v>25</v>
      </c>
      <c r="E56" s="30">
        <v>-0.04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3</v>
      </c>
    </row>
    <row r="57" spans="1:16" ht="22.5" x14ac:dyDescent="0.25">
      <c r="A57" s="29" t="s">
        <v>434</v>
      </c>
      <c r="B57" s="29" t="s">
        <v>435</v>
      </c>
      <c r="C57" s="14">
        <v>24</v>
      </c>
      <c r="D57" s="14">
        <v>14</v>
      </c>
      <c r="E57" s="30">
        <v>0.71428571428571397</v>
      </c>
      <c r="F57" s="14">
        <v>2</v>
      </c>
      <c r="G57" s="14">
        <v>2</v>
      </c>
      <c r="H57" s="14">
        <v>6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6</v>
      </c>
    </row>
    <row r="58" spans="1:16" ht="22.5" x14ac:dyDescent="0.25">
      <c r="A58" s="29" t="s">
        <v>436</v>
      </c>
      <c r="B58" s="29" t="s">
        <v>437</v>
      </c>
      <c r="C58" s="14">
        <v>3</v>
      </c>
      <c r="D58" s="14">
        <v>4</v>
      </c>
      <c r="E58" s="30">
        <v>-0.25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438</v>
      </c>
      <c r="B59" s="29" t="s">
        <v>439</v>
      </c>
      <c r="C59" s="14">
        <v>5</v>
      </c>
      <c r="D59" s="14">
        <v>9</v>
      </c>
      <c r="E59" s="30">
        <v>-0.44444444444444398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3">
        <v>1</v>
      </c>
    </row>
    <row r="60" spans="1:16" ht="22.5" x14ac:dyDescent="0.25">
      <c r="A60" s="29" t="s">
        <v>440</v>
      </c>
      <c r="B60" s="29" t="s">
        <v>441</v>
      </c>
      <c r="C60" s="14">
        <v>13</v>
      </c>
      <c r="D60" s="14">
        <v>21</v>
      </c>
      <c r="E60" s="30">
        <v>-0.38095238095238099</v>
      </c>
      <c r="F60" s="14">
        <v>0</v>
      </c>
      <c r="G60" s="14">
        <v>0</v>
      </c>
      <c r="H60" s="14">
        <v>7</v>
      </c>
      <c r="I60" s="14">
        <v>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2</v>
      </c>
    </row>
    <row r="61" spans="1:16" ht="33.75" x14ac:dyDescent="0.25">
      <c r="A61" s="29" t="s">
        <v>442</v>
      </c>
      <c r="B61" s="29" t="s">
        <v>443</v>
      </c>
      <c r="C61" s="14">
        <v>12</v>
      </c>
      <c r="D61" s="14">
        <v>14</v>
      </c>
      <c r="E61" s="30">
        <v>-0.14285714285714299</v>
      </c>
      <c r="F61" s="14">
        <v>1</v>
      </c>
      <c r="G61" s="14">
        <v>0</v>
      </c>
      <c r="H61" s="14">
        <v>8</v>
      </c>
      <c r="I61" s="14">
        <v>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4</v>
      </c>
    </row>
    <row r="62" spans="1:16" x14ac:dyDescent="0.25">
      <c r="A62" s="29" t="s">
        <v>444</v>
      </c>
      <c r="B62" s="29" t="s">
        <v>445</v>
      </c>
      <c r="C62" s="14">
        <v>14</v>
      </c>
      <c r="D62" s="14">
        <v>10</v>
      </c>
      <c r="E62" s="30">
        <v>0.4</v>
      </c>
      <c r="F62" s="14">
        <v>0</v>
      </c>
      <c r="G62" s="14">
        <v>0</v>
      </c>
      <c r="H62" s="14">
        <v>2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2.5" x14ac:dyDescent="0.25">
      <c r="A63" s="29" t="s">
        <v>446</v>
      </c>
      <c r="B63" s="29" t="s">
        <v>447</v>
      </c>
      <c r="C63" s="14">
        <v>71</v>
      </c>
      <c r="D63" s="14">
        <v>34</v>
      </c>
      <c r="E63" s="30">
        <v>1.0882352941176501</v>
      </c>
      <c r="F63" s="14">
        <v>1</v>
      </c>
      <c r="G63" s="14">
        <v>0</v>
      </c>
      <c r="H63" s="14">
        <v>12</v>
      </c>
      <c r="I63" s="14">
        <v>12</v>
      </c>
      <c r="J63" s="14">
        <v>3</v>
      </c>
      <c r="K63" s="14">
        <v>7</v>
      </c>
      <c r="L63" s="14">
        <v>0</v>
      </c>
      <c r="M63" s="14">
        <v>0</v>
      </c>
      <c r="N63" s="14">
        <v>1</v>
      </c>
      <c r="O63" s="14">
        <v>0</v>
      </c>
      <c r="P63" s="23">
        <v>16</v>
      </c>
    </row>
    <row r="64" spans="1:16" ht="22.5" x14ac:dyDescent="0.25">
      <c r="A64" s="29" t="s">
        <v>448</v>
      </c>
      <c r="B64" s="29" t="s">
        <v>449</v>
      </c>
      <c r="C64" s="14">
        <v>19</v>
      </c>
      <c r="D64" s="14">
        <v>14</v>
      </c>
      <c r="E64" s="30">
        <v>0.35714285714285698</v>
      </c>
      <c r="F64" s="14">
        <v>1</v>
      </c>
      <c r="G64" s="14">
        <v>0</v>
      </c>
      <c r="H64" s="14">
        <v>1</v>
      </c>
      <c r="I64" s="14">
        <v>1</v>
      </c>
      <c r="J64" s="14">
        <v>3</v>
      </c>
      <c r="K64" s="14">
        <v>7</v>
      </c>
      <c r="L64" s="14">
        <v>0</v>
      </c>
      <c r="M64" s="14">
        <v>0</v>
      </c>
      <c r="N64" s="14">
        <v>0</v>
      </c>
      <c r="O64" s="14">
        <v>0</v>
      </c>
      <c r="P64" s="23">
        <v>3</v>
      </c>
    </row>
    <row r="65" spans="1:16" ht="33.75" x14ac:dyDescent="0.25">
      <c r="A65" s="29" t="s">
        <v>450</v>
      </c>
      <c r="B65" s="29" t="s">
        <v>451</v>
      </c>
      <c r="C65" s="14">
        <v>5</v>
      </c>
      <c r="D65" s="14">
        <v>11</v>
      </c>
      <c r="E65" s="30">
        <v>-0.54545454545454497</v>
      </c>
      <c r="F65" s="14">
        <v>0</v>
      </c>
      <c r="G65" s="14">
        <v>0</v>
      </c>
      <c r="H65" s="14">
        <v>2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2</v>
      </c>
      <c r="D69" s="14">
        <v>3</v>
      </c>
      <c r="E69" s="30">
        <v>-0.33333333333333298</v>
      </c>
      <c r="F69" s="14">
        <v>1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460</v>
      </c>
      <c r="B70" s="29" t="s">
        <v>461</v>
      </c>
      <c r="C70" s="14">
        <v>2</v>
      </c>
      <c r="D70" s="14">
        <v>1</v>
      </c>
      <c r="E70" s="30">
        <v>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464</v>
      </c>
      <c r="B72" s="182"/>
      <c r="C72" s="26">
        <v>2</v>
      </c>
      <c r="D72" s="26">
        <v>5</v>
      </c>
      <c r="E72" s="27">
        <v>-0.6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2</v>
      </c>
      <c r="M72" s="26">
        <v>2</v>
      </c>
      <c r="N72" s="26">
        <v>0</v>
      </c>
      <c r="O72" s="26">
        <v>0</v>
      </c>
      <c r="P72" s="28">
        <v>3</v>
      </c>
    </row>
    <row r="73" spans="1:16" x14ac:dyDescent="0.25">
      <c r="A73" s="29" t="s">
        <v>465</v>
      </c>
      <c r="B73" s="29" t="s">
        <v>466</v>
      </c>
      <c r="C73" s="14">
        <v>2</v>
      </c>
      <c r="D73" s="14">
        <v>5</v>
      </c>
      <c r="E73" s="30">
        <v>-0.6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</v>
      </c>
      <c r="M73" s="14">
        <v>2</v>
      </c>
      <c r="N73" s="14">
        <v>0</v>
      </c>
      <c r="O73" s="14">
        <v>0</v>
      </c>
      <c r="P73" s="23">
        <v>3</v>
      </c>
    </row>
    <row r="74" spans="1:16" x14ac:dyDescent="0.25">
      <c r="A74" s="181" t="s">
        <v>467</v>
      </c>
      <c r="B74" s="182"/>
      <c r="C74" s="26">
        <v>166</v>
      </c>
      <c r="D74" s="26">
        <v>145</v>
      </c>
      <c r="E74" s="27">
        <v>0.14482758620689701</v>
      </c>
      <c r="F74" s="26">
        <v>3</v>
      </c>
      <c r="G74" s="26">
        <v>3</v>
      </c>
      <c r="H74" s="26">
        <v>13</v>
      </c>
      <c r="I74" s="26">
        <v>5</v>
      </c>
      <c r="J74" s="26">
        <v>0</v>
      </c>
      <c r="K74" s="26">
        <v>1</v>
      </c>
      <c r="L74" s="26">
        <v>4</v>
      </c>
      <c r="M74" s="26">
        <v>1</v>
      </c>
      <c r="N74" s="26">
        <v>5</v>
      </c>
      <c r="O74" s="26">
        <v>0</v>
      </c>
      <c r="P74" s="28">
        <v>19</v>
      </c>
    </row>
    <row r="75" spans="1:16" x14ac:dyDescent="0.25">
      <c r="A75" s="29" t="s">
        <v>468</v>
      </c>
      <c r="B75" s="29" t="s">
        <v>469</v>
      </c>
      <c r="C75" s="14">
        <v>70</v>
      </c>
      <c r="D75" s="14">
        <v>50</v>
      </c>
      <c r="E75" s="30">
        <v>0.4</v>
      </c>
      <c r="F75" s="14">
        <v>1</v>
      </c>
      <c r="G75" s="14">
        <v>1</v>
      </c>
      <c r="H75" s="14">
        <v>7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3</v>
      </c>
      <c r="O75" s="14">
        <v>0</v>
      </c>
      <c r="P75" s="23">
        <v>5</v>
      </c>
    </row>
    <row r="76" spans="1:16" ht="33.75" x14ac:dyDescent="0.25">
      <c r="A76" s="29" t="s">
        <v>470</v>
      </c>
      <c r="B76" s="29" t="s">
        <v>471</v>
      </c>
      <c r="C76" s="14">
        <v>3</v>
      </c>
      <c r="D76" s="14">
        <v>1</v>
      </c>
      <c r="E76" s="30">
        <v>2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0</v>
      </c>
    </row>
    <row r="77" spans="1:16" x14ac:dyDescent="0.25">
      <c r="A77" s="29" t="s">
        <v>472</v>
      </c>
      <c r="B77" s="29" t="s">
        <v>473</v>
      </c>
      <c r="C77" s="14">
        <v>40</v>
      </c>
      <c r="D77" s="14">
        <v>39</v>
      </c>
      <c r="E77" s="30">
        <v>2.5641025641025599E-2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1</v>
      </c>
      <c r="L77" s="14">
        <v>4</v>
      </c>
      <c r="M77" s="14">
        <v>1</v>
      </c>
      <c r="N77" s="14">
        <v>0</v>
      </c>
      <c r="O77" s="14">
        <v>0</v>
      </c>
      <c r="P77" s="23">
        <v>5</v>
      </c>
    </row>
    <row r="78" spans="1:16" x14ac:dyDescent="0.25">
      <c r="A78" s="29" t="s">
        <v>474</v>
      </c>
      <c r="B78" s="29" t="s">
        <v>475</v>
      </c>
      <c r="C78" s="14">
        <v>1</v>
      </c>
      <c r="D78" s="14">
        <v>2</v>
      </c>
      <c r="E78" s="30">
        <v>-0.5</v>
      </c>
      <c r="F78" s="14">
        <v>0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1</v>
      </c>
    </row>
    <row r="79" spans="1:16" ht="22.5" x14ac:dyDescent="0.25">
      <c r="A79" s="29" t="s">
        <v>476</v>
      </c>
      <c r="B79" s="29" t="s">
        <v>477</v>
      </c>
      <c r="C79" s="14">
        <v>44</v>
      </c>
      <c r="D79" s="14">
        <v>41</v>
      </c>
      <c r="E79" s="30">
        <v>7.3170731707317097E-2</v>
      </c>
      <c r="F79" s="14">
        <v>1</v>
      </c>
      <c r="G79" s="14">
        <v>2</v>
      </c>
      <c r="H79" s="14">
        <v>3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3">
        <v>7</v>
      </c>
    </row>
    <row r="80" spans="1:16" ht="33.75" x14ac:dyDescent="0.25">
      <c r="A80" s="29" t="s">
        <v>478</v>
      </c>
      <c r="B80" s="29" t="s">
        <v>479</v>
      </c>
      <c r="C80" s="14">
        <v>3</v>
      </c>
      <c r="D80" s="14">
        <v>10</v>
      </c>
      <c r="E80" s="30">
        <v>-0.7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5</v>
      </c>
      <c r="D81" s="14">
        <v>2</v>
      </c>
      <c r="E81" s="30">
        <v>1.5</v>
      </c>
      <c r="F81" s="14">
        <v>1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1</v>
      </c>
    </row>
    <row r="82" spans="1:16" x14ac:dyDescent="0.25">
      <c r="A82" s="181" t="s">
        <v>482</v>
      </c>
      <c r="B82" s="182"/>
      <c r="C82" s="26">
        <v>217</v>
      </c>
      <c r="D82" s="26">
        <v>202</v>
      </c>
      <c r="E82" s="27">
        <v>7.4257425742574296E-2</v>
      </c>
      <c r="F82" s="26">
        <v>4</v>
      </c>
      <c r="G82" s="26">
        <v>3</v>
      </c>
      <c r="H82" s="26">
        <v>1</v>
      </c>
      <c r="I82" s="26">
        <v>5</v>
      </c>
      <c r="J82" s="26">
        <v>0</v>
      </c>
      <c r="K82" s="26">
        <v>0</v>
      </c>
      <c r="L82" s="26">
        <v>0</v>
      </c>
      <c r="M82" s="26">
        <v>0</v>
      </c>
      <c r="N82" s="26">
        <v>5</v>
      </c>
      <c r="O82" s="26">
        <v>0</v>
      </c>
      <c r="P82" s="28">
        <v>19</v>
      </c>
    </row>
    <row r="83" spans="1:16" x14ac:dyDescent="0.25">
      <c r="A83" s="29" t="s">
        <v>483</v>
      </c>
      <c r="B83" s="29" t="s">
        <v>484</v>
      </c>
      <c r="C83" s="14">
        <v>55</v>
      </c>
      <c r="D83" s="14">
        <v>46</v>
      </c>
      <c r="E83" s="30">
        <v>0.19565217391304299</v>
      </c>
      <c r="F83" s="14">
        <v>0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3</v>
      </c>
      <c r="O83" s="14">
        <v>0</v>
      </c>
      <c r="P83" s="23">
        <v>2</v>
      </c>
    </row>
    <row r="84" spans="1:16" x14ac:dyDescent="0.25">
      <c r="A84" s="29" t="s">
        <v>485</v>
      </c>
      <c r="B84" s="29" t="s">
        <v>486</v>
      </c>
      <c r="C84" s="14">
        <v>162</v>
      </c>
      <c r="D84" s="14">
        <v>156</v>
      </c>
      <c r="E84" s="30">
        <v>3.8461538461538498E-2</v>
      </c>
      <c r="F84" s="14">
        <v>4</v>
      </c>
      <c r="G84" s="14">
        <v>3</v>
      </c>
      <c r="H84" s="14">
        <v>1</v>
      </c>
      <c r="I84" s="14">
        <v>4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3">
        <v>17</v>
      </c>
    </row>
    <row r="85" spans="1:16" x14ac:dyDescent="0.25">
      <c r="A85" s="181" t="s">
        <v>487</v>
      </c>
      <c r="B85" s="182"/>
      <c r="C85" s="26">
        <v>780</v>
      </c>
      <c r="D85" s="26">
        <v>672</v>
      </c>
      <c r="E85" s="27">
        <v>0.160714285714286</v>
      </c>
      <c r="F85" s="26">
        <v>6</v>
      </c>
      <c r="G85" s="26">
        <v>8</v>
      </c>
      <c r="H85" s="26">
        <v>207</v>
      </c>
      <c r="I85" s="26">
        <v>106</v>
      </c>
      <c r="J85" s="26">
        <v>0</v>
      </c>
      <c r="K85" s="26">
        <v>0</v>
      </c>
      <c r="L85" s="26">
        <v>0</v>
      </c>
      <c r="M85" s="26">
        <v>0</v>
      </c>
      <c r="N85" s="26">
        <v>10</v>
      </c>
      <c r="O85" s="26">
        <v>0</v>
      </c>
      <c r="P85" s="28">
        <v>132</v>
      </c>
    </row>
    <row r="86" spans="1:16" x14ac:dyDescent="0.25">
      <c r="A86" s="29" t="s">
        <v>488</v>
      </c>
      <c r="B86" s="29" t="s">
        <v>489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270</v>
      </c>
      <c r="D89" s="14">
        <v>200</v>
      </c>
      <c r="E89" s="30">
        <v>0.35</v>
      </c>
      <c r="F89" s="14">
        <v>0</v>
      </c>
      <c r="G89" s="14">
        <v>2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1</v>
      </c>
      <c r="O89" s="14">
        <v>0</v>
      </c>
      <c r="P89" s="23">
        <v>0</v>
      </c>
    </row>
    <row r="90" spans="1:16" ht="22.5" x14ac:dyDescent="0.25">
      <c r="A90" s="29" t="s">
        <v>496</v>
      </c>
      <c r="B90" s="29" t="s">
        <v>497</v>
      </c>
      <c r="C90" s="14">
        <v>2</v>
      </c>
      <c r="D90" s="14">
        <v>2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13</v>
      </c>
      <c r="D91" s="14">
        <v>29</v>
      </c>
      <c r="E91" s="30">
        <v>-0.55172413793103403</v>
      </c>
      <c r="F91" s="14">
        <v>0</v>
      </c>
      <c r="G91" s="14">
        <v>0</v>
      </c>
      <c r="H91" s="14">
        <v>2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2</v>
      </c>
      <c r="O91" s="14">
        <v>0</v>
      </c>
      <c r="P91" s="23">
        <v>1</v>
      </c>
    </row>
    <row r="92" spans="1:16" x14ac:dyDescent="0.25">
      <c r="A92" s="29" t="s">
        <v>500</v>
      </c>
      <c r="B92" s="29" t="s">
        <v>501</v>
      </c>
      <c r="C92" s="14">
        <v>103</v>
      </c>
      <c r="D92" s="14">
        <v>87</v>
      </c>
      <c r="E92" s="30">
        <v>0.18390804597701099</v>
      </c>
      <c r="F92" s="14">
        <v>0</v>
      </c>
      <c r="G92" s="14">
        <v>2</v>
      </c>
      <c r="H92" s="14">
        <v>31</v>
      </c>
      <c r="I92" s="14">
        <v>37</v>
      </c>
      <c r="J92" s="14">
        <v>0</v>
      </c>
      <c r="K92" s="14">
        <v>0</v>
      </c>
      <c r="L92" s="14">
        <v>0</v>
      </c>
      <c r="M92" s="14">
        <v>0</v>
      </c>
      <c r="N92" s="14">
        <v>6</v>
      </c>
      <c r="O92" s="14">
        <v>0</v>
      </c>
      <c r="P92" s="23">
        <v>57</v>
      </c>
    </row>
    <row r="93" spans="1:16" x14ac:dyDescent="0.25">
      <c r="A93" s="29" t="s">
        <v>502</v>
      </c>
      <c r="B93" s="29" t="s">
        <v>503</v>
      </c>
      <c r="C93" s="14">
        <v>23</v>
      </c>
      <c r="D93" s="14">
        <v>24</v>
      </c>
      <c r="E93" s="30">
        <v>-4.1666666666666699E-2</v>
      </c>
      <c r="F93" s="14">
        <v>0</v>
      </c>
      <c r="G93" s="14">
        <v>0</v>
      </c>
      <c r="H93" s="14">
        <v>2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9" t="s">
        <v>504</v>
      </c>
      <c r="B94" s="29" t="s">
        <v>505</v>
      </c>
      <c r="C94" s="14">
        <v>366</v>
      </c>
      <c r="D94" s="14">
        <v>328</v>
      </c>
      <c r="E94" s="30">
        <v>0.115853658536585</v>
      </c>
      <c r="F94" s="14">
        <v>6</v>
      </c>
      <c r="G94" s="14">
        <v>4</v>
      </c>
      <c r="H94" s="14">
        <v>171</v>
      </c>
      <c r="I94" s="14">
        <v>64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3">
        <v>74</v>
      </c>
    </row>
    <row r="95" spans="1:16" ht="22.5" x14ac:dyDescent="0.25">
      <c r="A95" s="29" t="s">
        <v>506</v>
      </c>
      <c r="B95" s="29" t="s">
        <v>507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3</v>
      </c>
      <c r="D96" s="14">
        <v>2</v>
      </c>
      <c r="E96" s="30">
        <v>0.5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510</v>
      </c>
      <c r="B97" s="182"/>
      <c r="C97" s="26">
        <v>7865</v>
      </c>
      <c r="D97" s="26">
        <v>6801</v>
      </c>
      <c r="E97" s="27">
        <v>0.156447581238053</v>
      </c>
      <c r="F97" s="26">
        <v>114</v>
      </c>
      <c r="G97" s="26">
        <v>104</v>
      </c>
      <c r="H97" s="26">
        <v>1126</v>
      </c>
      <c r="I97" s="26">
        <v>790</v>
      </c>
      <c r="J97" s="26">
        <v>1</v>
      </c>
      <c r="K97" s="26">
        <v>1</v>
      </c>
      <c r="L97" s="26">
        <v>0</v>
      </c>
      <c r="M97" s="26">
        <v>0</v>
      </c>
      <c r="N97" s="26">
        <v>49</v>
      </c>
      <c r="O97" s="26">
        <v>56</v>
      </c>
      <c r="P97" s="28">
        <v>1078</v>
      </c>
    </row>
    <row r="98" spans="1:16" x14ac:dyDescent="0.25">
      <c r="A98" s="29" t="s">
        <v>511</v>
      </c>
      <c r="B98" s="29" t="s">
        <v>512</v>
      </c>
      <c r="C98" s="14">
        <v>1278</v>
      </c>
      <c r="D98" s="14">
        <v>1061</v>
      </c>
      <c r="E98" s="30">
        <v>0.20452403393025401</v>
      </c>
      <c r="F98" s="14">
        <v>38</v>
      </c>
      <c r="G98" s="14">
        <v>40</v>
      </c>
      <c r="H98" s="14">
        <v>144</v>
      </c>
      <c r="I98" s="14">
        <v>120</v>
      </c>
      <c r="J98" s="14">
        <v>0</v>
      </c>
      <c r="K98" s="14">
        <v>0</v>
      </c>
      <c r="L98" s="14">
        <v>0</v>
      </c>
      <c r="M98" s="14">
        <v>0</v>
      </c>
      <c r="N98" s="14">
        <v>2</v>
      </c>
      <c r="O98" s="14">
        <v>0</v>
      </c>
      <c r="P98" s="23">
        <v>188</v>
      </c>
    </row>
    <row r="99" spans="1:16" x14ac:dyDescent="0.25">
      <c r="A99" s="29" t="s">
        <v>513</v>
      </c>
      <c r="B99" s="29" t="s">
        <v>514</v>
      </c>
      <c r="C99" s="14">
        <v>704</v>
      </c>
      <c r="D99" s="14">
        <v>906</v>
      </c>
      <c r="E99" s="30">
        <v>-0.22295805739514299</v>
      </c>
      <c r="F99" s="14">
        <v>29</v>
      </c>
      <c r="G99" s="14">
        <v>18</v>
      </c>
      <c r="H99" s="14">
        <v>261</v>
      </c>
      <c r="I99" s="14">
        <v>120</v>
      </c>
      <c r="J99" s="14">
        <v>0</v>
      </c>
      <c r="K99" s="14">
        <v>1</v>
      </c>
      <c r="L99" s="14">
        <v>0</v>
      </c>
      <c r="M99" s="14">
        <v>0</v>
      </c>
      <c r="N99" s="14">
        <v>1</v>
      </c>
      <c r="O99" s="14">
        <v>15</v>
      </c>
      <c r="P99" s="23">
        <v>181</v>
      </c>
    </row>
    <row r="100" spans="1:16" ht="33.75" x14ac:dyDescent="0.25">
      <c r="A100" s="29" t="s">
        <v>515</v>
      </c>
      <c r="B100" s="29" t="s">
        <v>516</v>
      </c>
      <c r="C100" s="14">
        <v>136</v>
      </c>
      <c r="D100" s="14">
        <v>209</v>
      </c>
      <c r="E100" s="30">
        <v>-0.34928229665071803</v>
      </c>
      <c r="F100" s="14">
        <v>1</v>
      </c>
      <c r="G100" s="14">
        <v>4</v>
      </c>
      <c r="H100" s="14">
        <v>83</v>
      </c>
      <c r="I100" s="14">
        <v>87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11</v>
      </c>
      <c r="P100" s="23">
        <v>143</v>
      </c>
    </row>
    <row r="101" spans="1:16" ht="22.5" x14ac:dyDescent="0.25">
      <c r="A101" s="29" t="s">
        <v>517</v>
      </c>
      <c r="B101" s="29" t="s">
        <v>518</v>
      </c>
      <c r="C101" s="14">
        <v>244</v>
      </c>
      <c r="D101" s="14">
        <v>295</v>
      </c>
      <c r="E101" s="30">
        <v>-0.172881355932203</v>
      </c>
      <c r="F101" s="14">
        <v>6</v>
      </c>
      <c r="G101" s="14">
        <v>3</v>
      </c>
      <c r="H101" s="14">
        <v>102</v>
      </c>
      <c r="I101" s="14">
        <v>76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27</v>
      </c>
      <c r="P101" s="23">
        <v>112</v>
      </c>
    </row>
    <row r="102" spans="1:16" x14ac:dyDescent="0.25">
      <c r="A102" s="29" t="s">
        <v>519</v>
      </c>
      <c r="B102" s="29" t="s">
        <v>520</v>
      </c>
      <c r="C102" s="14">
        <v>20</v>
      </c>
      <c r="D102" s="14">
        <v>19</v>
      </c>
      <c r="E102" s="30">
        <v>5.2631578947368397E-2</v>
      </c>
      <c r="F102" s="14">
        <v>0</v>
      </c>
      <c r="G102" s="14">
        <v>0</v>
      </c>
      <c r="H102" s="14">
        <v>1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9" t="s">
        <v>521</v>
      </c>
      <c r="B103" s="29" t="s">
        <v>522</v>
      </c>
      <c r="C103" s="14">
        <v>129</v>
      </c>
      <c r="D103" s="14">
        <v>128</v>
      </c>
      <c r="E103" s="30">
        <v>7.8125E-3</v>
      </c>
      <c r="F103" s="14">
        <v>7</v>
      </c>
      <c r="G103" s="14">
        <v>3</v>
      </c>
      <c r="H103" s="14">
        <v>32</v>
      </c>
      <c r="I103" s="14">
        <v>25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21</v>
      </c>
    </row>
    <row r="104" spans="1:16" x14ac:dyDescent="0.25">
      <c r="A104" s="29" t="s">
        <v>523</v>
      </c>
      <c r="B104" s="29" t="s">
        <v>524</v>
      </c>
      <c r="C104" s="14">
        <v>184</v>
      </c>
      <c r="D104" s="14">
        <v>177</v>
      </c>
      <c r="E104" s="30">
        <v>3.9548022598870101E-2</v>
      </c>
      <c r="F104" s="14">
        <v>1</v>
      </c>
      <c r="G104" s="14">
        <v>1</v>
      </c>
      <c r="H104" s="14">
        <v>3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1</v>
      </c>
    </row>
    <row r="105" spans="1:16" x14ac:dyDescent="0.25">
      <c r="A105" s="29" t="s">
        <v>525</v>
      </c>
      <c r="B105" s="29" t="s">
        <v>526</v>
      </c>
      <c r="C105" s="14">
        <v>2747</v>
      </c>
      <c r="D105" s="14">
        <v>2163</v>
      </c>
      <c r="E105" s="30">
        <v>0.26999537679149299</v>
      </c>
      <c r="F105" s="14">
        <v>14</v>
      </c>
      <c r="G105" s="14">
        <v>13</v>
      </c>
      <c r="H105" s="14">
        <v>289</v>
      </c>
      <c r="I105" s="14">
        <v>173</v>
      </c>
      <c r="J105" s="14">
        <v>1</v>
      </c>
      <c r="K105" s="14">
        <v>0</v>
      </c>
      <c r="L105" s="14">
        <v>0</v>
      </c>
      <c r="M105" s="14">
        <v>0</v>
      </c>
      <c r="N105" s="14">
        <v>28</v>
      </c>
      <c r="O105" s="14">
        <v>0</v>
      </c>
      <c r="P105" s="23">
        <v>213</v>
      </c>
    </row>
    <row r="106" spans="1:16" ht="22.5" x14ac:dyDescent="0.25">
      <c r="A106" s="29" t="s">
        <v>527</v>
      </c>
      <c r="B106" s="29" t="s">
        <v>528</v>
      </c>
      <c r="C106" s="14">
        <v>691</v>
      </c>
      <c r="D106" s="14">
        <v>581</v>
      </c>
      <c r="E106" s="30">
        <v>0.18932874354561099</v>
      </c>
      <c r="F106" s="14">
        <v>3</v>
      </c>
      <c r="G106" s="14">
        <v>6</v>
      </c>
      <c r="H106" s="14">
        <v>63</v>
      </c>
      <c r="I106" s="14">
        <v>49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3">
        <v>63</v>
      </c>
    </row>
    <row r="107" spans="1:16" ht="22.5" x14ac:dyDescent="0.25">
      <c r="A107" s="29" t="s">
        <v>529</v>
      </c>
      <c r="B107" s="29" t="s">
        <v>530</v>
      </c>
      <c r="C107" s="14">
        <v>21</v>
      </c>
      <c r="D107" s="14">
        <v>28</v>
      </c>
      <c r="E107" s="30">
        <v>-0.25</v>
      </c>
      <c r="F107" s="14">
        <v>0</v>
      </c>
      <c r="G107" s="14">
        <v>2</v>
      </c>
      <c r="H107" s="14">
        <v>3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3">
        <v>6</v>
      </c>
    </row>
    <row r="108" spans="1:16" x14ac:dyDescent="0.25">
      <c r="A108" s="29" t="s">
        <v>531</v>
      </c>
      <c r="B108" s="29" t="s">
        <v>532</v>
      </c>
      <c r="C108" s="14">
        <v>23</v>
      </c>
      <c r="D108" s="14">
        <v>21</v>
      </c>
      <c r="E108" s="30">
        <v>9.5238095238095205E-2</v>
      </c>
      <c r="F108" s="14">
        <v>0</v>
      </c>
      <c r="G108" s="14">
        <v>0</v>
      </c>
      <c r="H108" s="14">
        <v>13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3">
        <v>4</v>
      </c>
    </row>
    <row r="109" spans="1:16" x14ac:dyDescent="0.25">
      <c r="A109" s="29" t="s">
        <v>533</v>
      </c>
      <c r="B109" s="29" t="s">
        <v>534</v>
      </c>
      <c r="C109" s="14">
        <v>11</v>
      </c>
      <c r="D109" s="14">
        <v>6</v>
      </c>
      <c r="E109" s="30">
        <v>0.83333333333333304</v>
      </c>
      <c r="F109" s="14">
        <v>0</v>
      </c>
      <c r="G109" s="14">
        <v>0</v>
      </c>
      <c r="H109" s="14">
        <v>1</v>
      </c>
      <c r="I109" s="14">
        <v>4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3">
        <v>3</v>
      </c>
    </row>
    <row r="110" spans="1:16" ht="33.75" x14ac:dyDescent="0.25">
      <c r="A110" s="29" t="s">
        <v>535</v>
      </c>
      <c r="B110" s="29" t="s">
        <v>536</v>
      </c>
      <c r="C110" s="14">
        <v>2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1586</v>
      </c>
      <c r="D111" s="14">
        <v>1123</v>
      </c>
      <c r="E111" s="30">
        <v>0.41228851291184299</v>
      </c>
      <c r="F111" s="14">
        <v>15</v>
      </c>
      <c r="G111" s="14">
        <v>14</v>
      </c>
      <c r="H111" s="14">
        <v>109</v>
      </c>
      <c r="I111" s="14">
        <v>80</v>
      </c>
      <c r="J111" s="14">
        <v>0</v>
      </c>
      <c r="K111" s="14">
        <v>0</v>
      </c>
      <c r="L111" s="14">
        <v>0</v>
      </c>
      <c r="M111" s="14">
        <v>0</v>
      </c>
      <c r="N111" s="14">
        <v>5</v>
      </c>
      <c r="O111" s="14">
        <v>2</v>
      </c>
      <c r="P111" s="23">
        <v>97</v>
      </c>
    </row>
    <row r="112" spans="1:16" ht="22.5" x14ac:dyDescent="0.25">
      <c r="A112" s="29" t="s">
        <v>539</v>
      </c>
      <c r="B112" s="29" t="s">
        <v>540</v>
      </c>
      <c r="C112" s="14">
        <v>3</v>
      </c>
      <c r="D112" s="14">
        <v>1</v>
      </c>
      <c r="E112" s="30">
        <v>2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2</v>
      </c>
      <c r="D113" s="14">
        <v>1</v>
      </c>
      <c r="E113" s="30">
        <v>1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21</v>
      </c>
      <c r="D114" s="14">
        <v>9</v>
      </c>
      <c r="E114" s="30">
        <v>1.3333333333333299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13</v>
      </c>
      <c r="D115" s="14">
        <v>2</v>
      </c>
      <c r="E115" s="30">
        <v>5.5</v>
      </c>
      <c r="F115" s="14">
        <v>0</v>
      </c>
      <c r="G115" s="14">
        <v>0</v>
      </c>
      <c r="H115" s="14">
        <v>3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547</v>
      </c>
      <c r="B116" s="29" t="s">
        <v>548</v>
      </c>
      <c r="C116" s="14">
        <v>11</v>
      </c>
      <c r="D116" s="14">
        <v>16</v>
      </c>
      <c r="E116" s="30">
        <v>-0.3125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2</v>
      </c>
    </row>
    <row r="117" spans="1:16" ht="22.5" x14ac:dyDescent="0.25">
      <c r="A117" s="29" t="s">
        <v>549</v>
      </c>
      <c r="B117" s="29" t="s">
        <v>550</v>
      </c>
      <c r="C117" s="14">
        <v>0</v>
      </c>
      <c r="D117" s="14">
        <v>1</v>
      </c>
      <c r="E117" s="30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551</v>
      </c>
      <c r="B118" s="29" t="s">
        <v>552</v>
      </c>
      <c r="C118" s="14">
        <v>0</v>
      </c>
      <c r="D118" s="14">
        <v>2</v>
      </c>
      <c r="E118" s="30">
        <v>-1</v>
      </c>
      <c r="F118" s="14">
        <v>0</v>
      </c>
      <c r="G118" s="14">
        <v>0</v>
      </c>
      <c r="H118" s="14">
        <v>0</v>
      </c>
      <c r="I118" s="14">
        <v>2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3">
        <v>0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1</v>
      </c>
      <c r="E119" s="30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2</v>
      </c>
      <c r="D120" s="14">
        <v>12</v>
      </c>
      <c r="E120" s="30">
        <v>-0.83333333333333304</v>
      </c>
      <c r="F120" s="14">
        <v>0</v>
      </c>
      <c r="G120" s="14">
        <v>0</v>
      </c>
      <c r="H120" s="14">
        <v>2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2</v>
      </c>
      <c r="O120" s="14">
        <v>0</v>
      </c>
      <c r="P120" s="23">
        <v>0</v>
      </c>
    </row>
    <row r="121" spans="1:16" ht="22.5" x14ac:dyDescent="0.25">
      <c r="A121" s="29" t="s">
        <v>557</v>
      </c>
      <c r="B121" s="29" t="s">
        <v>558</v>
      </c>
      <c r="C121" s="14">
        <v>22</v>
      </c>
      <c r="D121" s="14">
        <v>13</v>
      </c>
      <c r="E121" s="30">
        <v>0.69230769230769196</v>
      </c>
      <c r="F121" s="14">
        <v>0</v>
      </c>
      <c r="G121" s="14">
        <v>0</v>
      </c>
      <c r="H121" s="14">
        <v>6</v>
      </c>
      <c r="I121" s="14">
        <v>30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36</v>
      </c>
    </row>
    <row r="122" spans="1:16" x14ac:dyDescent="0.25">
      <c r="A122" s="29" t="s">
        <v>559</v>
      </c>
      <c r="B122" s="29" t="s">
        <v>560</v>
      </c>
      <c r="C122" s="14">
        <v>2</v>
      </c>
      <c r="D122" s="14">
        <v>9</v>
      </c>
      <c r="E122" s="30">
        <v>-0.77777777777777801</v>
      </c>
      <c r="F122" s="14">
        <v>0</v>
      </c>
      <c r="G122" s="14">
        <v>0</v>
      </c>
      <c r="H122" s="14">
        <v>2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1</v>
      </c>
      <c r="P122" s="23">
        <v>0</v>
      </c>
    </row>
    <row r="123" spans="1:16" x14ac:dyDescent="0.25">
      <c r="A123" s="29" t="s">
        <v>561</v>
      </c>
      <c r="B123" s="29" t="s">
        <v>562</v>
      </c>
      <c r="C123" s="14">
        <v>1</v>
      </c>
      <c r="D123" s="14">
        <v>1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1</v>
      </c>
      <c r="E124" s="30">
        <v>-1</v>
      </c>
      <c r="F124" s="14">
        <v>0</v>
      </c>
      <c r="G124" s="14">
        <v>0</v>
      </c>
      <c r="H124" s="14">
        <v>1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7</v>
      </c>
      <c r="D126" s="14">
        <v>12</v>
      </c>
      <c r="E126" s="30">
        <v>-0.41666666666666702</v>
      </c>
      <c r="F126" s="14">
        <v>0</v>
      </c>
      <c r="G126" s="14">
        <v>0</v>
      </c>
      <c r="H126" s="14">
        <v>4</v>
      </c>
      <c r="I126" s="14">
        <v>5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3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4</v>
      </c>
      <c r="D128" s="14">
        <v>3</v>
      </c>
      <c r="E128" s="30">
        <v>0.33333333333333298</v>
      </c>
      <c r="F128" s="14">
        <v>0</v>
      </c>
      <c r="G128" s="14">
        <v>0</v>
      </c>
      <c r="H128" s="14">
        <v>1</v>
      </c>
      <c r="I128" s="14">
        <v>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4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1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1" t="s">
        <v>577</v>
      </c>
      <c r="B131" s="182"/>
      <c r="C131" s="26">
        <v>9</v>
      </c>
      <c r="D131" s="26">
        <v>13</v>
      </c>
      <c r="E131" s="27">
        <v>-0.30769230769230799</v>
      </c>
      <c r="F131" s="26">
        <v>0</v>
      </c>
      <c r="G131" s="26">
        <v>0</v>
      </c>
      <c r="H131" s="26">
        <v>9</v>
      </c>
      <c r="I131" s="26">
        <v>14</v>
      </c>
      <c r="J131" s="26">
        <v>0</v>
      </c>
      <c r="K131" s="26">
        <v>0</v>
      </c>
      <c r="L131" s="26">
        <v>0</v>
      </c>
      <c r="M131" s="26">
        <v>0</v>
      </c>
      <c r="N131" s="26">
        <v>9</v>
      </c>
      <c r="O131" s="26">
        <v>0</v>
      </c>
      <c r="P131" s="28">
        <v>7</v>
      </c>
    </row>
    <row r="132" spans="1:16" x14ac:dyDescent="0.25">
      <c r="A132" s="29" t="s">
        <v>578</v>
      </c>
      <c r="B132" s="29" t="s">
        <v>579</v>
      </c>
      <c r="C132" s="14">
        <v>3</v>
      </c>
      <c r="D132" s="14">
        <v>12</v>
      </c>
      <c r="E132" s="30">
        <v>-0.75</v>
      </c>
      <c r="F132" s="14">
        <v>0</v>
      </c>
      <c r="G132" s="14">
        <v>0</v>
      </c>
      <c r="H132" s="14">
        <v>8</v>
      </c>
      <c r="I132" s="14">
        <v>12</v>
      </c>
      <c r="J132" s="14">
        <v>0</v>
      </c>
      <c r="K132" s="14">
        <v>0</v>
      </c>
      <c r="L132" s="14">
        <v>0</v>
      </c>
      <c r="M132" s="14">
        <v>0</v>
      </c>
      <c r="N132" s="14">
        <v>5</v>
      </c>
      <c r="O132" s="14">
        <v>0</v>
      </c>
      <c r="P132" s="23">
        <v>5</v>
      </c>
    </row>
    <row r="133" spans="1:16" x14ac:dyDescent="0.25">
      <c r="A133" s="29" t="s">
        <v>580</v>
      </c>
      <c r="B133" s="29" t="s">
        <v>581</v>
      </c>
      <c r="C133" s="14">
        <v>1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1</v>
      </c>
      <c r="J133" s="14">
        <v>0</v>
      </c>
      <c r="K133" s="14">
        <v>0</v>
      </c>
      <c r="L133" s="14">
        <v>0</v>
      </c>
      <c r="M133" s="14">
        <v>0</v>
      </c>
      <c r="N133" s="14">
        <v>1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4</v>
      </c>
      <c r="D134" s="14">
        <v>1</v>
      </c>
      <c r="E134" s="30">
        <v>3</v>
      </c>
      <c r="F134" s="14">
        <v>0</v>
      </c>
      <c r="G134" s="14">
        <v>0</v>
      </c>
      <c r="H134" s="14">
        <v>1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1</v>
      </c>
    </row>
    <row r="135" spans="1:16" x14ac:dyDescent="0.25">
      <c r="A135" s="29" t="s">
        <v>584</v>
      </c>
      <c r="B135" s="29" t="s">
        <v>585</v>
      </c>
      <c r="C135" s="14">
        <v>1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3</v>
      </c>
      <c r="O135" s="14">
        <v>0</v>
      </c>
      <c r="P135" s="23">
        <v>1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588</v>
      </c>
      <c r="B137" s="182"/>
      <c r="C137" s="26">
        <v>86</v>
      </c>
      <c r="D137" s="26">
        <v>58</v>
      </c>
      <c r="E137" s="27">
        <v>0.48275862068965503</v>
      </c>
      <c r="F137" s="26">
        <v>0</v>
      </c>
      <c r="G137" s="26">
        <v>0</v>
      </c>
      <c r="H137" s="26">
        <v>14</v>
      </c>
      <c r="I137" s="26">
        <v>12</v>
      </c>
      <c r="J137" s="26">
        <v>0</v>
      </c>
      <c r="K137" s="26">
        <v>0</v>
      </c>
      <c r="L137" s="26">
        <v>0</v>
      </c>
      <c r="M137" s="26">
        <v>0</v>
      </c>
      <c r="N137" s="26">
        <v>6</v>
      </c>
      <c r="O137" s="26">
        <v>0</v>
      </c>
      <c r="P137" s="28">
        <v>11</v>
      </c>
    </row>
    <row r="138" spans="1:16" ht="22.5" x14ac:dyDescent="0.25">
      <c r="A138" s="29" t="s">
        <v>589</v>
      </c>
      <c r="B138" s="29" t="s">
        <v>590</v>
      </c>
      <c r="C138" s="14">
        <v>13</v>
      </c>
      <c r="D138" s="14">
        <v>3</v>
      </c>
      <c r="E138" s="30">
        <v>3.3333333333333299</v>
      </c>
      <c r="F138" s="14">
        <v>0</v>
      </c>
      <c r="G138" s="14">
        <v>0</v>
      </c>
      <c r="H138" s="14">
        <v>1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1</v>
      </c>
    </row>
    <row r="139" spans="1:16" ht="22.5" x14ac:dyDescent="0.25">
      <c r="A139" s="29" t="s">
        <v>591</v>
      </c>
      <c r="B139" s="29" t="s">
        <v>592</v>
      </c>
      <c r="C139" s="14">
        <v>2</v>
      </c>
      <c r="D139" s="14">
        <v>1</v>
      </c>
      <c r="E139" s="30">
        <v>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3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2</v>
      </c>
      <c r="D140" s="14">
        <v>1</v>
      </c>
      <c r="E140" s="30">
        <v>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9</v>
      </c>
      <c r="D141" s="14">
        <v>4</v>
      </c>
      <c r="E141" s="30">
        <v>1.25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43</v>
      </c>
      <c r="D142" s="14">
        <v>39</v>
      </c>
      <c r="E142" s="30">
        <v>0.10256410256410201</v>
      </c>
      <c r="F142" s="14">
        <v>0</v>
      </c>
      <c r="G142" s="14">
        <v>0</v>
      </c>
      <c r="H142" s="14">
        <v>8</v>
      </c>
      <c r="I142" s="14">
        <v>9</v>
      </c>
      <c r="J142" s="14">
        <v>0</v>
      </c>
      <c r="K142" s="14">
        <v>0</v>
      </c>
      <c r="L142" s="14">
        <v>0</v>
      </c>
      <c r="M142" s="14">
        <v>0</v>
      </c>
      <c r="N142" s="14">
        <v>3</v>
      </c>
      <c r="O142" s="14">
        <v>0</v>
      </c>
      <c r="P142" s="23">
        <v>6</v>
      </c>
    </row>
    <row r="143" spans="1:16" ht="33.75" x14ac:dyDescent="0.25">
      <c r="A143" s="29" t="s">
        <v>599</v>
      </c>
      <c r="B143" s="29" t="s">
        <v>600</v>
      </c>
      <c r="C143" s="14">
        <v>17</v>
      </c>
      <c r="D143" s="14">
        <v>10</v>
      </c>
      <c r="E143" s="30">
        <v>0.7</v>
      </c>
      <c r="F143" s="14">
        <v>0</v>
      </c>
      <c r="G143" s="14">
        <v>0</v>
      </c>
      <c r="H143" s="14">
        <v>5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4</v>
      </c>
    </row>
    <row r="144" spans="1:16" x14ac:dyDescent="0.25">
      <c r="A144" s="181" t="s">
        <v>601</v>
      </c>
      <c r="B144" s="182"/>
      <c r="C144" s="26">
        <v>2</v>
      </c>
      <c r="D144" s="26">
        <v>0</v>
      </c>
      <c r="E144" s="27">
        <v>0</v>
      </c>
      <c r="F144" s="26">
        <v>0</v>
      </c>
      <c r="G144" s="26">
        <v>0</v>
      </c>
      <c r="H144" s="26">
        <v>1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2</v>
      </c>
    </row>
    <row r="145" spans="1:16" ht="33.75" x14ac:dyDescent="0.25">
      <c r="A145" s="29" t="s">
        <v>602</v>
      </c>
      <c r="B145" s="29" t="s">
        <v>603</v>
      </c>
      <c r="C145" s="14">
        <v>1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604</v>
      </c>
      <c r="B146" s="29" t="s">
        <v>605</v>
      </c>
      <c r="C146" s="14">
        <v>1</v>
      </c>
      <c r="D146" s="14">
        <v>0</v>
      </c>
      <c r="E146" s="30">
        <v>0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2</v>
      </c>
    </row>
    <row r="147" spans="1:16" x14ac:dyDescent="0.25">
      <c r="A147" s="181" t="s">
        <v>606</v>
      </c>
      <c r="B147" s="182"/>
      <c r="C147" s="26">
        <v>88</v>
      </c>
      <c r="D147" s="26">
        <v>74</v>
      </c>
      <c r="E147" s="27">
        <v>0.18918918918918901</v>
      </c>
      <c r="F147" s="26">
        <v>7</v>
      </c>
      <c r="G147" s="26">
        <v>4</v>
      </c>
      <c r="H147" s="26">
        <v>25</v>
      </c>
      <c r="I147" s="26">
        <v>17</v>
      </c>
      <c r="J147" s="26">
        <v>0</v>
      </c>
      <c r="K147" s="26">
        <v>0</v>
      </c>
      <c r="L147" s="26">
        <v>0</v>
      </c>
      <c r="M147" s="26">
        <v>0</v>
      </c>
      <c r="N147" s="26">
        <v>73</v>
      </c>
      <c r="O147" s="26">
        <v>0</v>
      </c>
      <c r="P147" s="28">
        <v>56</v>
      </c>
    </row>
    <row r="148" spans="1:16" ht="22.5" x14ac:dyDescent="0.25">
      <c r="A148" s="29" t="s">
        <v>607</v>
      </c>
      <c r="B148" s="29" t="s">
        <v>608</v>
      </c>
      <c r="C148" s="14">
        <v>37</v>
      </c>
      <c r="D148" s="14">
        <v>25</v>
      </c>
      <c r="E148" s="30">
        <v>0.48</v>
      </c>
      <c r="F148" s="14">
        <v>4</v>
      </c>
      <c r="G148" s="14">
        <v>1</v>
      </c>
      <c r="H148" s="14">
        <v>17</v>
      </c>
      <c r="I148" s="14">
        <v>10</v>
      </c>
      <c r="J148" s="14">
        <v>0</v>
      </c>
      <c r="K148" s="14">
        <v>0</v>
      </c>
      <c r="L148" s="14">
        <v>0</v>
      </c>
      <c r="M148" s="14">
        <v>0</v>
      </c>
      <c r="N148" s="14">
        <v>51</v>
      </c>
      <c r="O148" s="14">
        <v>0</v>
      </c>
      <c r="P148" s="23">
        <v>34</v>
      </c>
    </row>
    <row r="149" spans="1:16" ht="22.5" x14ac:dyDescent="0.25">
      <c r="A149" s="29" t="s">
        <v>609</v>
      </c>
      <c r="B149" s="29" t="s">
        <v>610</v>
      </c>
      <c r="C149" s="14">
        <v>1</v>
      </c>
      <c r="D149" s="14">
        <v>3</v>
      </c>
      <c r="E149" s="30">
        <v>-0.66666666666666696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1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1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7</v>
      </c>
      <c r="D151" s="14">
        <v>7</v>
      </c>
      <c r="E151" s="30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18</v>
      </c>
      <c r="O151" s="14">
        <v>0</v>
      </c>
      <c r="P151" s="23">
        <v>0</v>
      </c>
    </row>
    <row r="152" spans="1:16" ht="33.75" x14ac:dyDescent="0.25">
      <c r="A152" s="29" t="s">
        <v>615</v>
      </c>
      <c r="B152" s="29" t="s">
        <v>616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1</v>
      </c>
      <c r="D153" s="14">
        <v>0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619</v>
      </c>
      <c r="B154" s="29" t="s">
        <v>620</v>
      </c>
      <c r="C154" s="14">
        <v>13</v>
      </c>
      <c r="D154" s="14">
        <v>16</v>
      </c>
      <c r="E154" s="30">
        <v>-0.1875</v>
      </c>
      <c r="F154" s="14">
        <v>1</v>
      </c>
      <c r="G154" s="14">
        <v>1</v>
      </c>
      <c r="H154" s="14">
        <v>4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8</v>
      </c>
    </row>
    <row r="155" spans="1:16" ht="22.5" x14ac:dyDescent="0.25">
      <c r="A155" s="29" t="s">
        <v>621</v>
      </c>
      <c r="B155" s="29" t="s">
        <v>622</v>
      </c>
      <c r="C155" s="14">
        <v>29</v>
      </c>
      <c r="D155" s="14">
        <v>23</v>
      </c>
      <c r="E155" s="30">
        <v>0.26086956521739102</v>
      </c>
      <c r="F155" s="14">
        <v>2</v>
      </c>
      <c r="G155" s="14">
        <v>2</v>
      </c>
      <c r="H155" s="14">
        <v>4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3">
        <v>13</v>
      </c>
    </row>
    <row r="156" spans="1:16" x14ac:dyDescent="0.25">
      <c r="A156" s="181" t="s">
        <v>623</v>
      </c>
      <c r="B156" s="182"/>
      <c r="C156" s="26">
        <v>46</v>
      </c>
      <c r="D156" s="26">
        <v>81</v>
      </c>
      <c r="E156" s="27">
        <v>-0.43209876543209902</v>
      </c>
      <c r="F156" s="26">
        <v>3</v>
      </c>
      <c r="G156" s="26">
        <v>1</v>
      </c>
      <c r="H156" s="26">
        <v>8</v>
      </c>
      <c r="I156" s="26">
        <v>3</v>
      </c>
      <c r="J156" s="26">
        <v>1</v>
      </c>
      <c r="K156" s="26">
        <v>1</v>
      </c>
      <c r="L156" s="26">
        <v>0</v>
      </c>
      <c r="M156" s="26">
        <v>0</v>
      </c>
      <c r="N156" s="26">
        <v>1</v>
      </c>
      <c r="O156" s="26">
        <v>0</v>
      </c>
      <c r="P156" s="28">
        <v>10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2</v>
      </c>
      <c r="D161" s="14">
        <v>4</v>
      </c>
      <c r="E161" s="30">
        <v>-0.5</v>
      </c>
      <c r="F161" s="14">
        <v>1</v>
      </c>
      <c r="G161" s="14">
        <v>0</v>
      </c>
      <c r="H161" s="14">
        <v>0</v>
      </c>
      <c r="I161" s="14">
        <v>0</v>
      </c>
      <c r="J161" s="14">
        <v>1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634</v>
      </c>
      <c r="B162" s="29" t="s">
        <v>635</v>
      </c>
      <c r="C162" s="14">
        <v>32</v>
      </c>
      <c r="D162" s="14">
        <v>48</v>
      </c>
      <c r="E162" s="30">
        <v>-0.33333333333333298</v>
      </c>
      <c r="F162" s="14">
        <v>2</v>
      </c>
      <c r="G162" s="14">
        <v>0</v>
      </c>
      <c r="H162" s="14">
        <v>7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9</v>
      </c>
    </row>
    <row r="163" spans="1:16" ht="22.5" x14ac:dyDescent="0.25">
      <c r="A163" s="29" t="s">
        <v>636</v>
      </c>
      <c r="B163" s="29" t="s">
        <v>637</v>
      </c>
      <c r="C163" s="14">
        <v>1</v>
      </c>
      <c r="D163" s="14">
        <v>2</v>
      </c>
      <c r="E163" s="30">
        <v>-0.5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11</v>
      </c>
      <c r="D164" s="14">
        <v>9</v>
      </c>
      <c r="E164" s="30">
        <v>0.22222222222222199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1</v>
      </c>
      <c r="O164" s="14">
        <v>0</v>
      </c>
      <c r="P164" s="23">
        <v>1</v>
      </c>
    </row>
    <row r="165" spans="1:16" x14ac:dyDescent="0.25">
      <c r="A165" s="29" t="s">
        <v>640</v>
      </c>
      <c r="B165" s="29" t="s">
        <v>641</v>
      </c>
      <c r="C165" s="14">
        <v>0</v>
      </c>
      <c r="D165" s="14">
        <v>18</v>
      </c>
      <c r="E165" s="30">
        <v>-1</v>
      </c>
      <c r="F165" s="14">
        <v>0</v>
      </c>
      <c r="G165" s="14">
        <v>1</v>
      </c>
      <c r="H165" s="14">
        <v>1</v>
      </c>
      <c r="I165" s="14">
        <v>2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1" t="s">
        <v>642</v>
      </c>
      <c r="B166" s="182"/>
      <c r="C166" s="26">
        <v>479</v>
      </c>
      <c r="D166" s="26">
        <v>483</v>
      </c>
      <c r="E166" s="27">
        <v>-8.2815734989648004E-3</v>
      </c>
      <c r="F166" s="26">
        <v>14</v>
      </c>
      <c r="G166" s="26">
        <v>15</v>
      </c>
      <c r="H166" s="26">
        <v>217</v>
      </c>
      <c r="I166" s="26">
        <v>144</v>
      </c>
      <c r="J166" s="26">
        <v>1</v>
      </c>
      <c r="K166" s="26">
        <v>2</v>
      </c>
      <c r="L166" s="26">
        <v>0</v>
      </c>
      <c r="M166" s="26">
        <v>0</v>
      </c>
      <c r="N166" s="26">
        <v>10</v>
      </c>
      <c r="O166" s="26">
        <v>31</v>
      </c>
      <c r="P166" s="28">
        <v>188</v>
      </c>
    </row>
    <row r="167" spans="1:16" ht="22.5" x14ac:dyDescent="0.25">
      <c r="A167" s="29" t="s">
        <v>643</v>
      </c>
      <c r="B167" s="29" t="s">
        <v>644</v>
      </c>
      <c r="C167" s="14">
        <v>25</v>
      </c>
      <c r="D167" s="14">
        <v>111</v>
      </c>
      <c r="E167" s="30">
        <v>-0.77477477477477497</v>
      </c>
      <c r="F167" s="14">
        <v>1</v>
      </c>
      <c r="G167" s="14">
        <v>1</v>
      </c>
      <c r="H167" s="14">
        <v>13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2</v>
      </c>
      <c r="O167" s="14">
        <v>0</v>
      </c>
      <c r="P167" s="23">
        <v>3</v>
      </c>
    </row>
    <row r="168" spans="1:16" ht="33.75" x14ac:dyDescent="0.25">
      <c r="A168" s="29" t="s">
        <v>645</v>
      </c>
      <c r="B168" s="29" t="s">
        <v>646</v>
      </c>
      <c r="C168" s="14">
        <v>1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2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0</v>
      </c>
      <c r="D170" s="14">
        <v>1</v>
      </c>
      <c r="E170" s="30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2</v>
      </c>
      <c r="D171" s="14">
        <v>0</v>
      </c>
      <c r="E171" s="30">
        <v>0</v>
      </c>
      <c r="F171" s="14">
        <v>0</v>
      </c>
      <c r="G171" s="14">
        <v>0</v>
      </c>
      <c r="H171" s="14">
        <v>2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243</v>
      </c>
      <c r="D173" s="14">
        <v>212</v>
      </c>
      <c r="E173" s="30">
        <v>0.14622641509434001</v>
      </c>
      <c r="F173" s="14">
        <v>3</v>
      </c>
      <c r="G173" s="14">
        <v>1</v>
      </c>
      <c r="H173" s="14">
        <v>126</v>
      </c>
      <c r="I173" s="14">
        <v>89</v>
      </c>
      <c r="J173" s="14">
        <v>1</v>
      </c>
      <c r="K173" s="14">
        <v>0</v>
      </c>
      <c r="L173" s="14">
        <v>0</v>
      </c>
      <c r="M173" s="14">
        <v>0</v>
      </c>
      <c r="N173" s="14">
        <v>8</v>
      </c>
      <c r="O173" s="14">
        <v>30</v>
      </c>
      <c r="P173" s="23">
        <v>112</v>
      </c>
    </row>
    <row r="174" spans="1:16" ht="22.5" x14ac:dyDescent="0.25">
      <c r="A174" s="29" t="s">
        <v>657</v>
      </c>
      <c r="B174" s="29" t="s">
        <v>658</v>
      </c>
      <c r="C174" s="14">
        <v>185</v>
      </c>
      <c r="D174" s="14">
        <v>149</v>
      </c>
      <c r="E174" s="30">
        <v>0.24161073825503299</v>
      </c>
      <c r="F174" s="14">
        <v>10</v>
      </c>
      <c r="G174" s="14">
        <v>13</v>
      </c>
      <c r="H174" s="14">
        <v>66</v>
      </c>
      <c r="I174" s="14">
        <v>51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71</v>
      </c>
    </row>
    <row r="175" spans="1:16" x14ac:dyDescent="0.25">
      <c r="A175" s="29" t="s">
        <v>659</v>
      </c>
      <c r="B175" s="29" t="s">
        <v>660</v>
      </c>
      <c r="C175" s="14">
        <v>21</v>
      </c>
      <c r="D175" s="14">
        <v>10</v>
      </c>
      <c r="E175" s="30">
        <v>1.1000000000000001</v>
      </c>
      <c r="F175" s="14">
        <v>0</v>
      </c>
      <c r="G175" s="14">
        <v>0</v>
      </c>
      <c r="H175" s="14">
        <v>10</v>
      </c>
      <c r="I175" s="14">
        <v>2</v>
      </c>
      <c r="J175" s="14">
        <v>0</v>
      </c>
      <c r="K175" s="14">
        <v>2</v>
      </c>
      <c r="L175" s="14">
        <v>0</v>
      </c>
      <c r="M175" s="14">
        <v>0</v>
      </c>
      <c r="N175" s="14">
        <v>0</v>
      </c>
      <c r="O175" s="14">
        <v>1</v>
      </c>
      <c r="P175" s="23">
        <v>2</v>
      </c>
    </row>
    <row r="176" spans="1:16" ht="22.5" x14ac:dyDescent="0.25">
      <c r="A176" s="29" t="s">
        <v>661</v>
      </c>
      <c r="B176" s="29" t="s">
        <v>662</v>
      </c>
      <c r="C176" s="14">
        <v>0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665</v>
      </c>
      <c r="B178" s="182"/>
      <c r="C178" s="26">
        <v>737</v>
      </c>
      <c r="D178" s="26">
        <v>780</v>
      </c>
      <c r="E178" s="27">
        <v>-5.5128205128205099E-2</v>
      </c>
      <c r="F178" s="26">
        <v>1984</v>
      </c>
      <c r="G178" s="26">
        <v>1684</v>
      </c>
      <c r="H178" s="26">
        <v>280</v>
      </c>
      <c r="I178" s="26">
        <v>265</v>
      </c>
      <c r="J178" s="26">
        <v>0</v>
      </c>
      <c r="K178" s="26">
        <v>1</v>
      </c>
      <c r="L178" s="26">
        <v>0</v>
      </c>
      <c r="M178" s="26">
        <v>0</v>
      </c>
      <c r="N178" s="26">
        <v>2</v>
      </c>
      <c r="O178" s="26">
        <v>0</v>
      </c>
      <c r="P178" s="28">
        <v>2242</v>
      </c>
    </row>
    <row r="179" spans="1:16" ht="22.5" x14ac:dyDescent="0.25">
      <c r="A179" s="29" t="s">
        <v>666</v>
      </c>
      <c r="B179" s="29" t="s">
        <v>667</v>
      </c>
      <c r="C179" s="14">
        <v>19</v>
      </c>
      <c r="D179" s="14">
        <v>12</v>
      </c>
      <c r="E179" s="30">
        <v>0.58333333333333304</v>
      </c>
      <c r="F179" s="14">
        <v>10</v>
      </c>
      <c r="G179" s="14">
        <v>13</v>
      </c>
      <c r="H179" s="14">
        <v>6</v>
      </c>
      <c r="I179" s="14">
        <v>5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3">
        <v>13</v>
      </c>
    </row>
    <row r="180" spans="1:16" ht="22.5" x14ac:dyDescent="0.25">
      <c r="A180" s="29" t="s">
        <v>668</v>
      </c>
      <c r="B180" s="29" t="s">
        <v>669</v>
      </c>
      <c r="C180" s="14">
        <v>376</v>
      </c>
      <c r="D180" s="14">
        <v>373</v>
      </c>
      <c r="E180" s="30">
        <v>8.0428954423592495E-3</v>
      </c>
      <c r="F180" s="14">
        <v>1040</v>
      </c>
      <c r="G180" s="14">
        <v>905</v>
      </c>
      <c r="H180" s="14">
        <v>117</v>
      </c>
      <c r="I180" s="14">
        <v>99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1141</v>
      </c>
    </row>
    <row r="181" spans="1:16" x14ac:dyDescent="0.25">
      <c r="A181" s="29" t="s">
        <v>670</v>
      </c>
      <c r="B181" s="29" t="s">
        <v>671</v>
      </c>
      <c r="C181" s="14">
        <v>73</v>
      </c>
      <c r="D181" s="14">
        <v>65</v>
      </c>
      <c r="E181" s="30">
        <v>0.123076923076923</v>
      </c>
      <c r="F181" s="14">
        <v>21</v>
      </c>
      <c r="G181" s="14">
        <v>13</v>
      </c>
      <c r="H181" s="14">
        <v>28</v>
      </c>
      <c r="I181" s="14">
        <v>35</v>
      </c>
      <c r="J181" s="14">
        <v>0</v>
      </c>
      <c r="K181" s="14">
        <v>1</v>
      </c>
      <c r="L181" s="14">
        <v>0</v>
      </c>
      <c r="M181" s="14">
        <v>0</v>
      </c>
      <c r="N181" s="14">
        <v>0</v>
      </c>
      <c r="O181" s="14">
        <v>0</v>
      </c>
      <c r="P181" s="23">
        <v>54</v>
      </c>
    </row>
    <row r="182" spans="1:16" ht="22.5" x14ac:dyDescent="0.25">
      <c r="A182" s="29" t="s">
        <v>672</v>
      </c>
      <c r="B182" s="29" t="s">
        <v>673</v>
      </c>
      <c r="C182" s="14">
        <v>2</v>
      </c>
      <c r="D182" s="14">
        <v>3</v>
      </c>
      <c r="E182" s="30">
        <v>-0.33333333333333298</v>
      </c>
      <c r="F182" s="14">
        <v>0</v>
      </c>
      <c r="G182" s="14">
        <v>2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2.5" x14ac:dyDescent="0.25">
      <c r="A183" s="29" t="s">
        <v>674</v>
      </c>
      <c r="B183" s="29" t="s">
        <v>675</v>
      </c>
      <c r="C183" s="14">
        <v>28</v>
      </c>
      <c r="D183" s="14">
        <v>20</v>
      </c>
      <c r="E183" s="30">
        <v>0.4</v>
      </c>
      <c r="F183" s="14">
        <v>51</v>
      </c>
      <c r="G183" s="14">
        <v>52</v>
      </c>
      <c r="H183" s="14">
        <v>17</v>
      </c>
      <c r="I183" s="14">
        <v>19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93</v>
      </c>
    </row>
    <row r="184" spans="1:16" ht="22.5" x14ac:dyDescent="0.25">
      <c r="A184" s="29" t="s">
        <v>676</v>
      </c>
      <c r="B184" s="29" t="s">
        <v>677</v>
      </c>
      <c r="C184" s="14">
        <v>231</v>
      </c>
      <c r="D184" s="14">
        <v>296</v>
      </c>
      <c r="E184" s="30">
        <v>-0.21959459459459399</v>
      </c>
      <c r="F184" s="14">
        <v>859</v>
      </c>
      <c r="G184" s="14">
        <v>699</v>
      </c>
      <c r="H184" s="14">
        <v>110</v>
      </c>
      <c r="I184" s="14">
        <v>106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3">
        <v>939</v>
      </c>
    </row>
    <row r="185" spans="1:16" ht="22.5" x14ac:dyDescent="0.25">
      <c r="A185" s="29" t="s">
        <v>678</v>
      </c>
      <c r="B185" s="29" t="s">
        <v>679</v>
      </c>
      <c r="C185" s="14">
        <v>8</v>
      </c>
      <c r="D185" s="14">
        <v>11</v>
      </c>
      <c r="E185" s="30">
        <v>-0.27272727272727298</v>
      </c>
      <c r="F185" s="14">
        <v>3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1</v>
      </c>
    </row>
    <row r="186" spans="1:16" x14ac:dyDescent="0.25">
      <c r="A186" s="181" t="s">
        <v>680</v>
      </c>
      <c r="B186" s="182"/>
      <c r="C186" s="26">
        <v>451</v>
      </c>
      <c r="D186" s="26">
        <v>357</v>
      </c>
      <c r="E186" s="27">
        <v>0.26330532212885099</v>
      </c>
      <c r="F186" s="26">
        <v>9</v>
      </c>
      <c r="G186" s="26">
        <v>12</v>
      </c>
      <c r="H186" s="26">
        <v>83</v>
      </c>
      <c r="I186" s="26">
        <v>78</v>
      </c>
      <c r="J186" s="26">
        <v>0</v>
      </c>
      <c r="K186" s="26">
        <v>0</v>
      </c>
      <c r="L186" s="26">
        <v>0</v>
      </c>
      <c r="M186" s="26">
        <v>0</v>
      </c>
      <c r="N186" s="26">
        <v>30</v>
      </c>
      <c r="O186" s="26">
        <v>0</v>
      </c>
      <c r="P186" s="28">
        <v>98</v>
      </c>
    </row>
    <row r="187" spans="1:16" x14ac:dyDescent="0.25">
      <c r="A187" s="29" t="s">
        <v>681</v>
      </c>
      <c r="B187" s="29" t="s">
        <v>682</v>
      </c>
      <c r="C187" s="14">
        <v>14</v>
      </c>
      <c r="D187" s="14">
        <v>37</v>
      </c>
      <c r="E187" s="30">
        <v>-0.62162162162162204</v>
      </c>
      <c r="F187" s="14">
        <v>0</v>
      </c>
      <c r="G187" s="14">
        <v>0</v>
      </c>
      <c r="H187" s="14">
        <v>4</v>
      </c>
      <c r="I187" s="14">
        <v>2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2</v>
      </c>
    </row>
    <row r="188" spans="1:16" ht="22.5" x14ac:dyDescent="0.25">
      <c r="A188" s="29" t="s">
        <v>683</v>
      </c>
      <c r="B188" s="29" t="s">
        <v>684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136</v>
      </c>
      <c r="D189" s="14">
        <v>124</v>
      </c>
      <c r="E189" s="30">
        <v>9.6774193548387094E-2</v>
      </c>
      <c r="F189" s="14">
        <v>6</v>
      </c>
      <c r="G189" s="14">
        <v>3</v>
      </c>
      <c r="H189" s="14">
        <v>39</v>
      </c>
      <c r="I189" s="14">
        <v>19</v>
      </c>
      <c r="J189" s="14">
        <v>0</v>
      </c>
      <c r="K189" s="14">
        <v>0</v>
      </c>
      <c r="L189" s="14">
        <v>0</v>
      </c>
      <c r="M189" s="14">
        <v>0</v>
      </c>
      <c r="N189" s="14">
        <v>13</v>
      </c>
      <c r="O189" s="14">
        <v>0</v>
      </c>
      <c r="P189" s="23">
        <v>28</v>
      </c>
    </row>
    <row r="190" spans="1:16" ht="22.5" x14ac:dyDescent="0.25">
      <c r="A190" s="29" t="s">
        <v>687</v>
      </c>
      <c r="B190" s="29" t="s">
        <v>688</v>
      </c>
      <c r="C190" s="14">
        <v>16</v>
      </c>
      <c r="D190" s="14">
        <v>17</v>
      </c>
      <c r="E190" s="30">
        <v>-5.8823529411764698E-2</v>
      </c>
      <c r="F190" s="14">
        <v>0</v>
      </c>
      <c r="G190" s="14">
        <v>0</v>
      </c>
      <c r="H190" s="14">
        <v>4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689</v>
      </c>
      <c r="B191" s="29" t="s">
        <v>690</v>
      </c>
      <c r="C191" s="14">
        <v>58</v>
      </c>
      <c r="D191" s="14">
        <v>37</v>
      </c>
      <c r="E191" s="30">
        <v>0.56756756756756699</v>
      </c>
      <c r="F191" s="14">
        <v>1</v>
      </c>
      <c r="G191" s="14">
        <v>8</v>
      </c>
      <c r="H191" s="14">
        <v>14</v>
      </c>
      <c r="I191" s="14">
        <v>47</v>
      </c>
      <c r="J191" s="14">
        <v>0</v>
      </c>
      <c r="K191" s="14">
        <v>0</v>
      </c>
      <c r="L191" s="14">
        <v>0</v>
      </c>
      <c r="M191" s="14">
        <v>0</v>
      </c>
      <c r="N191" s="14">
        <v>5</v>
      </c>
      <c r="O191" s="14">
        <v>0</v>
      </c>
      <c r="P191" s="23">
        <v>58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61</v>
      </c>
      <c r="D193" s="14">
        <v>46</v>
      </c>
      <c r="E193" s="30">
        <v>0.32608695652173902</v>
      </c>
      <c r="F193" s="14">
        <v>0</v>
      </c>
      <c r="G193" s="14">
        <v>0</v>
      </c>
      <c r="H193" s="14">
        <v>14</v>
      </c>
      <c r="I193" s="14">
        <v>7</v>
      </c>
      <c r="J193" s="14">
        <v>0</v>
      </c>
      <c r="K193" s="14">
        <v>0</v>
      </c>
      <c r="L193" s="14">
        <v>0</v>
      </c>
      <c r="M193" s="14">
        <v>0</v>
      </c>
      <c r="N193" s="14">
        <v>5</v>
      </c>
      <c r="O193" s="14">
        <v>0</v>
      </c>
      <c r="P193" s="23">
        <v>7</v>
      </c>
    </row>
    <row r="194" spans="1:16" x14ac:dyDescent="0.25">
      <c r="A194" s="29" t="s">
        <v>695</v>
      </c>
      <c r="B194" s="29" t="s">
        <v>696</v>
      </c>
      <c r="C194" s="14">
        <v>3</v>
      </c>
      <c r="D194" s="14">
        <v>5</v>
      </c>
      <c r="E194" s="30">
        <v>-0.4</v>
      </c>
      <c r="F194" s="14">
        <v>0</v>
      </c>
      <c r="G194" s="14">
        <v>1</v>
      </c>
      <c r="H194" s="14">
        <v>1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5</v>
      </c>
      <c r="O194" s="14">
        <v>0</v>
      </c>
      <c r="P194" s="23">
        <v>1</v>
      </c>
    </row>
    <row r="195" spans="1:16" ht="22.5" x14ac:dyDescent="0.25">
      <c r="A195" s="29" t="s">
        <v>697</v>
      </c>
      <c r="B195" s="29" t="s">
        <v>698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7</v>
      </c>
      <c r="D196" s="14">
        <v>1</v>
      </c>
      <c r="E196" s="30">
        <v>6</v>
      </c>
      <c r="F196" s="14">
        <v>0</v>
      </c>
      <c r="G196" s="14">
        <v>0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2</v>
      </c>
    </row>
    <row r="197" spans="1:16" x14ac:dyDescent="0.25">
      <c r="A197" s="29" t="s">
        <v>701</v>
      </c>
      <c r="B197" s="29" t="s">
        <v>702</v>
      </c>
      <c r="C197" s="14">
        <v>143</v>
      </c>
      <c r="D197" s="14">
        <v>90</v>
      </c>
      <c r="E197" s="30">
        <v>0.58888888888888902</v>
      </c>
      <c r="F197" s="14">
        <v>1</v>
      </c>
      <c r="G197" s="14">
        <v>0</v>
      </c>
      <c r="H197" s="14">
        <v>6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9" t="s">
        <v>703</v>
      </c>
      <c r="B198" s="29" t="s">
        <v>704</v>
      </c>
      <c r="C198" s="14">
        <v>8</v>
      </c>
      <c r="D198" s="14">
        <v>0</v>
      </c>
      <c r="E198" s="30">
        <v>0</v>
      </c>
      <c r="F198" s="14">
        <v>1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4</v>
      </c>
      <c r="D199" s="14">
        <v>0</v>
      </c>
      <c r="E199" s="30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3">
        <v>0</v>
      </c>
    </row>
    <row r="200" spans="1:16" ht="22.5" x14ac:dyDescent="0.25">
      <c r="A200" s="29" t="s">
        <v>707</v>
      </c>
      <c r="B200" s="29" t="s">
        <v>708</v>
      </c>
      <c r="C200" s="14">
        <v>1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709</v>
      </c>
      <c r="B201" s="182"/>
      <c r="C201" s="26">
        <v>111</v>
      </c>
      <c r="D201" s="26">
        <v>116</v>
      </c>
      <c r="E201" s="27">
        <v>-4.31034482758621E-2</v>
      </c>
      <c r="F201" s="26">
        <v>5</v>
      </c>
      <c r="G201" s="26">
        <v>8</v>
      </c>
      <c r="H201" s="26">
        <v>14</v>
      </c>
      <c r="I201" s="26">
        <v>15</v>
      </c>
      <c r="J201" s="26">
        <v>0</v>
      </c>
      <c r="K201" s="26">
        <v>0</v>
      </c>
      <c r="L201" s="26">
        <v>3</v>
      </c>
      <c r="M201" s="26">
        <v>2</v>
      </c>
      <c r="N201" s="26">
        <v>34</v>
      </c>
      <c r="O201" s="26">
        <v>1</v>
      </c>
      <c r="P201" s="28">
        <v>24</v>
      </c>
    </row>
    <row r="202" spans="1:16" x14ac:dyDescent="0.25">
      <c r="A202" s="29" t="s">
        <v>710</v>
      </c>
      <c r="B202" s="29" t="s">
        <v>711</v>
      </c>
      <c r="C202" s="14">
        <v>42</v>
      </c>
      <c r="D202" s="14">
        <v>40</v>
      </c>
      <c r="E202" s="30">
        <v>0.05</v>
      </c>
      <c r="F202" s="14">
        <v>0</v>
      </c>
      <c r="G202" s="14">
        <v>0</v>
      </c>
      <c r="H202" s="14">
        <v>2</v>
      </c>
      <c r="I202" s="14">
        <v>3</v>
      </c>
      <c r="J202" s="14">
        <v>0</v>
      </c>
      <c r="K202" s="14">
        <v>0</v>
      </c>
      <c r="L202" s="14">
        <v>0</v>
      </c>
      <c r="M202" s="14">
        <v>0</v>
      </c>
      <c r="N202" s="14">
        <v>23</v>
      </c>
      <c r="O202" s="14">
        <v>0</v>
      </c>
      <c r="P202" s="23">
        <v>1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5</v>
      </c>
      <c r="D205" s="14">
        <v>3</v>
      </c>
      <c r="E205" s="30">
        <v>0.66666666666666696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48</v>
      </c>
      <c r="D206" s="14">
        <v>62</v>
      </c>
      <c r="E206" s="30">
        <v>-0.225806451612903</v>
      </c>
      <c r="F206" s="14">
        <v>3</v>
      </c>
      <c r="G206" s="14">
        <v>7</v>
      </c>
      <c r="H206" s="14">
        <v>10</v>
      </c>
      <c r="I206" s="14">
        <v>11</v>
      </c>
      <c r="J206" s="14">
        <v>0</v>
      </c>
      <c r="K206" s="14">
        <v>0</v>
      </c>
      <c r="L206" s="14">
        <v>0</v>
      </c>
      <c r="M206" s="14">
        <v>0</v>
      </c>
      <c r="N206" s="14">
        <v>4</v>
      </c>
      <c r="O206" s="14">
        <v>0</v>
      </c>
      <c r="P206" s="23">
        <v>15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1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1</v>
      </c>
    </row>
    <row r="210" spans="1:16" ht="22.5" x14ac:dyDescent="0.25">
      <c r="A210" s="29" t="s">
        <v>726</v>
      </c>
      <c r="B210" s="29" t="s">
        <v>727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0</v>
      </c>
      <c r="D211" s="14">
        <v>4</v>
      </c>
      <c r="E211" s="30">
        <v>-1</v>
      </c>
      <c r="F211" s="14">
        <v>1</v>
      </c>
      <c r="G211" s="14">
        <v>1</v>
      </c>
      <c r="H211" s="14">
        <v>1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1</v>
      </c>
    </row>
    <row r="212" spans="1:16" x14ac:dyDescent="0.25">
      <c r="A212" s="29" t="s">
        <v>730</v>
      </c>
      <c r="B212" s="29" t="s">
        <v>731</v>
      </c>
      <c r="C212" s="14">
        <v>6</v>
      </c>
      <c r="D212" s="14">
        <v>2</v>
      </c>
      <c r="E212" s="30">
        <v>2</v>
      </c>
      <c r="F212" s="14">
        <v>1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2</v>
      </c>
      <c r="M212" s="14">
        <v>1</v>
      </c>
      <c r="N212" s="14">
        <v>2</v>
      </c>
      <c r="O212" s="14">
        <v>0</v>
      </c>
      <c r="P212" s="23">
        <v>4</v>
      </c>
    </row>
    <row r="213" spans="1:16" x14ac:dyDescent="0.25">
      <c r="A213" s="29" t="s">
        <v>732</v>
      </c>
      <c r="B213" s="29" t="s">
        <v>733</v>
      </c>
      <c r="C213" s="14">
        <v>1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5</v>
      </c>
      <c r="D214" s="14">
        <v>2</v>
      </c>
      <c r="E214" s="30">
        <v>1.5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1</v>
      </c>
      <c r="M214" s="14">
        <v>1</v>
      </c>
      <c r="N214" s="14">
        <v>4</v>
      </c>
      <c r="O214" s="14">
        <v>1</v>
      </c>
      <c r="P214" s="23">
        <v>0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1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3</v>
      </c>
      <c r="D218" s="14">
        <v>3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1</v>
      </c>
      <c r="O218" s="14">
        <v>0</v>
      </c>
      <c r="P218" s="23">
        <v>1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752</v>
      </c>
      <c r="B223" s="182"/>
      <c r="C223" s="26">
        <v>914</v>
      </c>
      <c r="D223" s="26">
        <v>775</v>
      </c>
      <c r="E223" s="27">
        <v>0.179354838709677</v>
      </c>
      <c r="F223" s="26">
        <v>216</v>
      </c>
      <c r="G223" s="26">
        <v>141</v>
      </c>
      <c r="H223" s="26">
        <v>310</v>
      </c>
      <c r="I223" s="26">
        <v>202</v>
      </c>
      <c r="J223" s="26">
        <v>0</v>
      </c>
      <c r="K223" s="26">
        <v>1</v>
      </c>
      <c r="L223" s="26">
        <v>0</v>
      </c>
      <c r="M223" s="26">
        <v>1</v>
      </c>
      <c r="N223" s="26">
        <v>8</v>
      </c>
      <c r="O223" s="26">
        <v>13</v>
      </c>
      <c r="P223" s="28">
        <v>363</v>
      </c>
    </row>
    <row r="224" spans="1:16" x14ac:dyDescent="0.25">
      <c r="A224" s="29" t="s">
        <v>753</v>
      </c>
      <c r="B224" s="29" t="s">
        <v>754</v>
      </c>
      <c r="C224" s="14">
        <v>15</v>
      </c>
      <c r="D224" s="14">
        <v>2</v>
      </c>
      <c r="E224" s="30">
        <v>6.5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1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2</v>
      </c>
    </row>
    <row r="229" spans="1:16" x14ac:dyDescent="0.25">
      <c r="A229" s="29" t="s">
        <v>763</v>
      </c>
      <c r="B229" s="29" t="s">
        <v>764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765</v>
      </c>
      <c r="B230" s="29" t="s">
        <v>766</v>
      </c>
      <c r="C230" s="14">
        <v>2</v>
      </c>
      <c r="D230" s="14">
        <v>5</v>
      </c>
      <c r="E230" s="30">
        <v>-0.6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9" t="s">
        <v>767</v>
      </c>
      <c r="B231" s="29" t="s">
        <v>768</v>
      </c>
      <c r="C231" s="14">
        <v>72</v>
      </c>
      <c r="D231" s="14">
        <v>68</v>
      </c>
      <c r="E231" s="30">
        <v>5.8823529411764698E-2</v>
      </c>
      <c r="F231" s="14">
        <v>1</v>
      </c>
      <c r="G231" s="14">
        <v>0</v>
      </c>
      <c r="H231" s="14">
        <v>9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2</v>
      </c>
      <c r="O231" s="14">
        <v>0</v>
      </c>
      <c r="P231" s="23">
        <v>1</v>
      </c>
    </row>
    <row r="232" spans="1:16" x14ac:dyDescent="0.25">
      <c r="A232" s="29" t="s">
        <v>769</v>
      </c>
      <c r="B232" s="29" t="s">
        <v>770</v>
      </c>
      <c r="C232" s="14">
        <v>27</v>
      </c>
      <c r="D232" s="14">
        <v>46</v>
      </c>
      <c r="E232" s="30">
        <v>-0.41304347826087001</v>
      </c>
      <c r="F232" s="14">
        <v>1</v>
      </c>
      <c r="G232" s="14">
        <v>1</v>
      </c>
      <c r="H232" s="14">
        <v>13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3">
        <v>10</v>
      </c>
    </row>
    <row r="233" spans="1:16" x14ac:dyDescent="0.25">
      <c r="A233" s="29" t="s">
        <v>771</v>
      </c>
      <c r="B233" s="29" t="s">
        <v>772</v>
      </c>
      <c r="C233" s="14">
        <v>37</v>
      </c>
      <c r="D233" s="14">
        <v>37</v>
      </c>
      <c r="E233" s="30">
        <v>0</v>
      </c>
      <c r="F233" s="14">
        <v>0</v>
      </c>
      <c r="G233" s="14">
        <v>0</v>
      </c>
      <c r="H233" s="14">
        <v>7</v>
      </c>
      <c r="I233" s="14">
        <v>11</v>
      </c>
      <c r="J233" s="14">
        <v>0</v>
      </c>
      <c r="K233" s="14">
        <v>0</v>
      </c>
      <c r="L233" s="14">
        <v>0</v>
      </c>
      <c r="M233" s="14">
        <v>0</v>
      </c>
      <c r="N233" s="14">
        <v>3</v>
      </c>
      <c r="O233" s="14">
        <v>0</v>
      </c>
      <c r="P233" s="23">
        <v>7</v>
      </c>
    </row>
    <row r="234" spans="1:16" ht="22.5" x14ac:dyDescent="0.25">
      <c r="A234" s="29" t="s">
        <v>773</v>
      </c>
      <c r="B234" s="29" t="s">
        <v>774</v>
      </c>
      <c r="C234" s="14">
        <v>3</v>
      </c>
      <c r="D234" s="14">
        <v>1</v>
      </c>
      <c r="E234" s="30">
        <v>2</v>
      </c>
      <c r="F234" s="14">
        <v>1</v>
      </c>
      <c r="G234" s="14">
        <v>1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3</v>
      </c>
    </row>
    <row r="235" spans="1:16" ht="33.75" x14ac:dyDescent="0.25">
      <c r="A235" s="29" t="s">
        <v>775</v>
      </c>
      <c r="B235" s="29" t="s">
        <v>776</v>
      </c>
      <c r="C235" s="14">
        <v>11</v>
      </c>
      <c r="D235" s="14">
        <v>5</v>
      </c>
      <c r="E235" s="30">
        <v>1.2</v>
      </c>
      <c r="F235" s="14">
        <v>0</v>
      </c>
      <c r="G235" s="14">
        <v>1</v>
      </c>
      <c r="H235" s="14">
        <v>0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2</v>
      </c>
    </row>
    <row r="236" spans="1:16" x14ac:dyDescent="0.25">
      <c r="A236" s="29" t="s">
        <v>777</v>
      </c>
      <c r="B236" s="29" t="s">
        <v>778</v>
      </c>
      <c r="C236" s="14">
        <v>1</v>
      </c>
      <c r="D236" s="14">
        <v>6</v>
      </c>
      <c r="E236" s="30">
        <v>-0.83333333333333304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736</v>
      </c>
      <c r="D238" s="14">
        <v>605</v>
      </c>
      <c r="E238" s="30">
        <v>0.216528925619835</v>
      </c>
      <c r="F238" s="14">
        <v>213</v>
      </c>
      <c r="G238" s="14">
        <v>138</v>
      </c>
      <c r="H238" s="14">
        <v>273</v>
      </c>
      <c r="I238" s="14">
        <v>178</v>
      </c>
      <c r="J238" s="14">
        <v>0</v>
      </c>
      <c r="K238" s="14">
        <v>1</v>
      </c>
      <c r="L238" s="14">
        <v>0</v>
      </c>
      <c r="M238" s="14">
        <v>1</v>
      </c>
      <c r="N238" s="14">
        <v>2</v>
      </c>
      <c r="O238" s="14">
        <v>13</v>
      </c>
      <c r="P238" s="23">
        <v>337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3</v>
      </c>
      <c r="D241" s="14">
        <v>0</v>
      </c>
      <c r="E241" s="30">
        <v>0</v>
      </c>
      <c r="F241" s="14">
        <v>0</v>
      </c>
      <c r="G241" s="14">
        <v>0</v>
      </c>
      <c r="H241" s="14">
        <v>4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6</v>
      </c>
      <c r="D242" s="14">
        <v>0</v>
      </c>
      <c r="E242" s="30">
        <v>0</v>
      </c>
      <c r="F242" s="14">
        <v>0</v>
      </c>
      <c r="G242" s="14">
        <v>0</v>
      </c>
      <c r="H242" s="14">
        <v>4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793</v>
      </c>
      <c r="B244" s="182"/>
      <c r="C244" s="26">
        <v>18</v>
      </c>
      <c r="D244" s="26">
        <v>12</v>
      </c>
      <c r="E244" s="27">
        <v>0.5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4</v>
      </c>
      <c r="O244" s="26">
        <v>0</v>
      </c>
      <c r="P244" s="28">
        <v>11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1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8</v>
      </c>
      <c r="D249" s="14">
        <v>3</v>
      </c>
      <c r="E249" s="30">
        <v>1.6666666666666701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3</v>
      </c>
      <c r="O249" s="14">
        <v>0</v>
      </c>
      <c r="P249" s="23">
        <v>0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9</v>
      </c>
    </row>
    <row r="253" spans="1:16" ht="22.5" x14ac:dyDescent="0.25">
      <c r="A253" s="29" t="s">
        <v>810</v>
      </c>
      <c r="B253" s="29" t="s">
        <v>811</v>
      </c>
      <c r="C253" s="14">
        <v>1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1</v>
      </c>
      <c r="O253" s="14">
        <v>0</v>
      </c>
      <c r="P253" s="23">
        <v>2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1</v>
      </c>
      <c r="E254" s="30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1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5</v>
      </c>
      <c r="D260" s="14">
        <v>3</v>
      </c>
      <c r="E260" s="30">
        <v>0.66666666666666696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1</v>
      </c>
      <c r="D261" s="14">
        <v>1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1</v>
      </c>
      <c r="D269" s="14">
        <v>4</v>
      </c>
      <c r="E269" s="30">
        <v>-0.75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846</v>
      </c>
      <c r="B271" s="182"/>
      <c r="C271" s="26">
        <v>352</v>
      </c>
      <c r="D271" s="26">
        <v>305</v>
      </c>
      <c r="E271" s="27">
        <v>0.15409836065573801</v>
      </c>
      <c r="F271" s="26">
        <v>44</v>
      </c>
      <c r="G271" s="26">
        <v>44</v>
      </c>
      <c r="H271" s="26">
        <v>186</v>
      </c>
      <c r="I271" s="26">
        <v>160</v>
      </c>
      <c r="J271" s="26">
        <v>0</v>
      </c>
      <c r="K271" s="26">
        <v>0</v>
      </c>
      <c r="L271" s="26">
        <v>0</v>
      </c>
      <c r="M271" s="26">
        <v>1</v>
      </c>
      <c r="N271" s="26">
        <v>2</v>
      </c>
      <c r="O271" s="26">
        <v>1</v>
      </c>
      <c r="P271" s="28">
        <v>268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144</v>
      </c>
      <c r="D273" s="14">
        <v>137</v>
      </c>
      <c r="E273" s="30">
        <v>5.1094890510948898E-2</v>
      </c>
      <c r="F273" s="14">
        <v>19</v>
      </c>
      <c r="G273" s="14">
        <v>19</v>
      </c>
      <c r="H273" s="14">
        <v>106</v>
      </c>
      <c r="I273" s="14">
        <v>77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3">
        <v>107</v>
      </c>
    </row>
    <row r="274" spans="1:16" ht="33.75" x14ac:dyDescent="0.25">
      <c r="A274" s="29" t="s">
        <v>851</v>
      </c>
      <c r="B274" s="29" t="s">
        <v>852</v>
      </c>
      <c r="C274" s="14">
        <v>171</v>
      </c>
      <c r="D274" s="14">
        <v>144</v>
      </c>
      <c r="E274" s="30">
        <v>0.1875</v>
      </c>
      <c r="F274" s="14">
        <v>22</v>
      </c>
      <c r="G274" s="14">
        <v>22</v>
      </c>
      <c r="H274" s="14">
        <v>70</v>
      </c>
      <c r="I274" s="14">
        <v>69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121</v>
      </c>
    </row>
    <row r="275" spans="1:16" ht="22.5" x14ac:dyDescent="0.25">
      <c r="A275" s="29" t="s">
        <v>853</v>
      </c>
      <c r="B275" s="29" t="s">
        <v>854</v>
      </c>
      <c r="C275" s="14">
        <v>4</v>
      </c>
      <c r="D275" s="14">
        <v>4</v>
      </c>
      <c r="E275" s="30">
        <v>0</v>
      </c>
      <c r="F275" s="14">
        <v>1</v>
      </c>
      <c r="G275" s="14">
        <v>1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7</v>
      </c>
    </row>
    <row r="276" spans="1:16" x14ac:dyDescent="0.25">
      <c r="A276" s="29" t="s">
        <v>855</v>
      </c>
      <c r="B276" s="29" t="s">
        <v>856</v>
      </c>
      <c r="C276" s="14">
        <v>5</v>
      </c>
      <c r="D276" s="14">
        <v>6</v>
      </c>
      <c r="E276" s="30">
        <v>-0.16666666666666699</v>
      </c>
      <c r="F276" s="14">
        <v>1</v>
      </c>
      <c r="G276" s="14">
        <v>1</v>
      </c>
      <c r="H276" s="14">
        <v>0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3">
        <v>7</v>
      </c>
    </row>
    <row r="277" spans="1:16" ht="22.5" x14ac:dyDescent="0.25">
      <c r="A277" s="29" t="s">
        <v>857</v>
      </c>
      <c r="B277" s="29" t="s">
        <v>858</v>
      </c>
      <c r="C277" s="14">
        <v>7</v>
      </c>
      <c r="D277" s="14">
        <v>2</v>
      </c>
      <c r="E277" s="30">
        <v>2.5</v>
      </c>
      <c r="F277" s="14">
        <v>0</v>
      </c>
      <c r="G277" s="14">
        <v>0</v>
      </c>
      <c r="H277" s="14">
        <v>2</v>
      </c>
      <c r="I277" s="14">
        <v>7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4</v>
      </c>
    </row>
    <row r="278" spans="1:16" ht="22.5" x14ac:dyDescent="0.25">
      <c r="A278" s="29" t="s">
        <v>859</v>
      </c>
      <c r="B278" s="29" t="s">
        <v>860</v>
      </c>
      <c r="C278" s="14">
        <v>15</v>
      </c>
      <c r="D278" s="14">
        <v>8</v>
      </c>
      <c r="E278" s="30">
        <v>0.875</v>
      </c>
      <c r="F278" s="14">
        <v>1</v>
      </c>
      <c r="G278" s="14">
        <v>1</v>
      </c>
      <c r="H278" s="14">
        <v>5</v>
      </c>
      <c r="I278" s="14">
        <v>2</v>
      </c>
      <c r="J278" s="14">
        <v>0</v>
      </c>
      <c r="K278" s="14">
        <v>0</v>
      </c>
      <c r="L278" s="14">
        <v>0</v>
      </c>
      <c r="M278" s="14">
        <v>1</v>
      </c>
      <c r="N278" s="14">
        <v>0</v>
      </c>
      <c r="O278" s="14">
        <v>0</v>
      </c>
      <c r="P278" s="23">
        <v>13</v>
      </c>
    </row>
    <row r="279" spans="1:16" ht="22.5" x14ac:dyDescent="0.25">
      <c r="A279" s="29" t="s">
        <v>861</v>
      </c>
      <c r="B279" s="29" t="s">
        <v>862</v>
      </c>
      <c r="C279" s="14">
        <v>3</v>
      </c>
      <c r="D279" s="14">
        <v>3</v>
      </c>
      <c r="E279" s="30">
        <v>0</v>
      </c>
      <c r="F279" s="14">
        <v>0</v>
      </c>
      <c r="G279" s="14">
        <v>0</v>
      </c>
      <c r="H279" s="14">
        <v>2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863</v>
      </c>
      <c r="B280" s="29" t="s">
        <v>864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1</v>
      </c>
      <c r="D283" s="14">
        <v>1</v>
      </c>
      <c r="E283" s="30">
        <v>0</v>
      </c>
      <c r="F283" s="14">
        <v>0</v>
      </c>
      <c r="G283" s="14">
        <v>0</v>
      </c>
      <c r="H283" s="14">
        <v>1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1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1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8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1</v>
      </c>
    </row>
    <row r="295" spans="1:16" ht="22.5" x14ac:dyDescent="0.25">
      <c r="A295" s="29" t="s">
        <v>893</v>
      </c>
      <c r="B295" s="29" t="s">
        <v>894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905</v>
      </c>
      <c r="B301" s="18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1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912</v>
      </c>
      <c r="B305" s="18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925</v>
      </c>
      <c r="B312" s="182"/>
      <c r="C312" s="26">
        <v>2</v>
      </c>
      <c r="D312" s="26">
        <v>3</v>
      </c>
      <c r="E312" s="27">
        <v>-0.33333333333333298</v>
      </c>
      <c r="F312" s="26">
        <v>1</v>
      </c>
      <c r="G312" s="26">
        <v>0</v>
      </c>
      <c r="H312" s="26">
        <v>2</v>
      </c>
      <c r="I312" s="26">
        <v>2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3</v>
      </c>
    </row>
    <row r="313" spans="1:16" x14ac:dyDescent="0.25">
      <c r="A313" s="29" t="s">
        <v>926</v>
      </c>
      <c r="B313" s="29" t="s">
        <v>927</v>
      </c>
      <c r="C313" s="14">
        <v>2</v>
      </c>
      <c r="D313" s="14">
        <v>2</v>
      </c>
      <c r="E313" s="30">
        <v>0</v>
      </c>
      <c r="F313" s="14">
        <v>1</v>
      </c>
      <c r="G313" s="14">
        <v>0</v>
      </c>
      <c r="H313" s="14">
        <v>2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2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1</v>
      </c>
      <c r="E315" s="30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1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936</v>
      </c>
      <c r="B318" s="182"/>
      <c r="C318" s="26">
        <v>1</v>
      </c>
      <c r="D318" s="26">
        <v>4</v>
      </c>
      <c r="E318" s="27">
        <v>-0.75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1</v>
      </c>
    </row>
    <row r="319" spans="1:16" x14ac:dyDescent="0.25">
      <c r="A319" s="29" t="s">
        <v>937</v>
      </c>
      <c r="B319" s="29" t="s">
        <v>938</v>
      </c>
      <c r="C319" s="14">
        <v>1</v>
      </c>
      <c r="D319" s="14">
        <v>4</v>
      </c>
      <c r="E319" s="30">
        <v>-0.75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1</v>
      </c>
    </row>
    <row r="320" spans="1:16" x14ac:dyDescent="0.25">
      <c r="A320" s="181" t="s">
        <v>939</v>
      </c>
      <c r="B320" s="182"/>
      <c r="C320" s="26">
        <v>1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1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944</v>
      </c>
      <c r="B323" s="182"/>
      <c r="C323" s="26">
        <v>4408</v>
      </c>
      <c r="D323" s="26">
        <v>4497</v>
      </c>
      <c r="E323" s="27">
        <v>-1.97909717589504E-2</v>
      </c>
      <c r="F323" s="26">
        <v>17</v>
      </c>
      <c r="G323" s="26">
        <v>0</v>
      </c>
      <c r="H323" s="26">
        <v>40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77</v>
      </c>
      <c r="O323" s="26">
        <v>0</v>
      </c>
      <c r="P323" s="28">
        <v>0</v>
      </c>
    </row>
    <row r="324" spans="1:16" x14ac:dyDescent="0.25">
      <c r="A324" s="29" t="s">
        <v>945</v>
      </c>
      <c r="B324" s="29" t="s">
        <v>946</v>
      </c>
      <c r="C324" s="14">
        <v>4408</v>
      </c>
      <c r="D324" s="14">
        <v>4497</v>
      </c>
      <c r="E324" s="30">
        <v>-1.97909717589504E-2</v>
      </c>
      <c r="F324" s="14">
        <v>17</v>
      </c>
      <c r="G324" s="14">
        <v>0</v>
      </c>
      <c r="H324" s="14">
        <v>40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77</v>
      </c>
      <c r="O324" s="14">
        <v>0</v>
      </c>
      <c r="P324" s="23">
        <v>0</v>
      </c>
    </row>
    <row r="325" spans="1:16" x14ac:dyDescent="0.25">
      <c r="A325" s="181" t="s">
        <v>947</v>
      </c>
      <c r="B325" s="182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970</v>
      </c>
      <c r="B337" s="182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973</v>
      </c>
      <c r="B339" s="18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976</v>
      </c>
      <c r="B341" s="184"/>
      <c r="C341" s="31">
        <v>30597</v>
      </c>
      <c r="D341" s="31">
        <v>27098</v>
      </c>
      <c r="E341" s="32">
        <v>0.129123920584545</v>
      </c>
      <c r="F341" s="31">
        <v>3566</v>
      </c>
      <c r="G341" s="31">
        <v>2410</v>
      </c>
      <c r="H341" s="31">
        <v>3314</v>
      </c>
      <c r="I341" s="31">
        <v>2409</v>
      </c>
      <c r="J341" s="31">
        <v>39</v>
      </c>
      <c r="K341" s="31">
        <v>47</v>
      </c>
      <c r="L341" s="31">
        <v>12</v>
      </c>
      <c r="M341" s="31">
        <v>12</v>
      </c>
      <c r="N341" s="31">
        <v>346</v>
      </c>
      <c r="O341" s="31">
        <v>145</v>
      </c>
      <c r="P341" s="31">
        <v>5753</v>
      </c>
    </row>
  </sheetData>
  <sheetProtection algorithmName="SHA-512" hashValue="2xN8uXv7WZfufCJxIObG258KRyHKHeAbtw/PipRDRei2lk4S4VHsUPi4iLIOraQkIi+g27/pmiFKYszSCAcVuQ==" saltValue="3AY9SO+CrU14a/n7DSeqz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>
        <v>0</v>
      </c>
    </row>
    <row r="6" spans="1:3" x14ac:dyDescent="0.25">
      <c r="A6" s="176"/>
      <c r="B6" s="13" t="s">
        <v>354</v>
      </c>
      <c r="C6" s="23">
        <v>78</v>
      </c>
    </row>
    <row r="7" spans="1:3" x14ac:dyDescent="0.25">
      <c r="A7" s="176"/>
      <c r="B7" s="13" t="s">
        <v>981</v>
      </c>
      <c r="C7" s="23">
        <v>7</v>
      </c>
    </row>
    <row r="8" spans="1:3" x14ac:dyDescent="0.25">
      <c r="A8" s="176"/>
      <c r="B8" s="13" t="s">
        <v>982</v>
      </c>
      <c r="C8" s="23">
        <v>26</v>
      </c>
    </row>
    <row r="9" spans="1:3" x14ac:dyDescent="0.25">
      <c r="A9" s="176"/>
      <c r="B9" s="13" t="s">
        <v>983</v>
      </c>
      <c r="C9" s="23">
        <v>21</v>
      </c>
    </row>
    <row r="10" spans="1:3" x14ac:dyDescent="0.25">
      <c r="A10" s="176"/>
      <c r="B10" s="13" t="s">
        <v>984</v>
      </c>
      <c r="C10" s="23">
        <v>14</v>
      </c>
    </row>
    <row r="11" spans="1:3" x14ac:dyDescent="0.25">
      <c r="A11" s="176"/>
      <c r="B11" s="13" t="s">
        <v>985</v>
      </c>
      <c r="C11" s="23">
        <v>22</v>
      </c>
    </row>
    <row r="12" spans="1:3" x14ac:dyDescent="0.25">
      <c r="A12" s="176"/>
      <c r="B12" s="13" t="s">
        <v>538</v>
      </c>
      <c r="C12" s="23">
        <v>69</v>
      </c>
    </row>
    <row r="13" spans="1:3" x14ac:dyDescent="0.25">
      <c r="A13" s="176"/>
      <c r="B13" s="13" t="s">
        <v>986</v>
      </c>
      <c r="C13" s="23">
        <v>14</v>
      </c>
    </row>
    <row r="14" spans="1:3" x14ac:dyDescent="0.25">
      <c r="A14" s="176"/>
      <c r="B14" s="13" t="s">
        <v>987</v>
      </c>
      <c r="C14" s="23">
        <v>2</v>
      </c>
    </row>
    <row r="15" spans="1:3" x14ac:dyDescent="0.25">
      <c r="A15" s="176"/>
      <c r="B15" s="13" t="s">
        <v>671</v>
      </c>
      <c r="C15" s="23">
        <v>1</v>
      </c>
    </row>
    <row r="16" spans="1:3" x14ac:dyDescent="0.25">
      <c r="A16" s="176"/>
      <c r="B16" s="13" t="s">
        <v>988</v>
      </c>
      <c r="C16" s="23">
        <v>20</v>
      </c>
    </row>
    <row r="17" spans="1:3" x14ac:dyDescent="0.25">
      <c r="A17" s="176"/>
      <c r="B17" s="13" t="s">
        <v>989</v>
      </c>
      <c r="C17" s="23">
        <v>74</v>
      </c>
    </row>
    <row r="18" spans="1:3" x14ac:dyDescent="0.25">
      <c r="A18" s="176"/>
      <c r="B18" s="13" t="s">
        <v>990</v>
      </c>
      <c r="C18" s="23">
        <v>9</v>
      </c>
    </row>
    <row r="19" spans="1:3" x14ac:dyDescent="0.25">
      <c r="A19" s="177"/>
      <c r="B19" s="13" t="s">
        <v>110</v>
      </c>
      <c r="C19" s="23">
        <v>150</v>
      </c>
    </row>
    <row r="20" spans="1:3" x14ac:dyDescent="0.25">
      <c r="A20" s="175" t="s">
        <v>991</v>
      </c>
      <c r="B20" s="13" t="s">
        <v>992</v>
      </c>
      <c r="C20" s="23">
        <v>16</v>
      </c>
    </row>
    <row r="21" spans="1:3" x14ac:dyDescent="0.25">
      <c r="A21" s="177"/>
      <c r="B21" s="13" t="s">
        <v>993</v>
      </c>
      <c r="C21" s="23">
        <v>0</v>
      </c>
    </row>
    <row r="22" spans="1:3" x14ac:dyDescent="0.25">
      <c r="A22" s="175" t="s">
        <v>994</v>
      </c>
      <c r="B22" s="13" t="s">
        <v>995</v>
      </c>
      <c r="C22" s="23">
        <v>96</v>
      </c>
    </row>
    <row r="23" spans="1:3" x14ac:dyDescent="0.25">
      <c r="A23" s="176"/>
      <c r="B23" s="13" t="s">
        <v>996</v>
      </c>
      <c r="C23" s="23">
        <v>112</v>
      </c>
    </row>
    <row r="24" spans="1:3" x14ac:dyDescent="0.25">
      <c r="A24" s="177"/>
      <c r="B24" s="13" t="s">
        <v>997</v>
      </c>
      <c r="C24" s="23">
        <v>33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162</v>
      </c>
    </row>
    <row r="29" spans="1:3" x14ac:dyDescent="0.25">
      <c r="A29" s="175" t="s">
        <v>316</v>
      </c>
      <c r="B29" s="13" t="s">
        <v>1000</v>
      </c>
      <c r="C29" s="23">
        <v>2</v>
      </c>
    </row>
    <row r="30" spans="1:3" x14ac:dyDescent="0.25">
      <c r="A30" s="176"/>
      <c r="B30" s="13" t="s">
        <v>1001</v>
      </c>
      <c r="C30" s="23">
        <v>7</v>
      </c>
    </row>
    <row r="31" spans="1:3" x14ac:dyDescent="0.25">
      <c r="A31" s="176"/>
      <c r="B31" s="13" t="s">
        <v>1002</v>
      </c>
      <c r="C31" s="23">
        <v>2</v>
      </c>
    </row>
    <row r="32" spans="1:3" x14ac:dyDescent="0.25">
      <c r="A32" s="177"/>
      <c r="B32" s="13" t="s">
        <v>1003</v>
      </c>
      <c r="C32" s="23">
        <v>3</v>
      </c>
    </row>
    <row r="33" spans="1:3" x14ac:dyDescent="0.25">
      <c r="A33" s="12" t="s">
        <v>1004</v>
      </c>
      <c r="B33" s="17"/>
      <c r="C33" s="23">
        <v>1</v>
      </c>
    </row>
    <row r="34" spans="1:3" x14ac:dyDescent="0.25">
      <c r="A34" s="12" t="s">
        <v>1005</v>
      </c>
      <c r="B34" s="17"/>
      <c r="C34" s="23">
        <v>86</v>
      </c>
    </row>
    <row r="35" spans="1:3" x14ac:dyDescent="0.25">
      <c r="A35" s="12" t="s">
        <v>1006</v>
      </c>
      <c r="B35" s="17"/>
      <c r="C35" s="23">
        <v>3</v>
      </c>
    </row>
    <row r="36" spans="1:3" x14ac:dyDescent="0.25">
      <c r="A36" s="12" t="s">
        <v>1007</v>
      </c>
      <c r="B36" s="17"/>
      <c r="C36" s="23">
        <v>1</v>
      </c>
    </row>
    <row r="37" spans="1:3" x14ac:dyDescent="0.25">
      <c r="A37" s="12" t="s">
        <v>1008</v>
      </c>
      <c r="B37" s="17"/>
      <c r="C37" s="23">
        <v>4</v>
      </c>
    </row>
    <row r="38" spans="1:3" x14ac:dyDescent="0.25">
      <c r="A38" s="12" t="s">
        <v>1009</v>
      </c>
      <c r="B38" s="17"/>
      <c r="C38" s="23">
        <v>2</v>
      </c>
    </row>
    <row r="39" spans="1:3" x14ac:dyDescent="0.25">
      <c r="A39" s="12" t="s">
        <v>997</v>
      </c>
      <c r="B39" s="17"/>
      <c r="C39" s="23">
        <v>50</v>
      </c>
    </row>
    <row r="40" spans="1:3" x14ac:dyDescent="0.25">
      <c r="A40" s="175" t="s">
        <v>1010</v>
      </c>
      <c r="B40" s="13" t="s">
        <v>1011</v>
      </c>
      <c r="C40" s="23">
        <v>37</v>
      </c>
    </row>
    <row r="41" spans="1:3" x14ac:dyDescent="0.25">
      <c r="A41" s="176"/>
      <c r="B41" s="13" t="s">
        <v>1012</v>
      </c>
      <c r="C41" s="23">
        <v>11</v>
      </c>
    </row>
    <row r="42" spans="1:3" x14ac:dyDescent="0.25">
      <c r="A42" s="176"/>
      <c r="B42" s="13" t="s">
        <v>1013</v>
      </c>
      <c r="C42" s="23">
        <v>21</v>
      </c>
    </row>
    <row r="43" spans="1:3" x14ac:dyDescent="0.25">
      <c r="A43" s="176"/>
      <c r="B43" s="13" t="s">
        <v>1014</v>
      </c>
      <c r="C43" s="23">
        <v>0</v>
      </c>
    </row>
    <row r="44" spans="1:3" x14ac:dyDescent="0.25">
      <c r="A44" s="177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25</v>
      </c>
    </row>
    <row r="49" spans="1:3" x14ac:dyDescent="0.25">
      <c r="A49" s="175" t="s">
        <v>80</v>
      </c>
      <c r="B49" s="13" t="s">
        <v>1017</v>
      </c>
      <c r="C49" s="23">
        <v>19</v>
      </c>
    </row>
    <row r="50" spans="1:3" x14ac:dyDescent="0.25">
      <c r="A50" s="177"/>
      <c r="B50" s="13" t="s">
        <v>1018</v>
      </c>
      <c r="C50" s="23">
        <v>104</v>
      </c>
    </row>
    <row r="51" spans="1:3" x14ac:dyDescent="0.25">
      <c r="A51" s="175" t="s">
        <v>1019</v>
      </c>
      <c r="B51" s="13" t="s">
        <v>1020</v>
      </c>
      <c r="C51" s="23">
        <v>9</v>
      </c>
    </row>
    <row r="52" spans="1:3" x14ac:dyDescent="0.25">
      <c r="A52" s="177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3">
        <v>688</v>
      </c>
    </row>
    <row r="57" spans="1:3" x14ac:dyDescent="0.25">
      <c r="A57" s="176"/>
      <c r="B57" s="13" t="s">
        <v>1023</v>
      </c>
      <c r="C57" s="23">
        <v>75</v>
      </c>
    </row>
    <row r="58" spans="1:3" x14ac:dyDescent="0.25">
      <c r="A58" s="176"/>
      <c r="B58" s="13" t="s">
        <v>1024</v>
      </c>
      <c r="C58" s="23">
        <v>72</v>
      </c>
    </row>
    <row r="59" spans="1:3" x14ac:dyDescent="0.25">
      <c r="A59" s="176"/>
      <c r="B59" s="13" t="s">
        <v>1025</v>
      </c>
      <c r="C59" s="23">
        <v>197</v>
      </c>
    </row>
    <row r="60" spans="1:3" x14ac:dyDescent="0.25">
      <c r="A60" s="177"/>
      <c r="B60" s="13" t="s">
        <v>1026</v>
      </c>
      <c r="C60" s="23">
        <v>98</v>
      </c>
    </row>
    <row r="61" spans="1:3" x14ac:dyDescent="0.25">
      <c r="A61" s="175" t="s">
        <v>1027</v>
      </c>
      <c r="B61" s="13" t="s">
        <v>1028</v>
      </c>
      <c r="C61" s="23">
        <v>258</v>
      </c>
    </row>
    <row r="62" spans="1:3" x14ac:dyDescent="0.25">
      <c r="A62" s="176"/>
      <c r="B62" s="13" t="s">
        <v>1029</v>
      </c>
      <c r="C62" s="23">
        <v>36</v>
      </c>
    </row>
    <row r="63" spans="1:3" x14ac:dyDescent="0.25">
      <c r="A63" s="176"/>
      <c r="B63" s="13" t="s">
        <v>1030</v>
      </c>
      <c r="C63" s="23">
        <v>5</v>
      </c>
    </row>
    <row r="64" spans="1:3" x14ac:dyDescent="0.25">
      <c r="A64" s="176"/>
      <c r="B64" s="13" t="s">
        <v>1031</v>
      </c>
      <c r="C64" s="23">
        <v>151</v>
      </c>
    </row>
    <row r="65" spans="1:3" x14ac:dyDescent="0.25">
      <c r="A65" s="177"/>
      <c r="B65" s="13" t="s">
        <v>1026</v>
      </c>
      <c r="C65" s="23">
        <v>113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103</v>
      </c>
    </row>
    <row r="70" spans="1:3" ht="22.5" x14ac:dyDescent="0.25">
      <c r="A70" s="12" t="s">
        <v>1034</v>
      </c>
      <c r="B70" s="17"/>
      <c r="C70" s="23">
        <v>121</v>
      </c>
    </row>
    <row r="71" spans="1:3" ht="22.5" x14ac:dyDescent="0.25">
      <c r="A71" s="12" t="s">
        <v>1035</v>
      </c>
      <c r="B71" s="17"/>
      <c r="C71" s="23">
        <v>596</v>
      </c>
    </row>
    <row r="72" spans="1:3" x14ac:dyDescent="0.25">
      <c r="A72" s="175" t="s">
        <v>1036</v>
      </c>
      <c r="B72" s="13" t="s">
        <v>1037</v>
      </c>
      <c r="C72" s="23">
        <v>0</v>
      </c>
    </row>
    <row r="73" spans="1:3" x14ac:dyDescent="0.25">
      <c r="A73" s="177"/>
      <c r="B73" s="13" t="s">
        <v>1038</v>
      </c>
      <c r="C73" s="23">
        <v>11</v>
      </c>
    </row>
    <row r="74" spans="1:3" x14ac:dyDescent="0.25">
      <c r="A74" s="12" t="s">
        <v>1039</v>
      </c>
      <c r="B74" s="17"/>
      <c r="C74" s="23">
        <v>432</v>
      </c>
    </row>
    <row r="75" spans="1:3" x14ac:dyDescent="0.25">
      <c r="A75" s="12" t="s">
        <v>1040</v>
      </c>
      <c r="B75" s="17"/>
      <c r="C75" s="23">
        <v>56</v>
      </c>
    </row>
    <row r="76" spans="1:3" ht="22.5" x14ac:dyDescent="0.25">
      <c r="A76" s="12" t="s">
        <v>1041</v>
      </c>
      <c r="B76" s="17"/>
      <c r="C76" s="23">
        <v>41</v>
      </c>
    </row>
    <row r="77" spans="1:3" x14ac:dyDescent="0.25">
      <c r="A77" s="12" t="s">
        <v>1042</v>
      </c>
      <c r="B77" s="17"/>
      <c r="C77" s="23">
        <v>22</v>
      </c>
    </row>
    <row r="78" spans="1:3" x14ac:dyDescent="0.25">
      <c r="A78" s="12" t="s">
        <v>1043</v>
      </c>
      <c r="B78" s="17"/>
      <c r="C78" s="23">
        <v>2</v>
      </c>
    </row>
    <row r="79" spans="1:3" x14ac:dyDescent="0.25">
      <c r="A79" s="12" t="s">
        <v>1044</v>
      </c>
      <c r="B79" s="17"/>
      <c r="C79" s="23">
        <v>0</v>
      </c>
    </row>
  </sheetData>
  <sheetProtection algorithmName="SHA-512" hashValue="dBmeEa92x5892jV6qGyqo9XiOkAJr91KoSt8gGk+iY9bJWy0k/3J7tMBmseCdZ30jXLP5qTe1GeF3cz4vm9qaQ==" saltValue="2+hU4OI7WWTeJW/+DJ5ui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7" t="s">
        <v>1047</v>
      </c>
      <c r="B5" s="38" t="s">
        <v>1048</v>
      </c>
      <c r="C5" s="39">
        <v>7</v>
      </c>
    </row>
    <row r="6" spans="1:3" x14ac:dyDescent="0.25">
      <c r="A6" s="188"/>
      <c r="B6" s="38" t="s">
        <v>325</v>
      </c>
      <c r="C6" s="39">
        <v>634</v>
      </c>
    </row>
    <row r="7" spans="1:3" x14ac:dyDescent="0.25">
      <c r="A7" s="188"/>
      <c r="B7" s="38" t="s">
        <v>1049</v>
      </c>
      <c r="C7" s="39">
        <v>88</v>
      </c>
    </row>
    <row r="8" spans="1:3" x14ac:dyDescent="0.25">
      <c r="A8" s="188"/>
      <c r="B8" s="38" t="s">
        <v>1050</v>
      </c>
      <c r="C8" s="39">
        <v>0</v>
      </c>
    </row>
    <row r="9" spans="1:3" x14ac:dyDescent="0.25">
      <c r="A9" s="188"/>
      <c r="B9" s="38" t="s">
        <v>1051</v>
      </c>
      <c r="C9" s="39">
        <v>0</v>
      </c>
    </row>
    <row r="10" spans="1:3" x14ac:dyDescent="0.25">
      <c r="A10" s="188"/>
      <c r="B10" s="38" t="s">
        <v>1052</v>
      </c>
      <c r="C10" s="39">
        <v>1</v>
      </c>
    </row>
    <row r="11" spans="1:3" x14ac:dyDescent="0.25">
      <c r="A11" s="189"/>
      <c r="B11" s="38" t="s">
        <v>1053</v>
      </c>
      <c r="C11" s="39">
        <v>0</v>
      </c>
    </row>
    <row r="12" spans="1:3" x14ac:dyDescent="0.25">
      <c r="A12" s="187" t="s">
        <v>1054</v>
      </c>
      <c r="B12" s="38" t="s">
        <v>64</v>
      </c>
      <c r="C12" s="39">
        <v>149</v>
      </c>
    </row>
    <row r="13" spans="1:3" x14ac:dyDescent="0.25">
      <c r="A13" s="188"/>
      <c r="B13" s="38" t="s">
        <v>1055</v>
      </c>
      <c r="C13" s="39">
        <v>18</v>
      </c>
    </row>
    <row r="14" spans="1:3" x14ac:dyDescent="0.25">
      <c r="A14" s="188"/>
      <c r="B14" s="38" t="s">
        <v>1056</v>
      </c>
      <c r="C14" s="39">
        <v>50</v>
      </c>
    </row>
    <row r="15" spans="1:3" x14ac:dyDescent="0.25">
      <c r="A15" s="189"/>
      <c r="B15" s="38" t="s">
        <v>1057</v>
      </c>
      <c r="C15" s="39">
        <v>68</v>
      </c>
    </row>
    <row r="16" spans="1:3" x14ac:dyDescent="0.25">
      <c r="A16" s="16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21</v>
      </c>
    </row>
    <row r="20" spans="1:3" x14ac:dyDescent="0.25">
      <c r="A20" s="37" t="s">
        <v>1060</v>
      </c>
      <c r="B20" s="40"/>
      <c r="C20" s="39">
        <v>7</v>
      </c>
    </row>
    <row r="21" spans="1:3" x14ac:dyDescent="0.25">
      <c r="A21" s="37" t="s">
        <v>1061</v>
      </c>
      <c r="B21" s="40"/>
      <c r="C21" s="39">
        <v>27</v>
      </c>
    </row>
    <row r="22" spans="1:3" x14ac:dyDescent="0.25">
      <c r="A22" s="37" t="s">
        <v>1062</v>
      </c>
      <c r="B22" s="40"/>
      <c r="C22" s="39">
        <v>33</v>
      </c>
    </row>
    <row r="23" spans="1:3" x14ac:dyDescent="0.25">
      <c r="A23" s="37" t="s">
        <v>1063</v>
      </c>
      <c r="B23" s="40"/>
      <c r="C23" s="39">
        <v>174</v>
      </c>
    </row>
    <row r="24" spans="1:3" x14ac:dyDescent="0.25">
      <c r="A24" s="37" t="s">
        <v>1064</v>
      </c>
      <c r="B24" s="40"/>
      <c r="C24" s="39">
        <v>123</v>
      </c>
    </row>
    <row r="25" spans="1:3" x14ac:dyDescent="0.25">
      <c r="A25" s="37" t="s">
        <v>1065</v>
      </c>
      <c r="B25" s="40"/>
      <c r="C25" s="39">
        <v>62</v>
      </c>
    </row>
    <row r="26" spans="1:3" x14ac:dyDescent="0.25">
      <c r="A26" s="37" t="s">
        <v>1066</v>
      </c>
      <c r="B26" s="40"/>
      <c r="C26" s="39">
        <v>7</v>
      </c>
    </row>
    <row r="27" spans="1:3" x14ac:dyDescent="0.25">
      <c r="A27" s="37" t="s">
        <v>1067</v>
      </c>
      <c r="B27" s="40"/>
      <c r="C27" s="39">
        <v>0</v>
      </c>
    </row>
    <row r="28" spans="1:3" x14ac:dyDescent="0.25">
      <c r="A28" s="37" t="s">
        <v>1068</v>
      </c>
      <c r="B28" s="40"/>
      <c r="C28" s="39">
        <v>61</v>
      </c>
    </row>
    <row r="29" spans="1:3" x14ac:dyDescent="0.25">
      <c r="A29" s="16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6</v>
      </c>
    </row>
    <row r="33" spans="1:6" x14ac:dyDescent="0.25">
      <c r="A33" s="37" t="s">
        <v>1071</v>
      </c>
      <c r="B33" s="40"/>
      <c r="C33" s="39">
        <v>16</v>
      </c>
    </row>
    <row r="34" spans="1:6" x14ac:dyDescent="0.25">
      <c r="A34" s="37" t="s">
        <v>1072</v>
      </c>
      <c r="B34" s="40"/>
      <c r="C34" s="39">
        <v>70</v>
      </c>
    </row>
    <row r="35" spans="1:6" x14ac:dyDescent="0.25">
      <c r="A35" s="37" t="s">
        <v>1073</v>
      </c>
      <c r="B35" s="40"/>
      <c r="C35" s="39">
        <v>70</v>
      </c>
    </row>
    <row r="36" spans="1:6" x14ac:dyDescent="0.25">
      <c r="A36" s="37" t="s">
        <v>1074</v>
      </c>
      <c r="B36" s="40"/>
      <c r="C36" s="39">
        <v>42</v>
      </c>
    </row>
    <row r="37" spans="1:6" x14ac:dyDescent="0.25">
      <c r="A37" s="37" t="s">
        <v>1075</v>
      </c>
      <c r="B37" s="40"/>
      <c r="C37" s="39">
        <v>26</v>
      </c>
    </row>
    <row r="38" spans="1:6" x14ac:dyDescent="0.25">
      <c r="A38" s="37" t="s">
        <v>1076</v>
      </c>
      <c r="B38" s="40"/>
      <c r="C38" s="39">
        <v>1</v>
      </c>
    </row>
    <row r="39" spans="1:6" x14ac:dyDescent="0.25">
      <c r="A39" s="37" t="s">
        <v>1077</v>
      </c>
      <c r="B39" s="40"/>
      <c r="C39" s="39">
        <v>1</v>
      </c>
    </row>
    <row r="40" spans="1:6" x14ac:dyDescent="0.25">
      <c r="A40" s="16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4</v>
      </c>
    </row>
    <row r="44" spans="1:6" x14ac:dyDescent="0.25">
      <c r="A44" s="37" t="s">
        <v>113</v>
      </c>
      <c r="B44" s="40"/>
      <c r="C44" s="39">
        <v>1</v>
      </c>
    </row>
    <row r="45" spans="1:6" x14ac:dyDescent="0.25">
      <c r="A45" s="37" t="s">
        <v>1079</v>
      </c>
      <c r="B45" s="40"/>
      <c r="C45" s="39">
        <v>1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0" t="s">
        <v>979</v>
      </c>
      <c r="B48" s="42" t="s">
        <v>1082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191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1"/>
      <c r="B50" s="42" t="s">
        <v>1084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191"/>
      <c r="B51" s="42" t="s">
        <v>1085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191"/>
      <c r="B52" s="42" t="s">
        <v>354</v>
      </c>
      <c r="C52" s="43">
        <v>22</v>
      </c>
      <c r="D52" s="43">
        <v>19</v>
      </c>
      <c r="E52" s="43">
        <v>14</v>
      </c>
      <c r="F52" s="39">
        <v>2</v>
      </c>
    </row>
    <row r="53" spans="1:6" x14ac:dyDescent="0.25">
      <c r="A53" s="191"/>
      <c r="B53" s="42" t="s">
        <v>1086</v>
      </c>
      <c r="C53" s="43">
        <v>325</v>
      </c>
      <c r="D53" s="43">
        <v>110</v>
      </c>
      <c r="E53" s="43">
        <v>35</v>
      </c>
      <c r="F53" s="39">
        <v>11</v>
      </c>
    </row>
    <row r="54" spans="1:6" x14ac:dyDescent="0.25">
      <c r="A54" s="191"/>
      <c r="B54" s="42" t="s">
        <v>1087</v>
      </c>
      <c r="C54" s="43">
        <v>73</v>
      </c>
      <c r="D54" s="43">
        <v>31</v>
      </c>
      <c r="E54" s="43">
        <v>13</v>
      </c>
      <c r="F54" s="39">
        <v>2</v>
      </c>
    </row>
    <row r="55" spans="1:6" x14ac:dyDescent="0.25">
      <c r="A55" s="191"/>
      <c r="B55" s="42" t="s">
        <v>1088</v>
      </c>
      <c r="C55" s="43">
        <v>0</v>
      </c>
      <c r="D55" s="43">
        <v>1</v>
      </c>
      <c r="E55" s="43">
        <v>1</v>
      </c>
      <c r="F55" s="39">
        <v>0</v>
      </c>
    </row>
    <row r="56" spans="1:6" x14ac:dyDescent="0.25">
      <c r="A56" s="191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1"/>
      <c r="B57" s="42" t="s">
        <v>1090</v>
      </c>
      <c r="C57" s="43">
        <v>15</v>
      </c>
      <c r="D57" s="43">
        <v>9</v>
      </c>
      <c r="E57" s="43">
        <v>8</v>
      </c>
      <c r="F57" s="39">
        <v>3</v>
      </c>
    </row>
    <row r="58" spans="1:6" x14ac:dyDescent="0.25">
      <c r="A58" s="191"/>
      <c r="B58" s="42" t="s">
        <v>1091</v>
      </c>
      <c r="C58" s="43">
        <v>6</v>
      </c>
      <c r="D58" s="43">
        <v>1</v>
      </c>
      <c r="E58" s="43">
        <v>0</v>
      </c>
      <c r="F58" s="39">
        <v>0</v>
      </c>
    </row>
    <row r="59" spans="1:6" x14ac:dyDescent="0.25">
      <c r="A59" s="191"/>
      <c r="B59" s="42" t="s">
        <v>1092</v>
      </c>
      <c r="C59" s="43">
        <v>2</v>
      </c>
      <c r="D59" s="43">
        <v>0</v>
      </c>
      <c r="E59" s="43">
        <v>0</v>
      </c>
      <c r="F59" s="39">
        <v>0</v>
      </c>
    </row>
    <row r="60" spans="1:6" x14ac:dyDescent="0.25">
      <c r="A60" s="191"/>
      <c r="B60" s="42" t="s">
        <v>425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91"/>
      <c r="B61" s="42" t="s">
        <v>1093</v>
      </c>
      <c r="C61" s="43">
        <v>0</v>
      </c>
      <c r="D61" s="43">
        <v>0</v>
      </c>
      <c r="E61" s="43">
        <v>0</v>
      </c>
      <c r="F61" s="39">
        <v>0</v>
      </c>
    </row>
    <row r="62" spans="1:6" x14ac:dyDescent="0.25">
      <c r="A62" s="191"/>
      <c r="B62" s="42" t="s">
        <v>1094</v>
      </c>
      <c r="C62" s="43">
        <v>0</v>
      </c>
      <c r="D62" s="43">
        <v>0</v>
      </c>
      <c r="E62" s="43">
        <v>0</v>
      </c>
      <c r="F62" s="39">
        <v>0</v>
      </c>
    </row>
    <row r="63" spans="1:6" x14ac:dyDescent="0.25">
      <c r="A63" s="191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1"/>
      <c r="B64" s="42" t="s">
        <v>1096</v>
      </c>
      <c r="C64" s="43">
        <v>10</v>
      </c>
      <c r="D64" s="43">
        <v>14</v>
      </c>
      <c r="E64" s="43">
        <v>12</v>
      </c>
      <c r="F64" s="39">
        <v>2</v>
      </c>
    </row>
    <row r="65" spans="1:6" x14ac:dyDescent="0.25">
      <c r="A65" s="191"/>
      <c r="B65" s="42" t="s">
        <v>1097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192"/>
      <c r="B66" s="42" t="s">
        <v>1098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185" t="s">
        <v>1099</v>
      </c>
      <c r="B67" s="186"/>
      <c r="C67" s="44">
        <v>453</v>
      </c>
      <c r="D67" s="44">
        <v>185</v>
      </c>
      <c r="E67" s="44">
        <v>83</v>
      </c>
      <c r="F67" s="44">
        <v>20</v>
      </c>
    </row>
    <row r="68" spans="1:6" x14ac:dyDescent="0.25">
      <c r="A68" s="190" t="s">
        <v>994</v>
      </c>
      <c r="B68" s="42" t="s">
        <v>1100</v>
      </c>
      <c r="C68" s="43">
        <v>11</v>
      </c>
      <c r="D68" s="43">
        <v>0</v>
      </c>
      <c r="E68" s="43">
        <v>0</v>
      </c>
      <c r="F68" s="39">
        <v>0</v>
      </c>
    </row>
    <row r="69" spans="1:6" x14ac:dyDescent="0.25">
      <c r="A69" s="191"/>
      <c r="B69" s="42" t="s">
        <v>1101</v>
      </c>
      <c r="C69" s="43">
        <v>3</v>
      </c>
      <c r="D69" s="43">
        <v>0</v>
      </c>
      <c r="E69" s="43">
        <v>0</v>
      </c>
      <c r="F69" s="39">
        <v>0</v>
      </c>
    </row>
    <row r="70" spans="1:6" x14ac:dyDescent="0.25">
      <c r="A70" s="192"/>
      <c r="B70" s="42" t="s">
        <v>110</v>
      </c>
      <c r="C70" s="43">
        <v>10</v>
      </c>
      <c r="D70" s="43">
        <v>0</v>
      </c>
      <c r="E70" s="43">
        <v>0</v>
      </c>
      <c r="F70" s="39">
        <v>0</v>
      </c>
    </row>
    <row r="71" spans="1:6" x14ac:dyDescent="0.25">
      <c r="A71" s="185" t="s">
        <v>1102</v>
      </c>
      <c r="B71" s="186"/>
      <c r="C71" s="44">
        <v>24</v>
      </c>
      <c r="D71" s="44">
        <v>0</v>
      </c>
      <c r="E71" s="44">
        <v>0</v>
      </c>
      <c r="F71" s="44">
        <v>0</v>
      </c>
    </row>
  </sheetData>
  <sheetProtection algorithmName="SHA-512" hashValue="H7ZQssZkbYhGeB1SFUyZxB/SgeF3dc0y8GmKdKilRHlTzglGO3AdyxGGXkBbhG19RyTYmpFuThuHAOxp6bdsbA==" saltValue="zwXeJsC/TzehvZeMTd2cL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3">
        <v>1058</v>
      </c>
    </row>
    <row r="6" spans="1:3" x14ac:dyDescent="0.25">
      <c r="A6" s="173"/>
      <c r="B6" s="13" t="s">
        <v>1048</v>
      </c>
      <c r="C6" s="23">
        <v>127</v>
      </c>
    </row>
    <row r="7" spans="1:3" x14ac:dyDescent="0.25">
      <c r="A7" s="173"/>
      <c r="B7" s="13" t="s">
        <v>1107</v>
      </c>
      <c r="C7" s="23">
        <v>1271</v>
      </c>
    </row>
    <row r="8" spans="1:3" x14ac:dyDescent="0.25">
      <c r="A8" s="173"/>
      <c r="B8" s="13" t="s">
        <v>1108</v>
      </c>
      <c r="C8" s="23">
        <v>262</v>
      </c>
    </row>
    <row r="9" spans="1:3" x14ac:dyDescent="0.25">
      <c r="A9" s="173"/>
      <c r="B9" s="13" t="s">
        <v>1050</v>
      </c>
      <c r="C9" s="23">
        <v>1</v>
      </c>
    </row>
    <row r="10" spans="1:3" x14ac:dyDescent="0.25">
      <c r="A10" s="173"/>
      <c r="B10" s="13" t="s">
        <v>1051</v>
      </c>
      <c r="C10" s="23">
        <v>2</v>
      </c>
    </row>
    <row r="11" spans="1:3" x14ac:dyDescent="0.25">
      <c r="A11" s="173"/>
      <c r="B11" s="13" t="s">
        <v>1109</v>
      </c>
      <c r="C11" s="23">
        <v>2</v>
      </c>
    </row>
    <row r="12" spans="1:3" x14ac:dyDescent="0.25">
      <c r="A12" s="174"/>
      <c r="B12" s="13" t="s">
        <v>1110</v>
      </c>
      <c r="C12" s="23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652</v>
      </c>
    </row>
    <row r="17" spans="1:3" x14ac:dyDescent="0.25">
      <c r="A17" s="22" t="s">
        <v>1113</v>
      </c>
      <c r="B17" s="17"/>
      <c r="C17" s="23">
        <v>158</v>
      </c>
    </row>
    <row r="18" spans="1:3" x14ac:dyDescent="0.25">
      <c r="A18" s="22" t="s">
        <v>1114</v>
      </c>
      <c r="B18" s="17"/>
      <c r="C18" s="23">
        <v>252</v>
      </c>
    </row>
    <row r="19" spans="1:3" x14ac:dyDescent="0.25">
      <c r="A19" s="22" t="s">
        <v>1115</v>
      </c>
      <c r="B19" s="17"/>
      <c r="C19" s="23">
        <v>128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2</v>
      </c>
    </row>
    <row r="24" spans="1:3" x14ac:dyDescent="0.25">
      <c r="A24" s="22" t="s">
        <v>1118</v>
      </c>
      <c r="B24" s="17"/>
      <c r="C24" s="23">
        <v>13</v>
      </c>
    </row>
    <row r="25" spans="1:3" x14ac:dyDescent="0.25">
      <c r="A25" s="22" t="s">
        <v>1119</v>
      </c>
      <c r="B25" s="17"/>
      <c r="C25" s="23">
        <v>1</v>
      </c>
    </row>
    <row r="26" spans="1:3" x14ac:dyDescent="0.25">
      <c r="A26" s="22" t="s">
        <v>1120</v>
      </c>
      <c r="B26" s="17"/>
      <c r="C26" s="23">
        <v>2</v>
      </c>
    </row>
    <row r="27" spans="1:3" x14ac:dyDescent="0.25">
      <c r="A27" s="22" t="s">
        <v>1121</v>
      </c>
      <c r="B27" s="17"/>
      <c r="C27" s="23">
        <v>2</v>
      </c>
    </row>
    <row r="28" spans="1:3" x14ac:dyDescent="0.25">
      <c r="A28" s="22" t="s">
        <v>1122</v>
      </c>
      <c r="B28" s="17"/>
      <c r="C28" s="23">
        <v>17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0</v>
      </c>
    </row>
    <row r="33" spans="1:3" x14ac:dyDescent="0.25">
      <c r="A33" s="22" t="s">
        <v>1125</v>
      </c>
      <c r="B33" s="17"/>
      <c r="C33" s="23">
        <v>2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21</v>
      </c>
    </row>
    <row r="38" spans="1:3" x14ac:dyDescent="0.25">
      <c r="A38" s="22" t="s">
        <v>1127</v>
      </c>
      <c r="B38" s="17"/>
      <c r="C38" s="23">
        <v>18</v>
      </c>
    </row>
    <row r="39" spans="1:3" x14ac:dyDescent="0.25">
      <c r="A39" s="22" t="s">
        <v>1128</v>
      </c>
      <c r="B39" s="17"/>
      <c r="C39" s="23">
        <v>497</v>
      </c>
    </row>
    <row r="40" spans="1:3" x14ac:dyDescent="0.25">
      <c r="A40" s="22" t="s">
        <v>1129</v>
      </c>
      <c r="B40" s="17"/>
      <c r="C40" s="23">
        <v>332</v>
      </c>
    </row>
    <row r="41" spans="1:3" x14ac:dyDescent="0.25">
      <c r="A41" s="22" t="s">
        <v>1130</v>
      </c>
      <c r="B41" s="17"/>
      <c r="C41" s="23">
        <v>140</v>
      </c>
    </row>
    <row r="42" spans="1:3" x14ac:dyDescent="0.25">
      <c r="A42" s="22" t="s">
        <v>1131</v>
      </c>
      <c r="B42" s="17"/>
      <c r="C42" s="23">
        <v>52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2</v>
      </c>
    </row>
    <row r="47" spans="1:3" x14ac:dyDescent="0.25">
      <c r="A47" s="22" t="s">
        <v>1134</v>
      </c>
      <c r="B47" s="17"/>
      <c r="C47" s="23">
        <v>22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3">
        <v>132</v>
      </c>
    </row>
    <row r="52" spans="1:6" x14ac:dyDescent="0.25">
      <c r="A52" s="173"/>
      <c r="B52" s="13" t="s">
        <v>1138</v>
      </c>
      <c r="C52" s="23">
        <v>145</v>
      </c>
    </row>
    <row r="53" spans="1:6" x14ac:dyDescent="0.25">
      <c r="A53" s="173"/>
      <c r="B53" s="13" t="s">
        <v>1139</v>
      </c>
      <c r="C53" s="23">
        <v>132</v>
      </c>
    </row>
    <row r="54" spans="1:6" x14ac:dyDescent="0.25">
      <c r="A54" s="174"/>
      <c r="B54" s="13" t="s">
        <v>1140</v>
      </c>
      <c r="C54" s="23">
        <v>1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2</v>
      </c>
    </row>
    <row r="59" spans="1:6" x14ac:dyDescent="0.25">
      <c r="A59" s="22" t="s">
        <v>113</v>
      </c>
      <c r="B59" s="17"/>
      <c r="C59" s="23">
        <v>2</v>
      </c>
    </row>
    <row r="60" spans="1:6" x14ac:dyDescent="0.25">
      <c r="A60" s="22" t="s">
        <v>1079</v>
      </c>
      <c r="B60" s="17"/>
      <c r="C60" s="23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3"/>
      <c r="B64" s="13" t="s">
        <v>1083</v>
      </c>
      <c r="C64" s="14">
        <v>0</v>
      </c>
      <c r="D64" s="14">
        <v>1</v>
      </c>
      <c r="E64" s="14">
        <v>0</v>
      </c>
      <c r="F64" s="23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73"/>
      <c r="B67" s="13" t="s">
        <v>354</v>
      </c>
      <c r="C67" s="14">
        <v>21</v>
      </c>
      <c r="D67" s="14">
        <v>42</v>
      </c>
      <c r="E67" s="14">
        <v>143</v>
      </c>
      <c r="F67" s="23">
        <v>24</v>
      </c>
    </row>
    <row r="68" spans="1:6" x14ac:dyDescent="0.25">
      <c r="A68" s="173"/>
      <c r="B68" s="13" t="s">
        <v>1141</v>
      </c>
      <c r="C68" s="14">
        <v>1051</v>
      </c>
      <c r="D68" s="14">
        <v>230</v>
      </c>
      <c r="E68" s="14">
        <v>109</v>
      </c>
      <c r="F68" s="23">
        <v>140</v>
      </c>
    </row>
    <row r="69" spans="1:6" x14ac:dyDescent="0.25">
      <c r="A69" s="173"/>
      <c r="B69" s="13" t="s">
        <v>1142</v>
      </c>
      <c r="C69" s="14">
        <v>177</v>
      </c>
      <c r="D69" s="14">
        <v>64</v>
      </c>
      <c r="E69" s="14">
        <v>19</v>
      </c>
      <c r="F69" s="23">
        <v>38</v>
      </c>
    </row>
    <row r="70" spans="1:6" x14ac:dyDescent="0.25">
      <c r="A70" s="173"/>
      <c r="B70" s="13" t="s">
        <v>1088</v>
      </c>
      <c r="C70" s="14">
        <v>3</v>
      </c>
      <c r="D70" s="14">
        <v>1</v>
      </c>
      <c r="E70" s="14">
        <v>4</v>
      </c>
      <c r="F70" s="23">
        <v>1</v>
      </c>
    </row>
    <row r="71" spans="1:6" x14ac:dyDescent="0.25">
      <c r="A71" s="173"/>
      <c r="B71" s="13" t="s">
        <v>1143</v>
      </c>
      <c r="C71" s="14">
        <v>0</v>
      </c>
      <c r="D71" s="14">
        <v>1</v>
      </c>
      <c r="E71" s="14">
        <v>0</v>
      </c>
      <c r="F71" s="23">
        <v>0</v>
      </c>
    </row>
    <row r="72" spans="1:6" x14ac:dyDescent="0.25">
      <c r="A72" s="173"/>
      <c r="B72" s="13" t="s">
        <v>1144</v>
      </c>
      <c r="C72" s="14">
        <v>18</v>
      </c>
      <c r="D72" s="14">
        <v>21</v>
      </c>
      <c r="E72" s="14">
        <v>15</v>
      </c>
      <c r="F72" s="23">
        <v>17</v>
      </c>
    </row>
    <row r="73" spans="1:6" x14ac:dyDescent="0.25">
      <c r="A73" s="173"/>
      <c r="B73" s="13" t="s">
        <v>1145</v>
      </c>
      <c r="C73" s="14">
        <v>10</v>
      </c>
      <c r="D73" s="14">
        <v>12</v>
      </c>
      <c r="E73" s="14">
        <v>8</v>
      </c>
      <c r="F73" s="23">
        <v>7</v>
      </c>
    </row>
    <row r="74" spans="1:6" x14ac:dyDescent="0.25">
      <c r="A74" s="173"/>
      <c r="B74" s="13" t="s">
        <v>1092</v>
      </c>
      <c r="C74" s="14">
        <v>4</v>
      </c>
      <c r="D74" s="14">
        <v>2</v>
      </c>
      <c r="E74" s="14">
        <v>0</v>
      </c>
      <c r="F74" s="23">
        <v>1</v>
      </c>
    </row>
    <row r="75" spans="1:6" x14ac:dyDescent="0.25">
      <c r="A75" s="173"/>
      <c r="B75" s="13" t="s">
        <v>425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173"/>
      <c r="B76" s="13" t="s">
        <v>1093</v>
      </c>
      <c r="C76" s="14">
        <v>5</v>
      </c>
      <c r="D76" s="14">
        <v>2</v>
      </c>
      <c r="E76" s="14">
        <v>1</v>
      </c>
      <c r="F76" s="23">
        <v>0</v>
      </c>
    </row>
    <row r="77" spans="1:6" x14ac:dyDescent="0.25">
      <c r="A77" s="173"/>
      <c r="B77" s="13" t="s">
        <v>1094</v>
      </c>
      <c r="C77" s="14">
        <v>2</v>
      </c>
      <c r="D77" s="14">
        <v>0</v>
      </c>
      <c r="E77" s="14">
        <v>0</v>
      </c>
      <c r="F77" s="23">
        <v>0</v>
      </c>
    </row>
    <row r="78" spans="1:6" x14ac:dyDescent="0.25">
      <c r="A78" s="173"/>
      <c r="B78" s="13" t="s">
        <v>1095</v>
      </c>
      <c r="C78" s="14">
        <v>1</v>
      </c>
      <c r="D78" s="14">
        <v>0</v>
      </c>
      <c r="E78" s="14">
        <v>1</v>
      </c>
      <c r="F78" s="23">
        <v>0</v>
      </c>
    </row>
    <row r="79" spans="1:6" x14ac:dyDescent="0.25">
      <c r="A79" s="173"/>
      <c r="B79" s="13" t="s">
        <v>1096</v>
      </c>
      <c r="C79" s="14">
        <v>217</v>
      </c>
      <c r="D79" s="14">
        <v>147</v>
      </c>
      <c r="E79" s="14">
        <v>46</v>
      </c>
      <c r="F79" s="23">
        <v>58</v>
      </c>
    </row>
    <row r="80" spans="1:6" x14ac:dyDescent="0.25">
      <c r="A80" s="173"/>
      <c r="B80" s="13" t="s">
        <v>1097</v>
      </c>
      <c r="C80" s="14">
        <v>0</v>
      </c>
      <c r="D80" s="14">
        <v>0</v>
      </c>
      <c r="E80" s="14">
        <v>1</v>
      </c>
      <c r="F80" s="23">
        <v>0</v>
      </c>
    </row>
    <row r="81" spans="1:6" x14ac:dyDescent="0.25">
      <c r="A81" s="174"/>
      <c r="B81" s="13" t="s">
        <v>1098</v>
      </c>
      <c r="C81" s="14">
        <v>5</v>
      </c>
      <c r="D81" s="14">
        <v>1</v>
      </c>
      <c r="E81" s="14">
        <v>1</v>
      </c>
      <c r="F81" s="23">
        <v>0</v>
      </c>
    </row>
    <row r="82" spans="1:6" x14ac:dyDescent="0.25">
      <c r="A82" s="193" t="s">
        <v>1099</v>
      </c>
      <c r="B82" s="194"/>
      <c r="C82" s="31">
        <v>1514</v>
      </c>
      <c r="D82" s="31">
        <v>524</v>
      </c>
      <c r="E82" s="31">
        <v>348</v>
      </c>
      <c r="F82" s="31">
        <v>286</v>
      </c>
    </row>
    <row r="83" spans="1:6" x14ac:dyDescent="0.25">
      <c r="A83" s="172" t="s">
        <v>1146</v>
      </c>
      <c r="B83" s="13" t="s">
        <v>1100</v>
      </c>
      <c r="C83" s="14">
        <v>6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1101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110</v>
      </c>
      <c r="C85" s="14">
        <v>25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1147</v>
      </c>
      <c r="B86" s="194"/>
      <c r="C86" s="31">
        <v>31</v>
      </c>
      <c r="D86" s="31">
        <v>0</v>
      </c>
      <c r="E86" s="31">
        <v>0</v>
      </c>
      <c r="F86" s="31">
        <v>0</v>
      </c>
    </row>
  </sheetData>
  <sheetProtection algorithmName="SHA-512" hashValue="zj6CA9CK6ppoaTTQ1DmrAdQXy8/qBYFRUiFJI/ccBvtumawcOUwvyaZei3I0J6VUwwvhlp7MDcAVe0yVsPMPbg==" saltValue="nivhHfPmrS89y8JgvhIH1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7</v>
      </c>
    </row>
    <row r="6" spans="1:3" x14ac:dyDescent="0.25">
      <c r="A6" s="12" t="s">
        <v>1151</v>
      </c>
      <c r="B6" s="17"/>
      <c r="C6" s="23">
        <v>74</v>
      </c>
    </row>
    <row r="7" spans="1:3" x14ac:dyDescent="0.25">
      <c r="A7" s="12" t="s">
        <v>1152</v>
      </c>
      <c r="B7" s="17"/>
      <c r="C7" s="23">
        <v>8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44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14</v>
      </c>
    </row>
    <row r="14" spans="1:3" x14ac:dyDescent="0.25">
      <c r="A14" s="12" t="s">
        <v>1151</v>
      </c>
      <c r="B14" s="17"/>
      <c r="C14" s="23">
        <v>59</v>
      </c>
    </row>
    <row r="15" spans="1:3" x14ac:dyDescent="0.25">
      <c r="A15" s="12" t="s">
        <v>1156</v>
      </c>
      <c r="B15" s="17"/>
      <c r="C15" s="23">
        <v>4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5</v>
      </c>
    </row>
    <row r="22" spans="1:3" x14ac:dyDescent="0.25">
      <c r="A22" s="12" t="s">
        <v>1158</v>
      </c>
      <c r="B22" s="17"/>
      <c r="C22" s="23">
        <v>4</v>
      </c>
    </row>
    <row r="23" spans="1:3" x14ac:dyDescent="0.25">
      <c r="A23" s="12" t="s">
        <v>1159</v>
      </c>
      <c r="B23" s="17"/>
      <c r="C23" s="23">
        <v>1</v>
      </c>
    </row>
    <row r="24" spans="1:3" x14ac:dyDescent="0.25">
      <c r="A24" s="12" t="s">
        <v>1160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10</v>
      </c>
    </row>
    <row r="29" spans="1:3" x14ac:dyDescent="0.25">
      <c r="A29" s="12" t="s">
        <v>1163</v>
      </c>
      <c r="B29" s="17"/>
      <c r="C29" s="23">
        <v>21</v>
      </c>
    </row>
    <row r="30" spans="1:3" x14ac:dyDescent="0.25">
      <c r="A30" s="12" t="s">
        <v>1164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9</v>
      </c>
    </row>
    <row r="36" spans="1:3" x14ac:dyDescent="0.25">
      <c r="A36" s="12" t="s">
        <v>1168</v>
      </c>
      <c r="B36" s="17"/>
      <c r="C36" s="23">
        <v>5</v>
      </c>
    </row>
  </sheetData>
  <sheetProtection algorithmName="SHA-512" hashValue="s+9PwGiQoI3utZgsXjwU4OyqURjS3z4hZ14GcYvDpkXOUaJxFrw6GKX7KW9z04hUAOC3xXglA1uPKJYnIX30zw==" saltValue="az4zImN5KVTgyrijxo/Bk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5</v>
      </c>
    </row>
    <row r="6" spans="1:3" x14ac:dyDescent="0.25">
      <c r="A6" s="12" t="s">
        <v>1172</v>
      </c>
      <c r="B6" s="17"/>
      <c r="C6" s="23">
        <v>1</v>
      </c>
    </row>
    <row r="7" spans="1:3" x14ac:dyDescent="0.25">
      <c r="A7" s="12" t="s">
        <v>1173</v>
      </c>
      <c r="B7" s="17"/>
      <c r="C7" s="23">
        <v>0</v>
      </c>
    </row>
    <row r="8" spans="1:3" x14ac:dyDescent="0.25">
      <c r="A8" s="12" t="s">
        <v>1174</v>
      </c>
      <c r="B8" s="17"/>
      <c r="C8" s="23">
        <v>1</v>
      </c>
    </row>
    <row r="9" spans="1:3" x14ac:dyDescent="0.25">
      <c r="A9" s="12" t="s">
        <v>1175</v>
      </c>
      <c r="B9" s="17"/>
      <c r="C9" s="23">
        <v>0</v>
      </c>
    </row>
    <row r="10" spans="1:3" x14ac:dyDescent="0.25">
      <c r="A10" s="12" t="s">
        <v>1176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0</v>
      </c>
    </row>
    <row r="15" spans="1:3" x14ac:dyDescent="0.25">
      <c r="A15" s="12" t="s">
        <v>1179</v>
      </c>
      <c r="B15" s="17"/>
      <c r="C15" s="23">
        <v>1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3</v>
      </c>
    </row>
    <row r="21" spans="1:3" x14ac:dyDescent="0.25">
      <c r="A21" s="12" t="s">
        <v>1183</v>
      </c>
      <c r="B21" s="17"/>
      <c r="C21" s="23">
        <v>7</v>
      </c>
    </row>
    <row r="22" spans="1:3" x14ac:dyDescent="0.25">
      <c r="A22" s="12" t="s">
        <v>1184</v>
      </c>
      <c r="B22" s="17"/>
      <c r="C22" s="23">
        <v>8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0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5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4</v>
      </c>
    </row>
    <row r="37" spans="1:3" x14ac:dyDescent="0.25">
      <c r="A37" s="12" t="s">
        <v>1112</v>
      </c>
      <c r="B37" s="17"/>
      <c r="C37" s="23">
        <v>2</v>
      </c>
    </row>
    <row r="38" spans="1:3" x14ac:dyDescent="0.25">
      <c r="A38" s="12" t="s">
        <v>1195</v>
      </c>
      <c r="B38" s="17"/>
      <c r="C38" s="23">
        <v>0</v>
      </c>
    </row>
    <row r="39" spans="1:3" x14ac:dyDescent="0.25">
      <c r="A39" s="12" t="s">
        <v>1196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0</v>
      </c>
    </row>
    <row r="46" spans="1:3" x14ac:dyDescent="0.25">
      <c r="A46" s="12" t="s">
        <v>1112</v>
      </c>
      <c r="B46" s="17"/>
      <c r="C46" s="23">
        <v>0</v>
      </c>
    </row>
    <row r="47" spans="1:3" x14ac:dyDescent="0.25">
      <c r="A47" s="12" t="s">
        <v>1195</v>
      </c>
      <c r="B47" s="17"/>
      <c r="C47" s="23">
        <v>2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3</v>
      </c>
    </row>
    <row r="52" spans="1:3" x14ac:dyDescent="0.25">
      <c r="A52" s="12" t="s">
        <v>1193</v>
      </c>
      <c r="B52" s="17"/>
      <c r="C52" s="23">
        <v>0</v>
      </c>
    </row>
    <row r="53" spans="1:3" x14ac:dyDescent="0.25">
      <c r="A53" s="12" t="s">
        <v>1194</v>
      </c>
      <c r="B53" s="17"/>
      <c r="C53" s="23">
        <v>0</v>
      </c>
    </row>
    <row r="54" spans="1:3" x14ac:dyDescent="0.25">
      <c r="A54" s="12" t="s">
        <v>1112</v>
      </c>
      <c r="B54" s="17"/>
      <c r="C54" s="23">
        <v>0</v>
      </c>
    </row>
    <row r="55" spans="1:3" x14ac:dyDescent="0.25">
      <c r="A55" s="12" t="s">
        <v>1195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1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2</v>
      </c>
    </row>
    <row r="62" spans="1:3" x14ac:dyDescent="0.25">
      <c r="A62" s="12" t="s">
        <v>1112</v>
      </c>
      <c r="B62" s="17"/>
      <c r="C62" s="23">
        <v>0</v>
      </c>
    </row>
    <row r="63" spans="1:3" x14ac:dyDescent="0.25">
      <c r="A63" s="12" t="s">
        <v>1195</v>
      </c>
      <c r="B63" s="17"/>
      <c r="C63" s="23">
        <v>0</v>
      </c>
    </row>
  </sheetData>
  <sheetProtection algorithmName="SHA-512" hashValue="heQzxNadUO/llljFFrPQG8LxWVhx/jJqtvlod7x892kW265Gno5UZyzO8MM9pUFI34e9xUXxeQefTeJyNta3HQ==" saltValue="I0hqPThpxSgTflYGwmvdx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5" t="s">
        <v>665</v>
      </c>
      <c r="B4" s="196"/>
      <c r="C4" s="31">
        <v>737</v>
      </c>
      <c r="D4" s="31">
        <v>780</v>
      </c>
      <c r="E4" s="32">
        <v>-1</v>
      </c>
      <c r="F4" s="31">
        <v>1984</v>
      </c>
      <c r="G4" s="31">
        <v>1684</v>
      </c>
      <c r="H4" s="31">
        <v>280</v>
      </c>
      <c r="I4" s="31">
        <v>265</v>
      </c>
      <c r="J4" s="31">
        <v>0</v>
      </c>
      <c r="K4" s="31">
        <v>1</v>
      </c>
      <c r="L4" s="31">
        <v>0</v>
      </c>
      <c r="M4" s="31">
        <v>0</v>
      </c>
      <c r="N4" s="31">
        <v>2</v>
      </c>
      <c r="O4" s="31">
        <v>0</v>
      </c>
      <c r="P4" s="31">
        <v>2242</v>
      </c>
    </row>
    <row r="5" spans="1:16" ht="45" x14ac:dyDescent="0.25">
      <c r="A5" s="46" t="s">
        <v>666</v>
      </c>
      <c r="B5" s="46" t="s">
        <v>667</v>
      </c>
      <c r="C5" s="14">
        <v>19</v>
      </c>
      <c r="D5" s="14">
        <v>12</v>
      </c>
      <c r="E5" s="30">
        <v>0</v>
      </c>
      <c r="F5" s="14">
        <v>10</v>
      </c>
      <c r="G5" s="14">
        <v>13</v>
      </c>
      <c r="H5" s="14">
        <v>6</v>
      </c>
      <c r="I5" s="14">
        <v>5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3">
        <v>13</v>
      </c>
    </row>
    <row r="6" spans="1:16" ht="33.75" x14ac:dyDescent="0.25">
      <c r="A6" s="46" t="s">
        <v>668</v>
      </c>
      <c r="B6" s="46" t="s">
        <v>669</v>
      </c>
      <c r="C6" s="14">
        <v>376</v>
      </c>
      <c r="D6" s="14">
        <v>373</v>
      </c>
      <c r="E6" s="30">
        <v>0</v>
      </c>
      <c r="F6" s="14">
        <v>1040</v>
      </c>
      <c r="G6" s="14">
        <v>905</v>
      </c>
      <c r="H6" s="14">
        <v>117</v>
      </c>
      <c r="I6" s="14">
        <v>99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1141</v>
      </c>
    </row>
    <row r="7" spans="1:16" ht="22.5" x14ac:dyDescent="0.25">
      <c r="A7" s="46" t="s">
        <v>670</v>
      </c>
      <c r="B7" s="46" t="s">
        <v>671</v>
      </c>
      <c r="C7" s="14">
        <v>73</v>
      </c>
      <c r="D7" s="14">
        <v>65</v>
      </c>
      <c r="E7" s="30">
        <v>0</v>
      </c>
      <c r="F7" s="14">
        <v>21</v>
      </c>
      <c r="G7" s="14">
        <v>13</v>
      </c>
      <c r="H7" s="14">
        <v>28</v>
      </c>
      <c r="I7" s="14">
        <v>35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23">
        <v>54</v>
      </c>
    </row>
    <row r="8" spans="1:16" ht="33.75" x14ac:dyDescent="0.25">
      <c r="A8" s="46" t="s">
        <v>672</v>
      </c>
      <c r="B8" s="46" t="s">
        <v>673</v>
      </c>
      <c r="C8" s="14">
        <v>2</v>
      </c>
      <c r="D8" s="14">
        <v>3</v>
      </c>
      <c r="E8" s="30">
        <v>-1</v>
      </c>
      <c r="F8" s="14">
        <v>0</v>
      </c>
      <c r="G8" s="14">
        <v>2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5" x14ac:dyDescent="0.25">
      <c r="A9" s="46" t="s">
        <v>674</v>
      </c>
      <c r="B9" s="46" t="s">
        <v>675</v>
      </c>
      <c r="C9" s="14">
        <v>28</v>
      </c>
      <c r="D9" s="14">
        <v>20</v>
      </c>
      <c r="E9" s="30">
        <v>0</v>
      </c>
      <c r="F9" s="14">
        <v>51</v>
      </c>
      <c r="G9" s="14">
        <v>52</v>
      </c>
      <c r="H9" s="14">
        <v>17</v>
      </c>
      <c r="I9" s="14">
        <v>19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93</v>
      </c>
    </row>
    <row r="10" spans="1:16" ht="33.75" x14ac:dyDescent="0.25">
      <c r="A10" s="46" t="s">
        <v>676</v>
      </c>
      <c r="B10" s="46" t="s">
        <v>677</v>
      </c>
      <c r="C10" s="14">
        <v>231</v>
      </c>
      <c r="D10" s="14">
        <v>296</v>
      </c>
      <c r="E10" s="30">
        <v>-1</v>
      </c>
      <c r="F10" s="14">
        <v>859</v>
      </c>
      <c r="G10" s="14">
        <v>699</v>
      </c>
      <c r="H10" s="14">
        <v>110</v>
      </c>
      <c r="I10" s="14">
        <v>106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3">
        <v>939</v>
      </c>
    </row>
    <row r="11" spans="1:16" ht="45" x14ac:dyDescent="0.25">
      <c r="A11" s="46" t="s">
        <v>678</v>
      </c>
      <c r="B11" s="46" t="s">
        <v>679</v>
      </c>
      <c r="C11" s="14">
        <v>8</v>
      </c>
      <c r="D11" s="14">
        <v>11</v>
      </c>
      <c r="E11" s="30">
        <v>-1</v>
      </c>
      <c r="F11" s="14">
        <v>3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</v>
      </c>
    </row>
  </sheetData>
  <sheetProtection algorithmName="SHA-512" hashValue="mxkfvqvK8DxaxBPXryPMxpMk6paUOKv5kzunedTDDL6iW6V1sfl6mIHzazn6WwWNqZuJLhJJJcIPiEHmaYQ86Q==" saltValue="8O/PH1CqpSTQXT1DEQ020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2022-05-24T12:29:22Z</dcterms:created>
  <dcterms:modified xsi:type="dcterms:W3CDTF">2022-06-06T09:10:07Z</dcterms:modified>
</cp:coreProperties>
</file>