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72D84625-F951-4E77-8209-84E553B41683}" xr6:coauthVersionLast="47" xr6:coauthVersionMax="47" xr10:uidLastSave="{00000000-0000-0000-0000-000000000000}"/>
  <workbookProtection workbookAlgorithmName="SHA-512" workbookHashValue="+Y5HJe4M0PJZuCia4ArCk8lJJNbwETCzDI58lUW1qPCkg3+boG/FNKDICv0U3CK1pVXnmZSjLjv2vCkF3xztVw==" workbookSaltValue="9dbiObS9MCTgArm32bJxPg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J43" i="15" s="1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I43" i="15"/>
  <c r="H43" i="15"/>
  <c r="G43" i="15"/>
  <c r="F43" i="15"/>
  <c r="E43" i="15"/>
  <c r="D43" i="15" l="1"/>
  <c r="K43" i="15"/>
  <c r="L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2A25312-04F6-4350-9A51-B58F9B95EC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4C1FB6B-BCD2-4E60-BE71-E723F3D427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90BF0AD-DFD8-4A1E-9347-001B8D410D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DD7529D-0AC6-4B3D-AD9D-AC9FAB7FD1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AB16299-0A35-4C10-A96D-A7B62F5925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5DAB1CC-B3EA-4305-9C89-EAB5CD6C2C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D79FCA0-FFCB-476B-B0F0-1B44A6D96E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B53FC3F-8E3B-42EA-82E3-573BC2845F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84AF4C2-2EF0-49D7-B102-5F3B89C846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E8D7F0A-B80B-4CF6-B2C7-522BB83F2E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E7CFD7E-53EA-4AB9-BB32-75323AE87D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2E37B7B-C225-41DF-814F-9DC855C82B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52EF43E-42BD-48B8-9FE3-24DBBF0418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0CF77A6-47E5-43B3-92F9-7E686895C2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830B3AF-9AB8-4500-9BC7-A61C901C5C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793156C-6C90-4034-A467-C637D6D482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2834C0E-92B8-440D-99FD-92BB853B3D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BBECB44-9840-46D4-9547-819498F890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A6DDDCD-9AAA-439D-A6D9-9ECDD5C9DF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A76EE84-8379-4D0A-ACDA-485EB1CCD4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F60324C-0D9C-4147-BF04-8C7EF3B225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E709169-2477-42EA-8D2E-8A0D371FF0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A02F8EF-DA4C-4C5E-AC3D-8011F5DB22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6E305DC-D6B0-43B2-8EDC-58492351E6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EDEAFDC-0F52-455E-85AF-DB06EB3A03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ED31A87-0B65-4A5E-8A49-DD1475A28B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611304B-FEBA-4296-A0FB-751B7CB5DE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AF49D21-C2CA-4884-87B7-3B0AC9EC04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A4E3533-975E-49F4-85B8-CC8319E077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FE94445-79F8-4873-BA4D-A4F0430A0D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0FD6BEE-E34C-436D-933E-3585ED2943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1374B47-7935-41B3-9F4B-534A94D8C5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<sst xmlns="http://schemas.openxmlformats.org/spreadsheetml/2006/main" count="2897" uniqueCount="1826">
  <si>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</si>
  <si>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</si>
  <si>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</si>
  <si>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</si>
  <si>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</si>
  <si>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</si>
  <si>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Burgos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</si>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</sst>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7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E97B892A-E29A-4B35-9D4E-2306FCA1D0D6}"/>
    <cellStyle name="Normal" xfId="0" builtinId="0"/>
    <cellStyle name="Normal 2" xfId="1" xr:uid="{FC0B4252-F9F2-4C19-9E0A-63769CE5539D}"/>
    <cellStyle name="Normal 3" xfId="3" xr:uid="{B844C5CB-AF32-4895-A269-9265AAE31CA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15-4F52-A9F5-AA9BD39177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15-4F52-A9F5-AA9BD39177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2308</c:v>
                </c:pt>
                <c:pt idx="1">
                  <c:v>6877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15-4F52-A9F5-AA9BD3917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53-4614-9E1A-CFE249E274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53-4614-9E1A-CFE249E274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C53-4614-9E1A-CFE249E274F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10</c:v>
                </c:pt>
                <c:pt idx="1">
                  <c:v>278</c:v>
                </c:pt>
                <c:pt idx="2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53-4614-9E1A-CFE249E27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A2-4897-8B34-D00FF105B3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A2-4897-8B34-D00FF105B3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6A2-4897-8B34-D00FF105B3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547</c:v>
                </c:pt>
                <c:pt idx="1">
                  <c:v>357</c:v>
                </c:pt>
                <c:pt idx="2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A2-4897-8B34-D00FF105B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42-415A-B968-6E3D07FE86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42-415A-B968-6E3D07FE86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169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42-415A-B968-6E3D07FE8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9F-4F19-A43E-7050811500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9F-4F19-A43E-7050811500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2138</c:v>
                </c:pt>
                <c:pt idx="1">
                  <c:v>1350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9F-4F19-A43E-705081150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690</c:v>
              </c:pt>
              <c:pt idx="1">
                <c:v>1422</c:v>
              </c:pt>
              <c:pt idx="2">
                <c:v>12</c:v>
              </c:pt>
              <c:pt idx="3">
                <c:v>184</c:v>
              </c:pt>
            </c:numLit>
          </c:val>
          <c:extLst>
            <c:ext xmlns:c16="http://schemas.microsoft.com/office/drawing/2014/chart" uri="{C3380CC4-5D6E-409C-BE32-E72D297353CC}">
              <c16:uniqueId val="{00000003-ECE9-4775-B9F9-30E5F297F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852</c:v>
              </c:pt>
              <c:pt idx="1">
                <c:v>1066</c:v>
              </c:pt>
              <c:pt idx="2">
                <c:v>50</c:v>
              </c:pt>
              <c:pt idx="3">
                <c:v>12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D513-4A1E-8E2C-31594360E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137457817772789"/>
          <c:y val="0.3455443569553806"/>
          <c:w val="0.23433970753655792"/>
          <c:h val="0.5222440944881889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41</c:v>
              </c:pt>
              <c:pt idx="2">
                <c:v>4</c:v>
              </c:pt>
              <c:pt idx="3">
                <c:v>9</c:v>
              </c:pt>
              <c:pt idx="4">
                <c:v>31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8352-4E13-90D4-DDF49AC3E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75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3-4A08-4ACC-B2B1-5400564B3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909</c:v>
              </c:pt>
              <c:pt idx="1">
                <c:v>16</c:v>
              </c:pt>
              <c:pt idx="2">
                <c:v>193</c:v>
              </c:pt>
              <c:pt idx="3">
                <c:v>18</c:v>
              </c:pt>
              <c:pt idx="4">
                <c:v>53</c:v>
              </c:pt>
              <c:pt idx="5">
                <c:v>3</c:v>
              </c:pt>
              <c:pt idx="6">
                <c:v>97</c:v>
              </c:pt>
              <c:pt idx="7">
                <c:v>464</c:v>
              </c:pt>
              <c:pt idx="8">
                <c:v>2</c:v>
              </c:pt>
              <c:pt idx="9">
                <c:v>90</c:v>
              </c:pt>
              <c:pt idx="10">
                <c:v>1028</c:v>
              </c:pt>
            </c:numLit>
          </c:val>
          <c:extLst>
            <c:ext xmlns:c16="http://schemas.microsoft.com/office/drawing/2014/chart" uri="{C3380CC4-5D6E-409C-BE32-E72D297353CC}">
              <c16:uniqueId val="{00000003-DBB4-4768-9194-DC629D342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108</c:v>
              </c:pt>
              <c:pt idx="1">
                <c:v>170</c:v>
              </c:pt>
              <c:pt idx="2">
                <c:v>42</c:v>
              </c:pt>
              <c:pt idx="3">
                <c:v>125</c:v>
              </c:pt>
              <c:pt idx="4">
                <c:v>42</c:v>
              </c:pt>
              <c:pt idx="5">
                <c:v>141</c:v>
              </c:pt>
              <c:pt idx="6">
                <c:v>154</c:v>
              </c:pt>
              <c:pt idx="7">
                <c:v>112</c:v>
              </c:pt>
              <c:pt idx="8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4296-4C6B-8172-BD55DF642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1B-489A-8FFC-657A195167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1B-489A-8FFC-657A195167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81B-489A-8FFC-657A19516748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443184681279916E-2"/>
                      <c:h val="8.448540706605223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81B-489A-8FFC-657A195167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22</c:v>
                </c:pt>
                <c:pt idx="1">
                  <c:v>9</c:v>
                </c:pt>
                <c:pt idx="2">
                  <c:v>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1B-489A-8FFC-657A19516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2689</c:v>
              </c:pt>
              <c:pt idx="1">
                <c:v>656</c:v>
              </c:pt>
              <c:pt idx="2">
                <c:v>365</c:v>
              </c:pt>
              <c:pt idx="3">
                <c:v>122</c:v>
              </c:pt>
              <c:pt idx="4">
                <c:v>106</c:v>
              </c:pt>
              <c:pt idx="5">
                <c:v>2190</c:v>
              </c:pt>
              <c:pt idx="6">
                <c:v>313</c:v>
              </c:pt>
              <c:pt idx="7">
                <c:v>128</c:v>
              </c:pt>
              <c:pt idx="8">
                <c:v>326</c:v>
              </c:pt>
              <c:pt idx="9">
                <c:v>173</c:v>
              </c:pt>
              <c:pt idx="10">
                <c:v>2137</c:v>
              </c:pt>
              <c:pt idx="11">
                <c:v>330</c:v>
              </c:pt>
            </c:numLit>
          </c:val>
          <c:extLst>
            <c:ext xmlns:c16="http://schemas.microsoft.com/office/drawing/2014/chart" uri="{C3380CC4-5D6E-409C-BE32-E72D297353CC}">
              <c16:uniqueId val="{00000000-8D48-45F2-9F5A-9D40A967A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283</c:v>
              </c:pt>
              <c:pt idx="1">
                <c:v>631</c:v>
              </c:pt>
              <c:pt idx="2">
                <c:v>65</c:v>
              </c:pt>
              <c:pt idx="3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91D4-4507-B50B-C9B711665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</c:v>
              </c:pt>
              <c:pt idx="1">
                <c:v>89</c:v>
              </c:pt>
              <c:pt idx="2">
                <c:v>69</c:v>
              </c:pt>
              <c:pt idx="3">
                <c:v>26</c:v>
              </c:pt>
              <c:pt idx="4">
                <c:v>26</c:v>
              </c:pt>
              <c:pt idx="5">
                <c:v>110</c:v>
              </c:pt>
              <c:pt idx="6">
                <c:v>569</c:v>
              </c:pt>
              <c:pt idx="7">
                <c:v>57</c:v>
              </c:pt>
              <c:pt idx="8">
                <c:v>14</c:v>
              </c:pt>
              <c:pt idx="9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FFD9-4BE0-995D-74B0FCC40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269</c:v>
              </c:pt>
              <c:pt idx="1">
                <c:v>251</c:v>
              </c:pt>
              <c:pt idx="2">
                <c:v>138</c:v>
              </c:pt>
              <c:pt idx="3">
                <c:v>64</c:v>
              </c:pt>
              <c:pt idx="4">
                <c:v>864</c:v>
              </c:pt>
              <c:pt idx="5">
                <c:v>108</c:v>
              </c:pt>
              <c:pt idx="6">
                <c:v>203</c:v>
              </c:pt>
              <c:pt idx="7">
                <c:v>61</c:v>
              </c:pt>
              <c:pt idx="8">
                <c:v>253</c:v>
              </c:pt>
              <c:pt idx="9">
                <c:v>196</c:v>
              </c:pt>
              <c:pt idx="10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0-FE50-4956-9599-36ED99ACD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198</c:v>
              </c:pt>
              <c:pt idx="1">
                <c:v>209</c:v>
              </c:pt>
              <c:pt idx="2">
                <c:v>401</c:v>
              </c:pt>
              <c:pt idx="3">
                <c:v>122</c:v>
              </c:pt>
              <c:pt idx="4">
                <c:v>136</c:v>
              </c:pt>
              <c:pt idx="5">
                <c:v>115</c:v>
              </c:pt>
              <c:pt idx="6">
                <c:v>215</c:v>
              </c:pt>
            </c:numLit>
          </c:val>
          <c:extLst>
            <c:ext xmlns:c16="http://schemas.microsoft.com/office/drawing/2014/chart" uri="{C3380CC4-5D6E-409C-BE32-E72D297353CC}">
              <c16:uniqueId val="{00000000-8222-4726-B26C-7FF5D7BFE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12D-4E7C-81EE-8E3BB8DA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</c:v>
              </c:pt>
              <c:pt idx="2">
                <c:v>3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E3A-4118-99C1-F4A4304C1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Violencia doméstica / género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FAC-45E1-A3A2-CF84112C9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DCF-4681-8315-8B8903F25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Derechos trabajadores</c:v>
                </c:pt>
                <c:pt idx="1">
                  <c:v>Falsedades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11</c:v>
              </c:pt>
              <c:pt idx="2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5960-4005-A942-447D007E5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1D-40B8-9DD1-FE0D916C85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1D-40B8-9DD1-FE0D916C85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696</c:v>
                </c:pt>
                <c:pt idx="1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1D-40B8-9DD1-FE0D916C8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</c:v>
              </c:pt>
              <c:pt idx="1">
                <c:v>6</c:v>
              </c:pt>
              <c:pt idx="2">
                <c:v>10</c:v>
              </c:pt>
              <c:pt idx="3">
                <c:v>20</c:v>
              </c:pt>
              <c:pt idx="4">
                <c:v>2</c:v>
              </c:pt>
              <c:pt idx="5">
                <c:v>9</c:v>
              </c:pt>
              <c:pt idx="6">
                <c:v>4</c:v>
              </c:pt>
              <c:pt idx="7">
                <c:v>1</c:v>
              </c:pt>
              <c:pt idx="8">
                <c:v>12</c:v>
              </c:pt>
              <c:pt idx="9">
                <c:v>1</c:v>
              </c:pt>
              <c:pt idx="1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BA3-4845-A400-A3944F695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5531874015748032"/>
          <c:w val="0.27392224409448818"/>
          <c:h val="0.74136220472440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250</c:v>
              </c:pt>
              <c:pt idx="1">
                <c:v>176</c:v>
              </c:pt>
              <c:pt idx="2">
                <c:v>172</c:v>
              </c:pt>
              <c:pt idx="3">
                <c:v>326</c:v>
              </c:pt>
              <c:pt idx="4">
                <c:v>651</c:v>
              </c:pt>
              <c:pt idx="5">
                <c:v>138</c:v>
              </c:pt>
              <c:pt idx="6">
                <c:v>114</c:v>
              </c:pt>
              <c:pt idx="7">
                <c:v>181</c:v>
              </c:pt>
            </c:numLit>
          </c:val>
          <c:extLst>
            <c:ext xmlns:c16="http://schemas.microsoft.com/office/drawing/2014/chart" uri="{C3380CC4-5D6E-409C-BE32-E72D297353CC}">
              <c16:uniqueId val="{00000000-BEFA-4569-83D8-6D0BBC108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95-46BB-8CAC-FA1203A0A2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95-46BB-8CAC-FA1203A0A2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C95-46BB-8CAC-FA1203A0A2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C95-46BB-8CAC-FA1203A0A2F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95-46BB-8CAC-FA1203A0A2F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95-46BB-8CAC-FA1203A0A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1">
                  <c:v>6</c:v>
                </c:pt>
                <c:pt idx="2">
                  <c:v>10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95-46BB-8CAC-FA1203A0A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3C-4C44-B490-EE69E75B69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3C-4C44-B490-EE69E75B69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3C-4C44-B490-EE69E75B69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33C-4C44-B490-EE69E75B69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33C-4C44-B490-EE69E75B6976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3C-4C44-B490-EE69E75B697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3C-4C44-B490-EE69E75B697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3C-4C44-B490-EE69E75B697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3C-4C44-B490-EE69E75B6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35</c:v>
                </c:pt>
                <c:pt idx="1">
                  <c:v>17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3C-4C44-B490-EE69E75B6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419</c:v>
              </c:pt>
              <c:pt idx="1">
                <c:v>90</c:v>
              </c:pt>
              <c:pt idx="2">
                <c:v>9</c:v>
              </c:pt>
              <c:pt idx="3">
                <c:v>106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5EFE-4336-BB1A-4265D94BB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231</c:v>
              </c:pt>
              <c:pt idx="1">
                <c:v>55</c:v>
              </c:pt>
              <c:pt idx="2">
                <c:v>14</c:v>
              </c:pt>
              <c:pt idx="3">
                <c:v>108</c:v>
              </c:pt>
              <c:pt idx="4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FBC7-4707-A956-84371254B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37</c:v>
              </c:pt>
              <c:pt idx="2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C875-4104-9AF7-6AC2B45BA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126</c:v>
              </c:pt>
              <c:pt idx="1">
                <c:v>18</c:v>
              </c:pt>
              <c:pt idx="2">
                <c:v>1</c:v>
              </c:pt>
              <c:pt idx="3">
                <c:v>31</c:v>
              </c:pt>
              <c:pt idx="4">
                <c:v>43</c:v>
              </c:pt>
              <c:pt idx="5">
                <c:v>11</c:v>
              </c:pt>
              <c:pt idx="6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E957-4B5A-A67E-2915292C4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73</c:v>
              </c:pt>
              <c:pt idx="1">
                <c:v>4</c:v>
              </c:pt>
              <c:pt idx="2">
                <c:v>14</c:v>
              </c:pt>
              <c:pt idx="3">
                <c:v>14</c:v>
              </c:pt>
              <c:pt idx="4">
                <c:v>37</c:v>
              </c:pt>
              <c:pt idx="5">
                <c:v>25</c:v>
              </c:pt>
              <c:pt idx="6">
                <c:v>58</c:v>
              </c:pt>
              <c:pt idx="7">
                <c:v>7</c:v>
              </c:pt>
              <c:pt idx="8">
                <c:v>1</c:v>
              </c:pt>
              <c:pt idx="9">
                <c:v>12</c:v>
              </c:pt>
              <c:pt idx="10">
                <c:v>44</c:v>
              </c:pt>
              <c:pt idx="11">
                <c:v>7</c:v>
              </c:pt>
              <c:pt idx="12">
                <c:v>100</c:v>
              </c:pt>
              <c:pt idx="13">
                <c:v>10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560-42C4-84D1-D61EE634E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47</c:v>
              </c:pt>
              <c:pt idx="1">
                <c:v>17</c:v>
              </c:pt>
              <c:pt idx="2">
                <c:v>424</c:v>
              </c:pt>
              <c:pt idx="3">
                <c:v>21</c:v>
              </c:pt>
              <c:pt idx="4">
                <c:v>10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262-4B44-9AE9-2647DCA8F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8A-4006-BE92-21239CCF18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8A-4006-BE92-21239CCF18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630</c:v>
                </c:pt>
                <c:pt idx="1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8A-4006-BE92-21239CCF1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AA-4588-8148-840F49382E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AA-4588-8148-840F49382E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AA-4588-8148-840F49382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B7-4305-9B7E-790A73CBC9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B7-4305-9B7E-790A73CBC9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2B7-4305-9B7E-790A73CBC9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2B7-4305-9B7E-790A73CBC9AB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17</c:v>
                </c:pt>
                <c:pt idx="2">
                  <c:v>9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B7-4305-9B7E-790A73CBC9A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79</c:v>
              </c:pt>
              <c:pt idx="1">
                <c:v>2</c:v>
              </c:pt>
              <c:pt idx="2">
                <c:v>4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A043-4086-8A2B-B136DAB4A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57</c:v>
              </c:pt>
              <c:pt idx="1">
                <c:v>3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067E-4276-9278-1E76E85F5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</c:v>
              </c:pt>
              <c:pt idx="1">
                <c:v>2</c:v>
              </c:pt>
              <c:pt idx="2">
                <c:v>10</c:v>
              </c:pt>
              <c:pt idx="3">
                <c:v>9</c:v>
              </c:pt>
              <c:pt idx="4">
                <c:v>32</c:v>
              </c:pt>
              <c:pt idx="5">
                <c:v>18</c:v>
              </c:pt>
              <c:pt idx="6">
                <c:v>15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A3F-4CEB-8905-09D442BAC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97-450B-95B9-0D513B9623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97-450B-95B9-0D513B9623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32</c:v>
                </c:pt>
                <c:pt idx="1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97-450B-95B9-0D513B962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C5-495B-8724-BEDB3A785E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C5-495B-8724-BEDB3A785E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3C5-495B-8724-BEDB3A785E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C5-495B-8724-BEDB3A785EE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C5-495B-8724-BEDB3A785E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30</c:v>
                </c:pt>
                <c:pt idx="1">
                  <c:v>87</c:v>
                </c:pt>
                <c:pt idx="2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C5-495B-8724-BEDB3A785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560</c:v>
              </c:pt>
              <c:pt idx="1">
                <c:v>9</c:v>
              </c:pt>
              <c:pt idx="2">
                <c:v>2</c:v>
              </c:pt>
              <c:pt idx="3">
                <c:v>1</c:v>
              </c:pt>
              <c:pt idx="4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61D1-433F-8A60-A79999048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175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5FBC-4BC2-B473-601506930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763-4AFE-A138-B49D1C03E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4E-49C4-B694-B690F2C577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4E-49C4-B694-B690F2C577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544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E-49C4-B694-B690F2C57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D176-4666-A730-DA8913CCE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FAEC-42BB-8BA8-932D37851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13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FCB-4A74-A70C-86D438FC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BC0-4699-A0A2-A13ABFAB6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672-4CB6-BDCC-3795B97CE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207</c:v>
              </c:pt>
              <c:pt idx="2">
                <c:v>30</c:v>
              </c:pt>
              <c:pt idx="3">
                <c:v>1</c:v>
              </c:pt>
              <c:pt idx="4">
                <c:v>7</c:v>
              </c:pt>
              <c:pt idx="5">
                <c:v>60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B17-49D8-B04E-1CDCAD866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420</c:v>
              </c:pt>
              <c:pt idx="2">
                <c:v>12</c:v>
              </c:pt>
              <c:pt idx="3">
                <c:v>1</c:v>
              </c:pt>
              <c:pt idx="4">
                <c:v>8</c:v>
              </c:pt>
              <c:pt idx="5">
                <c:v>185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599-4AF0-89C6-37ACA2D1B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383</c:v>
              </c:pt>
              <c:pt idx="2">
                <c:v>13</c:v>
              </c:pt>
              <c:pt idx="3">
                <c:v>18</c:v>
              </c:pt>
              <c:pt idx="4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0-ED4B-4D00-A14A-F476118AE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2C-4BCA-A7CB-7B2DDF0503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2C-4BCA-A7CB-7B2DDF0503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2C-4BCA-A7CB-7B2DDF050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87</c:v>
              </c:pt>
              <c:pt idx="2">
                <c:v>34</c:v>
              </c:pt>
              <c:pt idx="3">
                <c:v>4</c:v>
              </c:pt>
              <c:pt idx="4">
                <c:v>74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52D-4B80-89BD-F9B028B48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45</c:v>
              </c:pt>
              <c:pt idx="1">
                <c:v>22</c:v>
              </c:pt>
              <c:pt idx="2">
                <c:v>2</c:v>
              </c:pt>
              <c:pt idx="3">
                <c:v>8</c:v>
              </c:pt>
              <c:pt idx="4">
                <c:v>44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A87-46B8-9133-DBB27B34B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2DB-4C1E-A5F1-8B6BDB9DB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2AD-408B-8191-4854555B2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414</c:v>
              </c:pt>
              <c:pt idx="2">
                <c:v>17</c:v>
              </c:pt>
              <c:pt idx="3">
                <c:v>4</c:v>
              </c:pt>
              <c:pt idx="4">
                <c:v>21</c:v>
              </c:pt>
              <c:pt idx="5">
                <c:v>188</c:v>
              </c:pt>
            </c:numLit>
          </c:val>
          <c:extLst>
            <c:ext xmlns:c16="http://schemas.microsoft.com/office/drawing/2014/chart" uri="{C3380CC4-5D6E-409C-BE32-E72D297353CC}">
              <c16:uniqueId val="{00000000-5164-4CE7-B0D7-73D32FB4C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64F-4519-AF5D-61E5CB65F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41</c:v>
              </c:pt>
              <c:pt idx="2">
                <c:v>2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2-F979-42DE-89CA-351E09016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Patrimonio histórico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5</c:v>
              </c:pt>
              <c:pt idx="2">
                <c:v>2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BA77-4B9F-9B77-D2531722D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04E-4663-80D0-515DCAF99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14-49AB-A07B-3B1A784DF3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14-49AB-A07B-3B1A784DF3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</c:v>
                </c:pt>
                <c:pt idx="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14-49AB-A07B-3B1A784DF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1F-4FF6-9C12-86FB242298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1F-4FF6-9C12-86FB242298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01F-4FF6-9C12-86FB242298B8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F-4FF6-9C12-86FB242298B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78</c:v>
                </c:pt>
                <c:pt idx="1">
                  <c:v>0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1F-4FF6-9C12-86FB24229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0A-403D-AB63-D73C260A1B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0A-403D-AB63-D73C260A1B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267</c:v>
                </c:pt>
                <c:pt idx="1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0A-403D-AB63-D73C260A1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A164A06-B659-4297-A13B-A92ED24579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E59E8F7-7E36-4818-8FC5-0331D638E3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F342EEB-CFB8-4A63-A6F5-1A8E8EC630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E7FFA665-7FBE-49B9-BF42-3A2F4E019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69ACECAE-6CAE-4A8B-B7C0-2A27456B40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5EA056C-B4EE-4F8C-8385-7A8FC53053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06909BB-5FFB-44E4-B58F-0E3E456019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4E7CEC3-1956-47A0-9A10-2D6E005C99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9C0C65FC-2924-4B3B-9078-15071FA622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B784AF0E-1889-4E83-A23F-E10094A686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3B4D6CCF-C58E-423A-A2C8-B70A2683B6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294C9E4-D726-4F88-A4F3-01D4F7A795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3007526-5E07-4284-AF60-6B775005C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B136570-A65A-43BD-A88F-D9714B9E9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00A5D124-E80E-40B9-9EFF-D460D62686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675C7591-C505-475E-9C7B-B7FEC778FF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DC0F520-647D-40D9-9B98-FC0FDB69DF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62DB917C-CA09-4651-AD9D-CD5673ED78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A14A92DE-D4F4-4270-AB6F-FEC51D6800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C4E8C328-715E-409E-A446-C983F7BC04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ACB90BE-E5D5-4361-9E30-FC88789FA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D969F6E-FDFF-4D68-8372-0F7375D07B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7D0782D-A450-42C7-9EA1-FDA4DFD75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C904844-C8E2-4257-B036-071D33DDA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7BAA007-B286-4C47-8BDB-A72AB860D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25CCECDE-EF3F-41B8-9614-BDBF3C240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950185B7-B1C8-40D6-9D64-110FFD577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8C5B057-B4DD-4DA8-8743-1CA1CE45F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BFB24ABB-755A-4DFF-80BE-F5AA2B9A6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0446E2F-AA74-43A8-84B1-85F474110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53AAFAE-FBDA-418E-86FA-0E2C5EB32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28F6B70-4ED8-4324-95D2-77E481F40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681EE45-E2BE-4A05-A28E-2BA7C442A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A8203B1-224D-4239-BB61-2CCA9E58AF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593725</xdr:colOff>
      <xdr:row>6</xdr:row>
      <xdr:rowOff>161925</xdr:rowOff>
    </xdr:from>
    <xdr:to>
      <xdr:col>22</xdr:col>
      <xdr:colOff>276225</xdr:colOff>
      <xdr:row>18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14E0A13-95C8-45AE-866A-126F68DFEA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288925</xdr:colOff>
      <xdr:row>8</xdr:row>
      <xdr:rowOff>47625</xdr:rowOff>
    </xdr:from>
    <xdr:to>
      <xdr:col>54</xdr:col>
      <xdr:colOff>50800</xdr:colOff>
      <xdr:row>17</xdr:row>
      <xdr:rowOff>114300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2175FFD3-C538-44DD-8DCD-2C07C5D838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438150</xdr:colOff>
      <xdr:row>6</xdr:row>
      <xdr:rowOff>231775</xdr:rowOff>
    </xdr:from>
    <xdr:to>
      <xdr:col>60</xdr:col>
      <xdr:colOff>333375</xdr:colOff>
      <xdr:row>16</xdr:row>
      <xdr:rowOff>31750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FC42D2A-27C5-403D-9163-0052F98D4C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21</xdr:row>
      <xdr:rowOff>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A15D39F-1BA4-4054-92E6-5D27933643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38</xdr:row>
      <xdr:rowOff>57150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E68DFC9-F1B3-4AAD-8D4F-0EDA55432A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D0664F1-E0EC-4689-9168-6B77B7E20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6004532-54A8-4033-8D5B-87DF7C26A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41753D2-242F-41A7-8724-48FFBFC0D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1431540-62BD-41EC-8E6D-E03A3FDC3D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0C613F94-EEC0-4847-B72A-1E6FFAE442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3DA5DB4-C7AF-49D1-9FE6-22D67FB80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249247E-4978-4A7B-9C4A-B2744ECD2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F8FCE34-EBBA-424E-949C-04840DCC60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ACD3599-FCEE-43CF-A3DD-3986402962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AD2A78A-9BA9-4E27-BC10-E30008B571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6F9D83D-87A3-4338-9E69-F84C70A02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33CCEEA-CB31-435A-AD87-EF47579AC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3FE5185-558A-4759-8C6B-445B5F9895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A73E697-F086-4DF4-87DA-89013A94FD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985C5F3-FB4A-4F49-956E-4E55972DAB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98551C06-A89F-4795-9817-CC560FA328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BACA2827-E6B6-41D6-A8AF-2B03975F5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0F4E4319-15C6-4445-B0C4-05DF2A777E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F40A7AC8-3E5B-4DD5-AB35-D4CD734D43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01FA091-001A-4AEC-9170-2099C2347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BC46441-ED31-42E2-BF36-598B4712A1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B728030-42EE-46A3-AFF0-F3E87A2FE8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072612B8-43ED-4D77-BFDB-5F20F0CC62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DD6070CB-3FF9-4A57-AF8F-B1D6482A9F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FA06AF43-B047-4500-B560-640C42DC90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981740C2-4E0E-4DF8-A7B8-A4DCF07B8E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6AB3E7EC-BA72-400F-A394-6318801CEF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AC9A21E-79F1-4CD0-9804-FC12F555B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8376050-9F8C-4FA5-83E9-EF67184D1D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JrcnkgJ7DVdBzGtZ0hh9/NfKv56wt7rU9GcQJoaUN7n7SWJzXEOhgB+6Svm+E6bjayjaugC6JBlMzm96uGN6AA==" saltValue="Mg1ar5huFBhoLoopojNEI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8"/>
      <c r="C5" s="14">
        <v>6</v>
      </c>
      <c r="D5" s="14">
        <v>1</v>
      </c>
      <c r="E5" s="24">
        <v>5</v>
      </c>
    </row>
    <row r="6" spans="1:5" x14ac:dyDescent="0.25">
      <c r="A6" s="22" t="s">
        <v>1204</v>
      </c>
      <c r="B6" s="18"/>
      <c r="C6" s="14">
        <v>2</v>
      </c>
      <c r="D6" s="14">
        <v>1</v>
      </c>
      <c r="E6" s="24">
        <v>2</v>
      </c>
    </row>
    <row r="7" spans="1:5" x14ac:dyDescent="0.25">
      <c r="A7" s="22" t="s">
        <v>1205</v>
      </c>
      <c r="B7" s="18"/>
      <c r="C7" s="14">
        <v>1</v>
      </c>
      <c r="D7" s="14">
        <v>1</v>
      </c>
      <c r="E7" s="24">
        <v>1</v>
      </c>
    </row>
    <row r="8" spans="1:5" x14ac:dyDescent="0.25">
      <c r="A8" s="22" t="s">
        <v>1206</v>
      </c>
      <c r="B8" s="18"/>
      <c r="C8" s="16"/>
      <c r="D8" s="16"/>
      <c r="E8" s="23"/>
    </row>
    <row r="9" spans="1:5" x14ac:dyDescent="0.25">
      <c r="A9" s="22" t="s">
        <v>635</v>
      </c>
      <c r="B9" s="18"/>
      <c r="C9" s="14">
        <v>1</v>
      </c>
      <c r="D9" s="14">
        <v>1</v>
      </c>
      <c r="E9" s="24">
        <v>1</v>
      </c>
    </row>
    <row r="10" spans="1:5" x14ac:dyDescent="0.25">
      <c r="A10" s="22" t="s">
        <v>1207</v>
      </c>
      <c r="B10" s="18"/>
      <c r="C10" s="14">
        <v>2</v>
      </c>
      <c r="D10" s="14">
        <v>0</v>
      </c>
      <c r="E10" s="24">
        <v>2</v>
      </c>
    </row>
    <row r="11" spans="1:5" x14ac:dyDescent="0.25">
      <c r="A11" s="198" t="s">
        <v>976</v>
      </c>
      <c r="B11" s="199"/>
      <c r="C11" s="32">
        <v>12</v>
      </c>
      <c r="D11" s="32">
        <v>4</v>
      </c>
      <c r="E11" s="32">
        <v>11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8"/>
      <c r="C14" s="23"/>
    </row>
    <row r="15" spans="1:5" x14ac:dyDescent="0.25">
      <c r="A15" s="22" t="s">
        <v>1210</v>
      </c>
      <c r="B15" s="18"/>
      <c r="C15" s="23"/>
    </row>
    <row r="16" spans="1:5" x14ac:dyDescent="0.25">
      <c r="A16" s="22" t="s">
        <v>1211</v>
      </c>
      <c r="B16" s="18"/>
      <c r="C16" s="23"/>
    </row>
    <row r="17" spans="1:3" x14ac:dyDescent="0.25">
      <c r="A17" s="198" t="s">
        <v>976</v>
      </c>
      <c r="B17" s="199"/>
      <c r="C17" s="47"/>
    </row>
    <row r="18" spans="1:3" x14ac:dyDescent="0.25">
      <c r="A18" s="17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8"/>
      <c r="C21" s="24">
        <v>10</v>
      </c>
    </row>
    <row r="22" spans="1:3" x14ac:dyDescent="0.25">
      <c r="A22" s="22" t="s">
        <v>1204</v>
      </c>
      <c r="B22" s="18"/>
      <c r="C22" s="24">
        <v>3</v>
      </c>
    </row>
    <row r="23" spans="1:3" x14ac:dyDescent="0.25">
      <c r="A23" s="22" t="s">
        <v>1205</v>
      </c>
      <c r="B23" s="18"/>
      <c r="C23" s="24">
        <v>1</v>
      </c>
    </row>
    <row r="24" spans="1:3" x14ac:dyDescent="0.25">
      <c r="A24" s="22" t="s">
        <v>1206</v>
      </c>
      <c r="B24" s="18"/>
      <c r="C24" s="24">
        <v>13</v>
      </c>
    </row>
    <row r="25" spans="1:3" x14ac:dyDescent="0.25">
      <c r="A25" s="22" t="s">
        <v>635</v>
      </c>
      <c r="B25" s="18"/>
      <c r="C25" s="24">
        <v>3</v>
      </c>
    </row>
    <row r="26" spans="1:3" x14ac:dyDescent="0.25">
      <c r="A26" s="22" t="s">
        <v>1207</v>
      </c>
      <c r="B26" s="18"/>
      <c r="C26" s="24">
        <v>17</v>
      </c>
    </row>
    <row r="27" spans="1:3" x14ac:dyDescent="0.25">
      <c r="A27" s="198" t="s">
        <v>976</v>
      </c>
      <c r="B27" s="199"/>
      <c r="C27" s="32">
        <v>47</v>
      </c>
    </row>
    <row r="28" spans="1:3" x14ac:dyDescent="0.25">
      <c r="A28" s="17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8"/>
      <c r="C31" s="24">
        <v>2</v>
      </c>
    </row>
    <row r="32" spans="1:3" x14ac:dyDescent="0.25">
      <c r="A32" s="22" t="s">
        <v>1048</v>
      </c>
      <c r="B32" s="18"/>
      <c r="C32" s="23"/>
    </row>
    <row r="33" spans="1:3" x14ac:dyDescent="0.25">
      <c r="A33" s="22" t="s">
        <v>1213</v>
      </c>
      <c r="B33" s="18"/>
      <c r="C33" s="24">
        <v>41</v>
      </c>
    </row>
    <row r="34" spans="1:3" x14ac:dyDescent="0.25">
      <c r="A34" s="22" t="s">
        <v>1146</v>
      </c>
      <c r="B34" s="18"/>
      <c r="C34" s="24">
        <v>2</v>
      </c>
    </row>
    <row r="35" spans="1:3" x14ac:dyDescent="0.25">
      <c r="A35" s="22" t="s">
        <v>1214</v>
      </c>
      <c r="B35" s="18"/>
      <c r="C35" s="24">
        <v>7</v>
      </c>
    </row>
    <row r="36" spans="1:3" x14ac:dyDescent="0.25">
      <c r="A36" s="22" t="s">
        <v>1050</v>
      </c>
      <c r="B36" s="18"/>
      <c r="C36" s="23"/>
    </row>
    <row r="37" spans="1:3" x14ac:dyDescent="0.25">
      <c r="A37" s="22" t="s">
        <v>1051</v>
      </c>
      <c r="B37" s="18"/>
      <c r="C37" s="23"/>
    </row>
    <row r="38" spans="1:3" x14ac:dyDescent="0.25">
      <c r="A38" s="22" t="s">
        <v>1109</v>
      </c>
      <c r="B38" s="18"/>
      <c r="C38" s="23"/>
    </row>
    <row r="39" spans="1:3" x14ac:dyDescent="0.25">
      <c r="A39" s="22" t="s">
        <v>1110</v>
      </c>
      <c r="B39" s="18"/>
      <c r="C39" s="23"/>
    </row>
    <row r="40" spans="1:3" x14ac:dyDescent="0.25">
      <c r="A40" s="198" t="s">
        <v>976</v>
      </c>
      <c r="B40" s="199"/>
      <c r="C40" s="32">
        <v>52</v>
      </c>
    </row>
    <row r="41" spans="1:3" x14ac:dyDescent="0.25">
      <c r="A41" s="17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8"/>
      <c r="C44" s="24">
        <v>2</v>
      </c>
    </row>
    <row r="45" spans="1:3" x14ac:dyDescent="0.25">
      <c r="A45" s="22" t="s">
        <v>1204</v>
      </c>
      <c r="B45" s="18"/>
      <c r="C45" s="23"/>
    </row>
    <row r="46" spans="1:3" x14ac:dyDescent="0.25">
      <c r="A46" s="22" t="s">
        <v>1205</v>
      </c>
      <c r="B46" s="18"/>
      <c r="C46" s="24">
        <v>3</v>
      </c>
    </row>
    <row r="47" spans="1:3" x14ac:dyDescent="0.25">
      <c r="A47" s="22" t="s">
        <v>1206</v>
      </c>
      <c r="B47" s="18"/>
      <c r="C47" s="24">
        <v>2</v>
      </c>
    </row>
    <row r="48" spans="1:3" x14ac:dyDescent="0.25">
      <c r="A48" s="22" t="s">
        <v>635</v>
      </c>
      <c r="B48" s="18"/>
      <c r="C48" s="23"/>
    </row>
    <row r="49" spans="1:3" x14ac:dyDescent="0.25">
      <c r="A49" s="22" t="s">
        <v>1207</v>
      </c>
      <c r="B49" s="18"/>
      <c r="C49" s="24">
        <v>2</v>
      </c>
    </row>
    <row r="50" spans="1:3" x14ac:dyDescent="0.25">
      <c r="A50" s="198" t="s">
        <v>976</v>
      </c>
      <c r="B50" s="199"/>
      <c r="C50" s="32">
        <v>9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5" t="s">
        <v>1203</v>
      </c>
      <c r="B53" s="13" t="s">
        <v>80</v>
      </c>
      <c r="C53" s="23"/>
    </row>
    <row r="54" spans="1:3" x14ac:dyDescent="0.25">
      <c r="A54" s="177"/>
      <c r="B54" s="13" t="s">
        <v>81</v>
      </c>
      <c r="C54" s="24">
        <v>2</v>
      </c>
    </row>
    <row r="55" spans="1:3" x14ac:dyDescent="0.25">
      <c r="A55" s="175" t="s">
        <v>1204</v>
      </c>
      <c r="B55" s="13" t="s">
        <v>80</v>
      </c>
      <c r="C55" s="23"/>
    </row>
    <row r="56" spans="1:3" x14ac:dyDescent="0.25">
      <c r="A56" s="177"/>
      <c r="B56" s="13" t="s">
        <v>81</v>
      </c>
      <c r="C56" s="23"/>
    </row>
    <row r="57" spans="1:3" x14ac:dyDescent="0.25">
      <c r="A57" s="175" t="s">
        <v>1205</v>
      </c>
      <c r="B57" s="13" t="s">
        <v>80</v>
      </c>
      <c r="C57" s="24">
        <v>2</v>
      </c>
    </row>
    <row r="58" spans="1:3" x14ac:dyDescent="0.25">
      <c r="A58" s="177"/>
      <c r="B58" s="13" t="s">
        <v>81</v>
      </c>
      <c r="C58" s="23"/>
    </row>
    <row r="59" spans="1:3" x14ac:dyDescent="0.25">
      <c r="A59" s="175" t="s">
        <v>1206</v>
      </c>
      <c r="B59" s="13" t="s">
        <v>80</v>
      </c>
      <c r="C59" s="24">
        <v>5</v>
      </c>
    </row>
    <row r="60" spans="1:3" x14ac:dyDescent="0.25">
      <c r="A60" s="177"/>
      <c r="B60" s="13" t="s">
        <v>81</v>
      </c>
      <c r="C60" s="24">
        <v>2</v>
      </c>
    </row>
    <row r="61" spans="1:3" x14ac:dyDescent="0.25">
      <c r="A61" s="175" t="s">
        <v>635</v>
      </c>
      <c r="B61" s="13" t="s">
        <v>80</v>
      </c>
      <c r="C61" s="24">
        <v>2</v>
      </c>
    </row>
    <row r="62" spans="1:3" x14ac:dyDescent="0.25">
      <c r="A62" s="177"/>
      <c r="B62" s="13" t="s">
        <v>81</v>
      </c>
      <c r="C62" s="23"/>
    </row>
    <row r="63" spans="1:3" x14ac:dyDescent="0.25">
      <c r="A63" s="175" t="s">
        <v>1207</v>
      </c>
      <c r="B63" s="13" t="s">
        <v>80</v>
      </c>
      <c r="C63" s="24">
        <v>3</v>
      </c>
    </row>
    <row r="64" spans="1:3" x14ac:dyDescent="0.25">
      <c r="A64" s="177"/>
      <c r="B64" s="13" t="s">
        <v>81</v>
      </c>
      <c r="C64" s="24">
        <v>2</v>
      </c>
    </row>
    <row r="65" spans="1:3" x14ac:dyDescent="0.25">
      <c r="A65" s="198" t="s">
        <v>976</v>
      </c>
      <c r="B65" s="199"/>
      <c r="C65" s="32">
        <v>18</v>
      </c>
    </row>
  </sheetData>
  <sheetProtection algorithmName="SHA-512" hashValue="EKcdWnujO17nHGY1euywDs55G+8SVvVe46L7ed796GkEnKYksdbGh6J+Xl/6EDnhyFzew8nsGT+CqOjuj3FYPg==" saltValue="BFA7ZJSA73WfrVYiwN6Y9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8" t="s">
        <v>1221</v>
      </c>
      <c r="B5" s="49" t="s">
        <v>1222</v>
      </c>
      <c r="C5" s="14">
        <v>32</v>
      </c>
      <c r="D5" s="14">
        <v>8</v>
      </c>
      <c r="E5" s="14">
        <v>0</v>
      </c>
      <c r="F5" s="24">
        <v>1</v>
      </c>
    </row>
    <row r="6" spans="1:6" x14ac:dyDescent="0.25">
      <c r="A6" s="180"/>
      <c r="B6" s="49" t="s">
        <v>1223</v>
      </c>
      <c r="C6" s="14">
        <v>11</v>
      </c>
      <c r="D6" s="14">
        <v>3</v>
      </c>
      <c r="E6" s="14">
        <v>1</v>
      </c>
      <c r="F6" s="24">
        <v>0</v>
      </c>
    </row>
    <row r="7" spans="1:6" x14ac:dyDescent="0.25">
      <c r="A7" s="12" t="s">
        <v>1224</v>
      </c>
      <c r="B7" s="49" t="s">
        <v>1225</v>
      </c>
      <c r="C7" s="16"/>
      <c r="D7" s="16"/>
      <c r="E7" s="16"/>
      <c r="F7" s="23"/>
    </row>
    <row r="8" spans="1:6" ht="22.5" x14ac:dyDescent="0.25">
      <c r="A8" s="178" t="s">
        <v>1226</v>
      </c>
      <c r="B8" s="49" t="s">
        <v>1227</v>
      </c>
      <c r="C8" s="14">
        <v>3</v>
      </c>
      <c r="D8" s="14">
        <v>2</v>
      </c>
      <c r="E8" s="14">
        <v>2</v>
      </c>
      <c r="F8" s="24">
        <v>0</v>
      </c>
    </row>
    <row r="9" spans="1:6" x14ac:dyDescent="0.25">
      <c r="A9" s="179"/>
      <c r="B9" s="49" t="s">
        <v>1228</v>
      </c>
      <c r="C9" s="14">
        <v>3</v>
      </c>
      <c r="D9" s="14">
        <v>0</v>
      </c>
      <c r="E9" s="14">
        <v>0</v>
      </c>
      <c r="F9" s="24">
        <v>1</v>
      </c>
    </row>
    <row r="10" spans="1:6" ht="22.5" x14ac:dyDescent="0.25">
      <c r="A10" s="180"/>
      <c r="B10" s="49" t="s">
        <v>1229</v>
      </c>
      <c r="C10" s="14">
        <v>3</v>
      </c>
      <c r="D10" s="14">
        <v>1</v>
      </c>
      <c r="E10" s="14">
        <v>1</v>
      </c>
      <c r="F10" s="24">
        <v>0</v>
      </c>
    </row>
    <row r="11" spans="1:6" ht="22.5" x14ac:dyDescent="0.25">
      <c r="A11" s="178" t="s">
        <v>1230</v>
      </c>
      <c r="B11" s="49" t="s">
        <v>1231</v>
      </c>
      <c r="C11" s="14">
        <v>1</v>
      </c>
      <c r="D11" s="14">
        <v>0</v>
      </c>
      <c r="E11" s="14">
        <v>0</v>
      </c>
      <c r="F11" s="24">
        <v>0</v>
      </c>
    </row>
    <row r="12" spans="1:6" x14ac:dyDescent="0.25">
      <c r="A12" s="179"/>
      <c r="B12" s="49" t="s">
        <v>1232</v>
      </c>
      <c r="C12" s="14">
        <v>1</v>
      </c>
      <c r="D12" s="14">
        <v>1</v>
      </c>
      <c r="E12" s="14">
        <v>0</v>
      </c>
      <c r="F12" s="24">
        <v>0</v>
      </c>
    </row>
    <row r="13" spans="1:6" ht="22.5" x14ac:dyDescent="0.25">
      <c r="A13" s="180"/>
      <c r="B13" s="49" t="s">
        <v>1233</v>
      </c>
      <c r="C13" s="14">
        <v>17</v>
      </c>
      <c r="D13" s="14">
        <v>11</v>
      </c>
      <c r="E13" s="14">
        <v>0</v>
      </c>
      <c r="F13" s="24">
        <v>2</v>
      </c>
    </row>
    <row r="14" spans="1:6" ht="22.5" x14ac:dyDescent="0.25">
      <c r="A14" s="12" t="s">
        <v>1234</v>
      </c>
      <c r="B14" s="49" t="s">
        <v>1235</v>
      </c>
      <c r="C14" s="16"/>
      <c r="D14" s="16"/>
      <c r="E14" s="16"/>
      <c r="F14" s="23"/>
    </row>
    <row r="15" spans="1:6" x14ac:dyDescent="0.25">
      <c r="A15" s="178" t="s">
        <v>1236</v>
      </c>
      <c r="B15" s="49" t="s">
        <v>1237</v>
      </c>
      <c r="C15" s="14">
        <v>370</v>
      </c>
      <c r="D15" s="14">
        <v>61</v>
      </c>
      <c r="E15" s="14">
        <v>18</v>
      </c>
      <c r="F15" s="24">
        <v>3</v>
      </c>
    </row>
    <row r="16" spans="1:6" x14ac:dyDescent="0.25">
      <c r="A16" s="179"/>
      <c r="B16" s="49" t="s">
        <v>1238</v>
      </c>
      <c r="C16" s="14">
        <v>0</v>
      </c>
      <c r="D16" s="14">
        <v>0</v>
      </c>
      <c r="E16" s="14">
        <v>0</v>
      </c>
      <c r="F16" s="24">
        <v>0</v>
      </c>
    </row>
    <row r="17" spans="1:6" ht="22.5" x14ac:dyDescent="0.25">
      <c r="A17" s="179"/>
      <c r="B17" s="49" t="s">
        <v>1239</v>
      </c>
      <c r="C17" s="14">
        <v>3</v>
      </c>
      <c r="D17" s="14">
        <v>3</v>
      </c>
      <c r="E17" s="14">
        <v>3</v>
      </c>
      <c r="F17" s="24">
        <v>0</v>
      </c>
    </row>
    <row r="18" spans="1:6" x14ac:dyDescent="0.25">
      <c r="A18" s="179"/>
      <c r="B18" s="49" t="s">
        <v>1240</v>
      </c>
      <c r="C18" s="14">
        <v>1</v>
      </c>
      <c r="D18" s="14">
        <v>0</v>
      </c>
      <c r="E18" s="14">
        <v>0</v>
      </c>
      <c r="F18" s="24">
        <v>0</v>
      </c>
    </row>
    <row r="19" spans="1:6" ht="22.5" x14ac:dyDescent="0.25">
      <c r="A19" s="180"/>
      <c r="B19" s="49" t="s">
        <v>1241</v>
      </c>
      <c r="C19" s="14">
        <v>6</v>
      </c>
      <c r="D19" s="14">
        <v>1</v>
      </c>
      <c r="E19" s="14">
        <v>0</v>
      </c>
      <c r="F19" s="24">
        <v>0</v>
      </c>
    </row>
    <row r="20" spans="1:6" x14ac:dyDescent="0.25">
      <c r="A20" s="12" t="s">
        <v>1242</v>
      </c>
      <c r="B20" s="49" t="s">
        <v>1243</v>
      </c>
      <c r="C20" s="16"/>
      <c r="D20" s="16"/>
      <c r="E20" s="16"/>
      <c r="F20" s="23"/>
    </row>
    <row r="21" spans="1:6" ht="22.5" x14ac:dyDescent="0.25">
      <c r="A21" s="12" t="s">
        <v>1244</v>
      </c>
      <c r="B21" s="49" t="s">
        <v>1245</v>
      </c>
      <c r="C21" s="16"/>
      <c r="D21" s="16"/>
      <c r="E21" s="16"/>
      <c r="F21" s="23"/>
    </row>
    <row r="22" spans="1:6" x14ac:dyDescent="0.25">
      <c r="A22" s="198" t="s">
        <v>976</v>
      </c>
      <c r="B22" s="199"/>
      <c r="C22" s="32">
        <v>451</v>
      </c>
      <c r="D22" s="32">
        <v>91</v>
      </c>
      <c r="E22" s="32">
        <v>25</v>
      </c>
      <c r="F22" s="32">
        <v>7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8"/>
      <c r="C25" s="24">
        <v>7</v>
      </c>
    </row>
    <row r="26" spans="1:6" x14ac:dyDescent="0.25">
      <c r="A26" s="22" t="s">
        <v>113</v>
      </c>
      <c r="B26" s="18"/>
      <c r="C26" s="23"/>
    </row>
    <row r="27" spans="1:6" x14ac:dyDescent="0.25">
      <c r="A27" s="22" t="s">
        <v>1079</v>
      </c>
      <c r="B27" s="18"/>
      <c r="C27" s="24">
        <v>7</v>
      </c>
    </row>
    <row r="28" spans="1:6" x14ac:dyDescent="0.25">
      <c r="A28" s="198" t="s">
        <v>976</v>
      </c>
      <c r="B28" s="199"/>
      <c r="C28" s="32">
        <v>14</v>
      </c>
    </row>
    <row r="29" spans="1:6" x14ac:dyDescent="0.25">
      <c r="A29" s="17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8"/>
      <c r="C32" s="24">
        <v>12</v>
      </c>
    </row>
    <row r="33" spans="1:3" x14ac:dyDescent="0.25">
      <c r="A33" s="22" t="s">
        <v>1248</v>
      </c>
      <c r="B33" s="18"/>
      <c r="C33" s="24">
        <v>9</v>
      </c>
    </row>
    <row r="34" spans="1:3" x14ac:dyDescent="0.25">
      <c r="A34" s="22" t="s">
        <v>81</v>
      </c>
      <c r="B34" s="18"/>
      <c r="C34" s="24">
        <v>4</v>
      </c>
    </row>
    <row r="35" spans="1:3" x14ac:dyDescent="0.25">
      <c r="A35" s="198" t="s">
        <v>976</v>
      </c>
      <c r="B35" s="199"/>
      <c r="C35" s="32">
        <v>25</v>
      </c>
    </row>
    <row r="36" spans="1:3" x14ac:dyDescent="0.25">
      <c r="A36" s="17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8"/>
      <c r="C39" s="24">
        <v>92</v>
      </c>
    </row>
    <row r="40" spans="1:3" x14ac:dyDescent="0.25">
      <c r="A40" s="22" t="s">
        <v>1251</v>
      </c>
      <c r="B40" s="18"/>
      <c r="C40" s="24">
        <v>21</v>
      </c>
    </row>
    <row r="41" spans="1:3" x14ac:dyDescent="0.25">
      <c r="A41" s="198" t="s">
        <v>976</v>
      </c>
      <c r="B41" s="199"/>
      <c r="C41" s="32">
        <v>113</v>
      </c>
    </row>
    <row r="42" spans="1:3" ht="15.95" customHeight="1" x14ac:dyDescent="0.25"/>
  </sheetData>
  <sheetProtection algorithmName="SHA-512" hashValue="1i0DAtjggulfWgD9LPMQ9ttvWotL6N5tqfdgGYxzqw1rIQSi+ho8DTySwvsTwDjKSNZfgb7Koe77QmX0Ft+ahg==" saltValue="s5FenEpp0shVflS0HvK9x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8" t="s">
        <v>1254</v>
      </c>
      <c r="B5" s="13" t="s">
        <v>1255</v>
      </c>
      <c r="C5" s="14">
        <v>969</v>
      </c>
      <c r="D5" s="16"/>
      <c r="E5" s="15">
        <v>0</v>
      </c>
    </row>
    <row r="6" spans="1:5" x14ac:dyDescent="0.25">
      <c r="A6" s="179"/>
      <c r="B6" s="13" t="s">
        <v>1256</v>
      </c>
      <c r="C6" s="14">
        <v>146</v>
      </c>
      <c r="D6" s="16"/>
      <c r="E6" s="15">
        <v>0</v>
      </c>
    </row>
    <row r="7" spans="1:5" x14ac:dyDescent="0.25">
      <c r="A7" s="180"/>
      <c r="B7" s="13" t="s">
        <v>1257</v>
      </c>
      <c r="C7" s="14">
        <v>627</v>
      </c>
      <c r="D7" s="16"/>
      <c r="E7" s="15">
        <v>0</v>
      </c>
    </row>
    <row r="8" spans="1:5" x14ac:dyDescent="0.25">
      <c r="A8" s="17"/>
    </row>
    <row r="9" spans="1:5" x14ac:dyDescent="0.25">
      <c r="A9" s="50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8" t="s">
        <v>1259</v>
      </c>
      <c r="B11" s="13" t="s">
        <v>1260</v>
      </c>
      <c r="C11" s="14">
        <v>4</v>
      </c>
      <c r="D11" s="16"/>
      <c r="E11" s="15">
        <v>0</v>
      </c>
    </row>
    <row r="12" spans="1:5" x14ac:dyDescent="0.25">
      <c r="A12" s="179"/>
      <c r="B12" s="13" t="s">
        <v>1261</v>
      </c>
      <c r="C12" s="14">
        <v>17</v>
      </c>
      <c r="D12" s="16"/>
      <c r="E12" s="15">
        <v>0</v>
      </c>
    </row>
    <row r="13" spans="1:5" x14ac:dyDescent="0.25">
      <c r="A13" s="179"/>
      <c r="B13" s="13" t="s">
        <v>1262</v>
      </c>
      <c r="C13" s="14">
        <v>424</v>
      </c>
      <c r="D13" s="16"/>
      <c r="E13" s="15">
        <v>0</v>
      </c>
    </row>
    <row r="14" spans="1:5" x14ac:dyDescent="0.25">
      <c r="A14" s="179"/>
      <c r="B14" s="13" t="s">
        <v>1263</v>
      </c>
      <c r="C14" s="14">
        <v>47</v>
      </c>
      <c r="D14" s="16"/>
      <c r="E14" s="15">
        <v>0</v>
      </c>
    </row>
    <row r="15" spans="1:5" x14ac:dyDescent="0.25">
      <c r="A15" s="179"/>
      <c r="B15" s="13" t="s">
        <v>1264</v>
      </c>
      <c r="C15" s="14">
        <v>0</v>
      </c>
      <c r="D15" s="16"/>
      <c r="E15" s="15">
        <v>0</v>
      </c>
    </row>
    <row r="16" spans="1:5" x14ac:dyDescent="0.25">
      <c r="A16" s="179"/>
      <c r="B16" s="13" t="s">
        <v>1265</v>
      </c>
      <c r="C16" s="14">
        <v>4</v>
      </c>
      <c r="D16" s="16"/>
      <c r="E16" s="15">
        <v>0</v>
      </c>
    </row>
    <row r="17" spans="1:5" x14ac:dyDescent="0.25">
      <c r="A17" s="179"/>
      <c r="B17" s="13" t="s">
        <v>1266</v>
      </c>
      <c r="C17" s="14">
        <v>0</v>
      </c>
      <c r="D17" s="16"/>
      <c r="E17" s="15">
        <v>0</v>
      </c>
    </row>
    <row r="18" spans="1:5" x14ac:dyDescent="0.25">
      <c r="A18" s="179"/>
      <c r="B18" s="13" t="s">
        <v>1267</v>
      </c>
      <c r="C18" s="14">
        <v>0</v>
      </c>
      <c r="D18" s="16"/>
      <c r="E18" s="15">
        <v>0</v>
      </c>
    </row>
    <row r="19" spans="1:5" x14ac:dyDescent="0.25">
      <c r="A19" s="180"/>
      <c r="B19" s="13" t="s">
        <v>1268</v>
      </c>
      <c r="C19" s="14">
        <v>0</v>
      </c>
      <c r="D19" s="16"/>
      <c r="E19" s="15">
        <v>0</v>
      </c>
    </row>
    <row r="20" spans="1:5" x14ac:dyDescent="0.25">
      <c r="A20" s="17"/>
    </row>
    <row r="21" spans="1:5" x14ac:dyDescent="0.25">
      <c r="A21" s="50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8" t="s">
        <v>1270</v>
      </c>
      <c r="B23" s="13" t="s">
        <v>1271</v>
      </c>
      <c r="C23" s="14">
        <v>0</v>
      </c>
      <c r="D23" s="16"/>
      <c r="E23" s="15">
        <v>0</v>
      </c>
    </row>
    <row r="24" spans="1:5" x14ac:dyDescent="0.25">
      <c r="A24" s="179"/>
      <c r="B24" s="13" t="s">
        <v>1272</v>
      </c>
      <c r="C24" s="14">
        <v>157</v>
      </c>
      <c r="D24" s="16"/>
      <c r="E24" s="15">
        <v>0</v>
      </c>
    </row>
    <row r="25" spans="1:5" x14ac:dyDescent="0.25">
      <c r="A25" s="179"/>
      <c r="B25" s="13" t="s">
        <v>181</v>
      </c>
      <c r="C25" s="14">
        <v>0</v>
      </c>
      <c r="D25" s="16"/>
      <c r="E25" s="15">
        <v>0</v>
      </c>
    </row>
    <row r="26" spans="1:5" x14ac:dyDescent="0.25">
      <c r="A26" s="180"/>
      <c r="B26" s="13" t="s">
        <v>1273</v>
      </c>
      <c r="C26" s="14">
        <v>0</v>
      </c>
      <c r="D26" s="16"/>
      <c r="E26" s="15">
        <v>0</v>
      </c>
    </row>
    <row r="27" spans="1:5" x14ac:dyDescent="0.25">
      <c r="A27" s="17"/>
    </row>
    <row r="28" spans="1:5" x14ac:dyDescent="0.25">
      <c r="A28" s="50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8" t="s">
        <v>1275</v>
      </c>
      <c r="B30" s="13" t="s">
        <v>1276</v>
      </c>
      <c r="C30" s="14">
        <v>1</v>
      </c>
      <c r="D30" s="16"/>
      <c r="E30" s="15">
        <v>0</v>
      </c>
    </row>
    <row r="31" spans="1:5" x14ac:dyDescent="0.25">
      <c r="A31" s="179"/>
      <c r="B31" s="13" t="s">
        <v>1277</v>
      </c>
      <c r="C31" s="14">
        <v>4</v>
      </c>
      <c r="D31" s="16"/>
      <c r="E31" s="15">
        <v>0</v>
      </c>
    </row>
    <row r="32" spans="1:5" x14ac:dyDescent="0.25">
      <c r="A32" s="180"/>
      <c r="B32" s="13" t="s">
        <v>1278</v>
      </c>
      <c r="C32" s="14">
        <v>0</v>
      </c>
      <c r="D32" s="16"/>
      <c r="E32" s="15">
        <v>0</v>
      </c>
    </row>
  </sheetData>
  <sheetProtection algorithmName="SHA-512" hashValue="DoIMPS0OLyPPa+n6A06zG4qtqQullMasnzkkuQO+pF8zA9tex1iStnDTQJZkUmLqsIxiahj3hFI79jusS6D3tg==" saltValue="wZn6XRLMXVJBxHknpVwdd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8" t="s">
        <v>1281</v>
      </c>
      <c r="B5" s="13" t="s">
        <v>1282</v>
      </c>
      <c r="C5" s="14">
        <v>1</v>
      </c>
      <c r="D5" s="16"/>
      <c r="E5" s="15">
        <v>0</v>
      </c>
    </row>
    <row r="6" spans="1:5" x14ac:dyDescent="0.25">
      <c r="A6" s="179"/>
      <c r="B6" s="13" t="s">
        <v>1283</v>
      </c>
      <c r="C6" s="14">
        <v>0</v>
      </c>
      <c r="D6" s="16"/>
      <c r="E6" s="15">
        <v>0</v>
      </c>
    </row>
    <row r="7" spans="1:5" x14ac:dyDescent="0.25">
      <c r="A7" s="179"/>
      <c r="B7" s="13" t="s">
        <v>1284</v>
      </c>
      <c r="C7" s="14">
        <v>3</v>
      </c>
      <c r="D7" s="16"/>
      <c r="E7" s="15">
        <v>0</v>
      </c>
    </row>
    <row r="8" spans="1:5" x14ac:dyDescent="0.25">
      <c r="A8" s="179"/>
      <c r="B8" s="13" t="s">
        <v>1285</v>
      </c>
      <c r="C8" s="14">
        <v>10</v>
      </c>
      <c r="D8" s="16"/>
      <c r="E8" s="15">
        <v>0</v>
      </c>
    </row>
    <row r="9" spans="1:5" x14ac:dyDescent="0.25">
      <c r="A9" s="179"/>
      <c r="B9" s="13" t="s">
        <v>1286</v>
      </c>
      <c r="C9" s="14">
        <v>1</v>
      </c>
      <c r="D9" s="16"/>
      <c r="E9" s="15">
        <v>0</v>
      </c>
    </row>
    <row r="10" spans="1:5" x14ac:dyDescent="0.25">
      <c r="A10" s="179"/>
      <c r="B10" s="13" t="s">
        <v>1287</v>
      </c>
      <c r="C10" s="14">
        <v>2</v>
      </c>
      <c r="D10" s="16"/>
      <c r="E10" s="15">
        <v>0</v>
      </c>
    </row>
    <row r="11" spans="1:5" x14ac:dyDescent="0.25">
      <c r="A11" s="179"/>
      <c r="B11" s="13" t="s">
        <v>1288</v>
      </c>
      <c r="C11" s="14">
        <v>6</v>
      </c>
      <c r="D11" s="16"/>
      <c r="E11" s="15">
        <v>0</v>
      </c>
    </row>
    <row r="12" spans="1:5" x14ac:dyDescent="0.25">
      <c r="A12" s="179"/>
      <c r="B12" s="13" t="s">
        <v>1289</v>
      </c>
      <c r="C12" s="14">
        <v>1</v>
      </c>
      <c r="D12" s="16"/>
      <c r="E12" s="15">
        <v>0</v>
      </c>
    </row>
    <row r="13" spans="1:5" x14ac:dyDescent="0.25">
      <c r="A13" s="179"/>
      <c r="B13" s="13" t="s">
        <v>1290</v>
      </c>
      <c r="C13" s="14">
        <v>0</v>
      </c>
      <c r="D13" s="16"/>
      <c r="E13" s="15">
        <v>0</v>
      </c>
    </row>
    <row r="14" spans="1:5" x14ac:dyDescent="0.25">
      <c r="A14" s="179"/>
      <c r="B14" s="13" t="s">
        <v>1291</v>
      </c>
      <c r="C14" s="14">
        <v>1</v>
      </c>
      <c r="D14" s="16"/>
      <c r="E14" s="15">
        <v>0</v>
      </c>
    </row>
    <row r="15" spans="1:5" x14ac:dyDescent="0.25">
      <c r="A15" s="179"/>
      <c r="B15" s="13" t="s">
        <v>1292</v>
      </c>
      <c r="C15" s="14">
        <v>0</v>
      </c>
      <c r="D15" s="16"/>
      <c r="E15" s="15">
        <v>0</v>
      </c>
    </row>
    <row r="16" spans="1:5" x14ac:dyDescent="0.25">
      <c r="A16" s="180"/>
      <c r="B16" s="13" t="s">
        <v>110</v>
      </c>
      <c r="C16" s="14">
        <v>1</v>
      </c>
      <c r="D16" s="16"/>
      <c r="E16" s="15">
        <v>0</v>
      </c>
    </row>
  </sheetData>
  <sheetProtection algorithmName="SHA-512" hashValue="CIcP2x3jx6OcDAcTtNrSMP/i+GUtW29G0nKmYvHj3q4Xydz+c6u1u9L8sAUuDmrx5wvbRA79ZggtzX9fTUz/xQ==" saltValue="w5EmTE6hcJb36GRZIwZW6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8" t="s">
        <v>1304</v>
      </c>
      <c r="B4" s="49" t="s">
        <v>1305</v>
      </c>
      <c r="C4" s="53">
        <v>0</v>
      </c>
      <c r="D4" s="53">
        <v>0</v>
      </c>
      <c r="E4" s="53">
        <v>1</v>
      </c>
      <c r="F4" s="53">
        <v>0</v>
      </c>
      <c r="G4" s="53">
        <v>0</v>
      </c>
      <c r="H4" s="53">
        <v>2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9"/>
      <c r="B5" s="49" t="s">
        <v>1047</v>
      </c>
      <c r="C5" s="53">
        <v>10</v>
      </c>
      <c r="D5" s="53">
        <v>0</v>
      </c>
      <c r="E5" s="53">
        <v>1</v>
      </c>
      <c r="F5" s="53">
        <v>7</v>
      </c>
      <c r="G5" s="53">
        <v>0</v>
      </c>
      <c r="H5" s="53">
        <v>9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25">
      <c r="A6" s="179"/>
      <c r="B6" s="49" t="s">
        <v>1306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80"/>
      <c r="B7" s="49" t="s">
        <v>1307</v>
      </c>
      <c r="C7" s="53">
        <v>1</v>
      </c>
      <c r="D7" s="53">
        <v>0</v>
      </c>
      <c r="E7" s="53">
        <v>0</v>
      </c>
      <c r="F7" s="53">
        <v>0</v>
      </c>
      <c r="G7" s="53">
        <v>0</v>
      </c>
      <c r="H7" s="53">
        <v>1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8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9"/>
      <c r="B9" s="49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9"/>
      <c r="B10" s="49" t="s">
        <v>1311</v>
      </c>
      <c r="C10" s="53">
        <v>8</v>
      </c>
      <c r="D10" s="53">
        <v>0</v>
      </c>
      <c r="E10" s="53">
        <v>0</v>
      </c>
      <c r="F10" s="53">
        <v>0</v>
      </c>
      <c r="G10" s="53">
        <v>0</v>
      </c>
      <c r="H10" s="53">
        <v>4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179"/>
      <c r="B11" s="49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9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9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9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9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9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9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9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9"/>
      <c r="B19" s="49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9"/>
      <c r="B20" s="49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9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9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9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9"/>
      <c r="B24" s="49" t="s">
        <v>1325</v>
      </c>
      <c r="C24" s="53">
        <v>0</v>
      </c>
      <c r="D24" s="53">
        <v>0</v>
      </c>
      <c r="E24" s="53">
        <v>0</v>
      </c>
      <c r="F24" s="53">
        <v>4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9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9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9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9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9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9"/>
      <c r="B30" s="49" t="s">
        <v>1331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9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9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9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9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9"/>
      <c r="B35" s="49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9"/>
      <c r="B36" s="49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9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9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9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9"/>
      <c r="B40" s="49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9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9"/>
      <c r="B42" s="49" t="s">
        <v>1343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9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9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9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9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9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9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9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9"/>
      <c r="B50" s="49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9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9"/>
      <c r="B52" s="49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9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9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9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9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9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9"/>
      <c r="B58" s="49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9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9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9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9"/>
      <c r="B62" s="49" t="s">
        <v>1363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9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9"/>
      <c r="B64" s="49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9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9"/>
      <c r="B66" s="49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9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9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9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9"/>
      <c r="B70" s="49" t="s">
        <v>1371</v>
      </c>
      <c r="C70" s="53">
        <v>0</v>
      </c>
      <c r="D70" s="53">
        <v>0</v>
      </c>
      <c r="E70" s="53">
        <v>1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9"/>
      <c r="B71" s="49" t="s">
        <v>1372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9"/>
      <c r="B72" s="49" t="s">
        <v>1373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9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9"/>
      <c r="B74" s="49" t="s">
        <v>1375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9"/>
      <c r="B75" s="49" t="s">
        <v>1376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9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9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9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9"/>
      <c r="B79" s="49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9"/>
      <c r="B80" s="49" t="s">
        <v>1381</v>
      </c>
      <c r="C80" s="53">
        <v>0</v>
      </c>
      <c r="D80" s="53">
        <v>0</v>
      </c>
      <c r="E80" s="53">
        <v>0</v>
      </c>
      <c r="F80" s="53">
        <v>1</v>
      </c>
      <c r="G80" s="53">
        <v>0</v>
      </c>
      <c r="H80" s="53">
        <v>1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79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9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9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9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9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9"/>
      <c r="B86" s="49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9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9"/>
      <c r="B88" s="49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9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9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9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9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9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9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9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9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9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9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9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9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9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9"/>
      <c r="B102" s="49" t="s">
        <v>1403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9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9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9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9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9"/>
      <c r="B107" s="49" t="s">
        <v>1408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9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9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9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9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9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9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9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9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9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9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9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9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9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9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9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9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9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9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9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9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9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9"/>
      <c r="B129" s="49" t="s">
        <v>1430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9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9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9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9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9"/>
      <c r="B134" s="49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9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9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9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9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9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9"/>
      <c r="B140" s="49" t="s">
        <v>1441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9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9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9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9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9"/>
      <c r="B145" s="49" t="s">
        <v>1446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9"/>
      <c r="B146" s="49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9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9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9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9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9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9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9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9"/>
      <c r="B154" s="49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9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9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9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9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9"/>
      <c r="B159" s="49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9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9"/>
      <c r="B161" s="49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9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9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9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9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9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9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9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9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9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9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9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9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9"/>
      <c r="B174" s="49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9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9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9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9"/>
      <c r="B178" s="49" t="s">
        <v>1479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9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9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9"/>
      <c r="B181" s="49" t="s">
        <v>1482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9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9"/>
      <c r="B183" s="49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9"/>
      <c r="B184" s="49" t="s">
        <v>1485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9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9"/>
      <c r="B186" s="49" t="s">
        <v>1487</v>
      </c>
      <c r="C186" s="53">
        <v>1</v>
      </c>
      <c r="D186" s="53">
        <v>0</v>
      </c>
      <c r="E186" s="53">
        <v>0</v>
      </c>
      <c r="F186" s="53">
        <v>0</v>
      </c>
      <c r="G186" s="53">
        <v>0</v>
      </c>
      <c r="H186" s="53">
        <v>2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9"/>
      <c r="B187" s="49" t="s">
        <v>1488</v>
      </c>
      <c r="C187" s="53">
        <v>1</v>
      </c>
      <c r="D187" s="53">
        <v>0</v>
      </c>
      <c r="E187" s="53">
        <v>0</v>
      </c>
      <c r="F187" s="53">
        <v>1</v>
      </c>
      <c r="G187" s="53">
        <v>0</v>
      </c>
      <c r="H187" s="53">
        <v>0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9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9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9"/>
      <c r="B190" s="49" t="s">
        <v>1491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9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9"/>
      <c r="B192" s="49" t="s">
        <v>1493</v>
      </c>
      <c r="C192" s="53">
        <v>0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9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9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9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9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9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9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9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9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9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9"/>
      <c r="B202" s="49" t="s">
        <v>1503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2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9"/>
      <c r="B203" s="49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9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9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9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9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9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9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9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9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9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9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9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9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9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9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9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9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9"/>
      <c r="B220" s="49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9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9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9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9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9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9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9"/>
      <c r="B227" s="49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9"/>
      <c r="B228" s="49" t="s">
        <v>1529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9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9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9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9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9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9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9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9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9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9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9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9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9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9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9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9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9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9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9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9"/>
      <c r="B248" s="49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9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9"/>
      <c r="B250" s="49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9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9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9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9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9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9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9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9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80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8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9"/>
      <c r="B261" s="49" t="s">
        <v>1563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9"/>
      <c r="B262" s="49" t="s">
        <v>1564</v>
      </c>
      <c r="C262" s="53">
        <v>10</v>
      </c>
      <c r="D262" s="53">
        <v>0</v>
      </c>
      <c r="E262" s="53">
        <v>0</v>
      </c>
      <c r="F262" s="53">
        <v>1</v>
      </c>
      <c r="G262" s="53">
        <v>0</v>
      </c>
      <c r="H262" s="53">
        <v>5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179"/>
      <c r="B263" s="49" t="s">
        <v>1565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9"/>
      <c r="B264" s="49" t="s">
        <v>1566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9"/>
      <c r="B265" s="49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9"/>
      <c r="B266" s="49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9"/>
      <c r="B267" s="49" t="s">
        <v>1569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9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9"/>
      <c r="B269" s="49" t="s">
        <v>1571</v>
      </c>
      <c r="C269" s="53">
        <v>0</v>
      </c>
      <c r="D269" s="53">
        <v>0</v>
      </c>
      <c r="E269" s="53">
        <v>1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9"/>
      <c r="B270" s="49" t="s">
        <v>1572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9"/>
      <c r="B271" s="49" t="s">
        <v>986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1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9"/>
      <c r="B272" s="49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9"/>
      <c r="B273" s="49" t="s">
        <v>1574</v>
      </c>
      <c r="C273" s="53">
        <v>0</v>
      </c>
      <c r="D273" s="53">
        <v>0</v>
      </c>
      <c r="E273" s="53">
        <v>0</v>
      </c>
      <c r="F273" s="53">
        <v>1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9"/>
      <c r="B274" s="49" t="s">
        <v>1575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9"/>
      <c r="B275" s="49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9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1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9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9"/>
      <c r="B278" s="49" t="s">
        <v>1579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2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9"/>
      <c r="B279" s="49" t="s">
        <v>1580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9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9"/>
      <c r="B281" s="49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9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9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9"/>
      <c r="B284" s="49" t="s">
        <v>1585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9"/>
      <c r="B285" s="49" t="s">
        <v>946</v>
      </c>
      <c r="C285" s="53">
        <v>0</v>
      </c>
      <c r="D285" s="53">
        <v>0</v>
      </c>
      <c r="E285" s="53">
        <v>0</v>
      </c>
      <c r="F285" s="53">
        <v>3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9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9"/>
      <c r="B287" s="49" t="s">
        <v>1586</v>
      </c>
      <c r="C287" s="53">
        <v>0</v>
      </c>
      <c r="D287" s="53">
        <v>0</v>
      </c>
      <c r="E287" s="53">
        <v>0</v>
      </c>
      <c r="F287" s="53">
        <v>1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79"/>
      <c r="B288" s="49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9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9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9"/>
      <c r="B291" s="49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80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8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9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5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9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0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9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9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2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9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0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9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9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9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9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1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9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1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9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9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1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9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80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7Pz+KYWhfjWjF478adDEM+CkpzLmXrWG42Pkw0dibm+y7gfeQrxxadW+oGPERCPL8NSRF7GKnoi2/WSFlnoWaQ==" saltValue="suJ3FNduFNDT/GWCVYFxa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7EB78-AC48-4F61-995C-90949A5A9A81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2" t="s">
        <v>1729</v>
      </c>
      <c r="D1" s="202"/>
      <c r="E1" s="202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200"/>
      <c r="AA2" s="200"/>
      <c r="AB2" s="200"/>
      <c r="AC2" s="200"/>
      <c r="AH2" s="200"/>
      <c r="AI2" s="200"/>
      <c r="AJ2" s="200"/>
      <c r="AK2" s="200"/>
      <c r="AV2" s="201"/>
      <c r="AW2" s="201"/>
      <c r="AX2" s="201"/>
      <c r="AY2" s="201"/>
      <c r="AZ2" s="201"/>
      <c r="BA2" s="201"/>
      <c r="BK2" s="201" t="s">
        <v>1730</v>
      </c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CL2" s="106"/>
    </row>
    <row r="3" spans="1:93" s="105" customFormat="1" ht="11.25" x14ac:dyDescent="0.25">
      <c r="Z3" s="200" t="s">
        <v>1731</v>
      </c>
      <c r="AA3" s="200"/>
      <c r="AB3" s="200"/>
      <c r="AC3" s="200"/>
      <c r="AH3" s="200" t="s">
        <v>1732</v>
      </c>
      <c r="AI3" s="200"/>
      <c r="AJ3" s="200"/>
      <c r="AK3" s="200"/>
      <c r="AV3" s="201" t="s">
        <v>1078</v>
      </c>
      <c r="AW3" s="201"/>
      <c r="AX3" s="201"/>
      <c r="AY3" s="201"/>
      <c r="AZ3" s="201"/>
      <c r="BA3" s="201"/>
      <c r="CL3" s="106"/>
    </row>
    <row r="4" spans="1:93" s="107" customFormat="1" ht="21.75" customHeight="1" x14ac:dyDescent="0.25">
      <c r="C4" s="200" t="s">
        <v>12</v>
      </c>
      <c r="D4" s="200"/>
      <c r="E4" s="200"/>
      <c r="I4" s="200" t="s">
        <v>39</v>
      </c>
      <c r="J4" s="200"/>
      <c r="K4" s="200"/>
      <c r="L4" s="200"/>
      <c r="M4" s="200"/>
      <c r="Q4" s="200" t="s">
        <v>1733</v>
      </c>
      <c r="R4" s="200"/>
      <c r="S4" s="200"/>
      <c r="T4" s="200"/>
      <c r="U4" s="200"/>
      <c r="V4" s="200"/>
      <c r="AP4" s="200" t="s">
        <v>1734</v>
      </c>
      <c r="AQ4" s="200"/>
      <c r="AR4" s="200"/>
      <c r="BE4" s="200" t="s">
        <v>1078</v>
      </c>
      <c r="BF4" s="200"/>
      <c r="BG4" s="200"/>
      <c r="BK4" s="204" t="s">
        <v>1735</v>
      </c>
      <c r="BL4" s="203" t="s">
        <v>1736</v>
      </c>
      <c r="BM4" s="203" t="s">
        <v>1737</v>
      </c>
      <c r="BN4" s="203" t="s">
        <v>181</v>
      </c>
      <c r="BO4" s="203" t="s">
        <v>1738</v>
      </c>
      <c r="BP4" s="203" t="s">
        <v>1739</v>
      </c>
      <c r="BQ4" s="203" t="s">
        <v>1740</v>
      </c>
      <c r="BR4" s="203" t="s">
        <v>216</v>
      </c>
      <c r="BS4" s="205" t="s">
        <v>1741</v>
      </c>
      <c r="BT4" s="205" t="s">
        <v>1742</v>
      </c>
      <c r="BU4" s="205" t="s">
        <v>296</v>
      </c>
      <c r="BV4" s="205" t="s">
        <v>1743</v>
      </c>
      <c r="BY4" s="206" t="s">
        <v>167</v>
      </c>
      <c r="BZ4" s="206"/>
      <c r="CA4" s="206"/>
      <c r="CF4" s="200" t="s">
        <v>1744</v>
      </c>
      <c r="CG4" s="200"/>
      <c r="CL4" s="200" t="s">
        <v>47</v>
      </c>
      <c r="CM4" s="200"/>
      <c r="CN4" s="200"/>
      <c r="CO4" s="200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4" t="s">
        <v>1747</v>
      </c>
      <c r="AW5" s="203" t="s">
        <v>1748</v>
      </c>
      <c r="AX5" s="203" t="s">
        <v>1749</v>
      </c>
      <c r="AY5" s="203" t="s">
        <v>108</v>
      </c>
      <c r="AZ5" s="203" t="s">
        <v>109</v>
      </c>
      <c r="BA5" s="205" t="s">
        <v>110</v>
      </c>
      <c r="BK5" s="204"/>
      <c r="BL5" s="203"/>
      <c r="BM5" s="203"/>
      <c r="BN5" s="203"/>
      <c r="BO5" s="203"/>
      <c r="BP5" s="203"/>
      <c r="BQ5" s="203"/>
      <c r="BR5" s="203"/>
      <c r="BS5" s="205"/>
      <c r="BT5" s="205"/>
      <c r="BU5" s="205"/>
      <c r="BV5" s="205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4"/>
      <c r="AW6" s="203"/>
      <c r="AX6" s="203"/>
      <c r="AY6" s="203"/>
      <c r="AZ6" s="203"/>
      <c r="BA6" s="205"/>
      <c r="BE6" s="113" t="s">
        <v>112</v>
      </c>
      <c r="BF6" s="112" t="s">
        <v>113</v>
      </c>
      <c r="BG6" s="114" t="s">
        <v>1762</v>
      </c>
      <c r="BK6" s="204"/>
      <c r="BL6" s="203"/>
      <c r="BM6" s="203"/>
      <c r="BN6" s="203"/>
      <c r="BO6" s="203"/>
      <c r="BP6" s="203"/>
      <c r="BQ6" s="203"/>
      <c r="BR6" s="203"/>
      <c r="BS6" s="205"/>
      <c r="BT6" s="205"/>
      <c r="BU6" s="205"/>
      <c r="BV6" s="205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9651</v>
      </c>
      <c r="D7" s="121">
        <f>SUM(DatosGenerales!C15:C19)</f>
        <v>2308</v>
      </c>
      <c r="E7" s="120">
        <f>SUM(DatosGenerales!C12:C14)</f>
        <v>6877</v>
      </c>
      <c r="I7" s="122">
        <f>DatosGenerales!C31</f>
        <v>1067</v>
      </c>
      <c r="J7" s="121">
        <f>DatosGenerales!C32</f>
        <v>22</v>
      </c>
      <c r="K7" s="120">
        <f>SUM(DatosGenerales!C33:C34)</f>
        <v>9</v>
      </c>
      <c r="L7" s="121">
        <f>DatosGenerales!C36</f>
        <v>852</v>
      </c>
      <c r="M7" s="120">
        <f>DatosGenerales!C95</f>
        <v>696</v>
      </c>
      <c r="N7" s="123">
        <f>L7-M7</f>
        <v>156</v>
      </c>
      <c r="O7" s="123"/>
      <c r="Q7" s="122">
        <f>DatosGenerales!C36</f>
        <v>852</v>
      </c>
      <c r="R7" s="121">
        <f>DatosGenerales!C49</f>
        <v>1066</v>
      </c>
      <c r="S7" s="121">
        <f>DatosGenerales!C50</f>
        <v>50</v>
      </c>
      <c r="T7" s="121">
        <f>DatosGenerales!C62</f>
        <v>12</v>
      </c>
      <c r="U7" s="121">
        <f>DatosGenerales!C78</f>
        <v>1</v>
      </c>
      <c r="V7" s="124">
        <f>SUM(Q7:U7)</f>
        <v>1981</v>
      </c>
      <c r="Z7" s="122">
        <f>SUM(DatosGenerales!C106,DatosGenerales!C107,DatosGenerales!C109)</f>
        <v>630</v>
      </c>
      <c r="AA7" s="121">
        <f>SUM(DatosGenerales!C108,DatosGenerales!C110)</f>
        <v>431</v>
      </c>
      <c r="AB7" s="121">
        <f>DatosGenerales!C106</f>
        <v>544</v>
      </c>
      <c r="AC7" s="124">
        <f>DatosGenerales!C107</f>
        <v>51</v>
      </c>
      <c r="AH7" s="122">
        <f>SUM(DatosGenerales!C115,DatosGenerales!C116,DatosGenerales!C118)</f>
        <v>10</v>
      </c>
      <c r="AI7" s="121">
        <f>SUM(DatosGenerales!C117,DatosGenerales!C119)</f>
        <v>57</v>
      </c>
      <c r="AJ7" s="121">
        <f>DatosGenerales!C115</f>
        <v>7</v>
      </c>
      <c r="AK7" s="124">
        <f>DatosGenerales!C116</f>
        <v>2</v>
      </c>
      <c r="AP7" s="122">
        <f>SUM(DatosGenerales!C135:C136)</f>
        <v>78</v>
      </c>
      <c r="AQ7" s="121">
        <f>SUM(DatosGenerales!C137:C138)</f>
        <v>0</v>
      </c>
      <c r="AR7" s="124">
        <f>SUM(DatosGenerales!C139:C140)</f>
        <v>8</v>
      </c>
      <c r="AV7" s="122">
        <f>DatosGenerales!C145</f>
        <v>1</v>
      </c>
      <c r="AW7" s="121">
        <f>DatosGenerales!C146</f>
        <v>41</v>
      </c>
      <c r="AX7" s="121">
        <f>DatosGenerales!C147</f>
        <v>4</v>
      </c>
      <c r="AY7" s="121">
        <f>DatosGenerales!C148</f>
        <v>9</v>
      </c>
      <c r="AZ7" s="121">
        <f>DatosGenerales!C149</f>
        <v>31</v>
      </c>
      <c r="BA7" s="124">
        <f>DatosGenerales!C150</f>
        <v>1</v>
      </c>
      <c r="BE7" s="122">
        <f>DatosGenerales!C151</f>
        <v>26</v>
      </c>
      <c r="BF7" s="121">
        <f>DatosGenerales!C152</f>
        <v>75</v>
      </c>
      <c r="BG7" s="124">
        <f>DatosGenerales!C154</f>
        <v>8</v>
      </c>
      <c r="BK7" s="122">
        <f>SUM(DatosGenerales!C307:C321)</f>
        <v>909</v>
      </c>
      <c r="BL7" s="121">
        <f>SUM(DatosGenerales!C304:C306)</f>
        <v>16</v>
      </c>
      <c r="BM7" s="121">
        <f>SUM(DatosGenerales!C322:C354)</f>
        <v>193</v>
      </c>
      <c r="BN7" s="121">
        <f>SUM(DatosGenerales!C299)</f>
        <v>18</v>
      </c>
      <c r="BO7" s="121">
        <f>SUM(DatosGenerales!C366:C374)</f>
        <v>53</v>
      </c>
      <c r="BP7" s="121">
        <f>SUM(DatosGenerales!C296:C298)</f>
        <v>0</v>
      </c>
      <c r="BQ7" s="121">
        <f>SUM(DatosGenerales!C355:C365)</f>
        <v>3</v>
      </c>
      <c r="BR7" s="121">
        <f>SUM(DatosGenerales!C300:C302)</f>
        <v>97</v>
      </c>
      <c r="BS7" s="124">
        <f>SUM(DatosGenerales!C293:C295)</f>
        <v>464</v>
      </c>
      <c r="BT7" s="124">
        <f>SUM(DatosGenerales!C303)</f>
        <v>2</v>
      </c>
      <c r="BU7" s="124">
        <f>SUM(DatosGenerales!C375:C387)</f>
        <v>90</v>
      </c>
      <c r="BV7" s="124">
        <f>SUM(DatosGenerales!C388:C409)</f>
        <v>1028</v>
      </c>
      <c r="BY7" s="122">
        <f>DatosGenerales!C246</f>
        <v>547</v>
      </c>
      <c r="BZ7" s="121">
        <f>DatosGenerales!C247</f>
        <v>357</v>
      </c>
      <c r="CA7" s="124">
        <f>DatosGenerales!C248</f>
        <v>240</v>
      </c>
      <c r="CF7" s="122">
        <f>DatosGenerales!C255</f>
        <v>169</v>
      </c>
      <c r="CG7" s="124">
        <f>DatosGenerales!C258</f>
        <v>50</v>
      </c>
      <c r="CM7" s="122">
        <f>DatosGenerales!C40</f>
        <v>2138</v>
      </c>
      <c r="CN7" s="124">
        <f>DatosGenerales!C41</f>
        <v>1350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267</v>
      </c>
      <c r="BL53" s="132">
        <f>SUM(DatosGenerales!C321,DatosGenerales!C310,DatosGenerales!C319)</f>
        <v>287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10</v>
      </c>
      <c r="BL66" s="132">
        <f>SUM(DatosGenerales!C309:C310)</f>
        <v>278</v>
      </c>
      <c r="BM66" s="132">
        <f>SUM(DatosGenerales!C318:C319)</f>
        <v>266</v>
      </c>
      <c r="BN66" s="132"/>
      <c r="BO66" s="119"/>
      <c r="BP66" s="119"/>
      <c r="BQ66" s="119"/>
      <c r="BR66" s="119"/>
      <c r="BS66" s="119"/>
    </row>
  </sheetData>
  <sheetProtection algorithmName="SHA-512" hashValue="KMuUhWSVSKF6eCZpS/A2J0gDdCsWcfYjTW8GPIzfPERMHtKJ6FYh6m7jFa5lFpdCqRhJvmq5H6dMFVtN6R50vw==" saltValue="6r7EWT59A5Zk0W5OgCCcM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572B1-08F8-4DC0-8D61-29D7B7A4AA1D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qA3jmiOFSPJiwh3kBxsBk7jUP2pXHja0DAl8RF8A6TwXV2HsaMVfN4gFeXrAqj+Xf72HaZ/IPX6GbPCsJ49wcw==" saltValue="Mw+x1Ows600UAFwP3wLh1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8BE43-D592-4438-AB56-288B60A70F6F}">
  <dimension ref="A1:AX17"/>
  <sheetViews>
    <sheetView showGridLines="0" zoomScale="120" zoomScaleNormal="12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8" t="s">
        <v>1791</v>
      </c>
      <c r="D1" s="208"/>
      <c r="E1" s="208"/>
      <c r="F1" s="208"/>
      <c r="G1" s="208"/>
      <c r="H1" s="208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200" t="s">
        <v>1022</v>
      </c>
      <c r="D4" s="200"/>
      <c r="E4" s="200"/>
      <c r="F4" s="200"/>
      <c r="G4" s="200"/>
      <c r="H4" s="200"/>
      <c r="I4" s="103"/>
      <c r="L4" s="200" t="s">
        <v>1246</v>
      </c>
      <c r="M4" s="200"/>
      <c r="N4" s="200"/>
      <c r="O4" s="200"/>
      <c r="P4" s="200"/>
      <c r="T4" s="200" t="s">
        <v>998</v>
      </c>
      <c r="U4" s="200"/>
      <c r="V4" s="200"/>
      <c r="W4" s="200"/>
      <c r="X4" s="200"/>
      <c r="Y4" s="200"/>
      <c r="Z4" s="200"/>
      <c r="AA4" s="200"/>
      <c r="AE4" s="200" t="s">
        <v>1792</v>
      </c>
      <c r="AF4" s="200"/>
      <c r="AG4" s="200"/>
      <c r="AH4" s="200"/>
      <c r="AI4" s="200"/>
      <c r="AJ4" s="200"/>
      <c r="AK4" s="200"/>
      <c r="AL4" s="200"/>
      <c r="AP4" s="200" t="s">
        <v>1655</v>
      </c>
      <c r="AQ4" s="200"/>
      <c r="AR4" s="200"/>
      <c r="AS4" s="200"/>
      <c r="AT4" s="200"/>
      <c r="AU4" s="200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9" t="s">
        <v>81</v>
      </c>
      <c r="M6" s="210" t="s">
        <v>1793</v>
      </c>
      <c r="N6" s="210" t="s">
        <v>1794</v>
      </c>
      <c r="O6" s="211" t="s">
        <v>1019</v>
      </c>
      <c r="P6" s="211"/>
      <c r="AC6" s="105"/>
      <c r="AN6" s="105"/>
    </row>
    <row r="7" spans="1:50" s="107" customFormat="1" ht="20.85" customHeight="1" x14ac:dyDescent="0.25">
      <c r="C7" s="207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9"/>
      <c r="M7" s="210"/>
      <c r="N7" s="210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47</v>
      </c>
    </row>
    <row r="8" spans="1:50" s="119" customFormat="1" ht="14.85" customHeight="1" x14ac:dyDescent="0.25">
      <c r="C8" s="207"/>
      <c r="D8" s="121">
        <f>DatosMenores!C56</f>
        <v>419</v>
      </c>
      <c r="E8" s="121">
        <f>DatosMenores!C57</f>
        <v>90</v>
      </c>
      <c r="F8" s="121">
        <f>DatosMenores!C58</f>
        <v>9</v>
      </c>
      <c r="G8" s="121">
        <f>DatosMenores!C59</f>
        <v>106</v>
      </c>
      <c r="H8" s="120">
        <f>DatosMenores!C60</f>
        <v>10</v>
      </c>
      <c r="I8" s="103"/>
      <c r="L8" s="120">
        <f>DatosMenores!C48</f>
        <v>10</v>
      </c>
      <c r="M8" s="121">
        <f>DatosMenores!C49</f>
        <v>37</v>
      </c>
      <c r="N8" s="121">
        <f>DatosMenores!C50</f>
        <v>62</v>
      </c>
      <c r="O8" s="121">
        <f>DatosMenores!C51</f>
        <v>0</v>
      </c>
      <c r="P8" s="120">
        <f>DatosMenores!C52</f>
        <v>0</v>
      </c>
      <c r="S8" s="120">
        <f>DatosMenores!C28</f>
        <v>126</v>
      </c>
      <c r="T8" s="121">
        <f>SUM(DatosMenores!C29:C32)</f>
        <v>18</v>
      </c>
      <c r="U8" s="121">
        <f>DatosMenores!C33</f>
        <v>1</v>
      </c>
      <c r="V8" s="121">
        <f>DatosMenores!C34</f>
        <v>31</v>
      </c>
      <c r="W8" s="121">
        <f>DatosMenores!C35</f>
        <v>43</v>
      </c>
      <c r="X8" s="121">
        <f>DatosMenores!C36</f>
        <v>0</v>
      </c>
      <c r="Y8" s="121">
        <f>DatosMenores!C38</f>
        <v>11</v>
      </c>
      <c r="Z8" s="121">
        <f>DatosMenores!C37</f>
        <v>0</v>
      </c>
      <c r="AA8" s="120">
        <f>DatosMenores!C39</f>
        <v>43</v>
      </c>
      <c r="AC8" s="105"/>
      <c r="AE8" s="122">
        <f>DatosMenores!C5</f>
        <v>0</v>
      </c>
      <c r="AF8" s="121">
        <f>DatosMenores!C6</f>
        <v>73</v>
      </c>
      <c r="AG8" s="121">
        <f>DatosMenores!C7</f>
        <v>4</v>
      </c>
      <c r="AH8" s="121">
        <f>DatosMenores!C8</f>
        <v>14</v>
      </c>
      <c r="AI8" s="121">
        <f>DatosMenores!C9</f>
        <v>14</v>
      </c>
      <c r="AJ8" s="120">
        <f>DatosMenores!C10</f>
        <v>37</v>
      </c>
      <c r="AK8" s="121">
        <f>DatosMenores!C11</f>
        <v>25</v>
      </c>
      <c r="AL8" s="121">
        <f>DatosMenores!C12</f>
        <v>58</v>
      </c>
      <c r="AM8" s="120">
        <f>DatosMenores!C13</f>
        <v>7</v>
      </c>
      <c r="AN8" s="105"/>
      <c r="AP8" s="122">
        <f>DatosMenores!C69</f>
        <v>47</v>
      </c>
      <c r="AQ8" s="122">
        <f>DatosMenores!C70</f>
        <v>17</v>
      </c>
      <c r="AR8" s="121">
        <f>DatosMenores!C71</f>
        <v>424</v>
      </c>
      <c r="AS8" s="121">
        <f>DatosMenores!C74</f>
        <v>0</v>
      </c>
      <c r="AT8" s="121">
        <f>DatosMenores!C75</f>
        <v>10</v>
      </c>
      <c r="AU8" s="120">
        <f>DatosMenores!C76</f>
        <v>0</v>
      </c>
      <c r="AW8" s="143" t="s">
        <v>1657</v>
      </c>
      <c r="AX8" s="144">
        <f>DatosMenores!C70</f>
        <v>17</v>
      </c>
    </row>
    <row r="9" spans="1:50" ht="14.85" customHeight="1" x14ac:dyDescent="0.25">
      <c r="B9" s="125"/>
      <c r="C9" s="207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424</v>
      </c>
    </row>
    <row r="10" spans="1:50" ht="29.85" customHeight="1" x14ac:dyDescent="0.25">
      <c r="C10" s="207"/>
      <c r="D10" s="120">
        <f>DatosMenores!C61</f>
        <v>231</v>
      </c>
      <c r="E10" s="121">
        <f>DatosMenores!C62</f>
        <v>55</v>
      </c>
      <c r="F10" s="124">
        <f>DatosMenores!C63</f>
        <v>14</v>
      </c>
      <c r="G10" s="124">
        <f>DatosMenores!C64</f>
        <v>108</v>
      </c>
      <c r="H10" s="124">
        <f>DatosMenores!C65</f>
        <v>98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1</v>
      </c>
      <c r="AF11" s="121">
        <f>DatosMenores!C15</f>
        <v>0</v>
      </c>
      <c r="AG11" s="121">
        <f>DatosMenores!C16</f>
        <v>12</v>
      </c>
      <c r="AH11" s="121">
        <f>DatosMenores!C17</f>
        <v>44</v>
      </c>
      <c r="AI11" s="121">
        <f>DatosMenores!C18</f>
        <v>7</v>
      </c>
      <c r="AJ11" s="121">
        <f>DatosMenores!C20</f>
        <v>10</v>
      </c>
      <c r="AK11" s="121">
        <f>DatosMenores!C21</f>
        <v>1</v>
      </c>
      <c r="AL11" s="120">
        <f>DatosMenores!C19</f>
        <v>100</v>
      </c>
      <c r="AP11" s="122">
        <f>DatosMenores!C78</f>
        <v>0</v>
      </c>
      <c r="AQ11" s="121">
        <f>DatosMenores!C77</f>
        <v>4</v>
      </c>
      <c r="AR11" s="121">
        <f>DatosMenores!C79</f>
        <v>0</v>
      </c>
      <c r="AS11" s="122">
        <f>DatosMenores!C72</f>
        <v>0</v>
      </c>
      <c r="AT11" s="120">
        <f>DatosMenores!C73</f>
        <v>21</v>
      </c>
      <c r="AW11" s="143" t="s">
        <v>1799</v>
      </c>
      <c r="AX11" s="144">
        <f>DatosMenores!C73</f>
        <v>21</v>
      </c>
    </row>
    <row r="12" spans="1:50" ht="12.75" customHeight="1" x14ac:dyDescent="0.25">
      <c r="AW12" s="143" t="s">
        <v>1659</v>
      </c>
      <c r="AX12" s="144">
        <f>DatosMenores!C74</f>
        <v>0</v>
      </c>
    </row>
    <row r="13" spans="1:50" ht="12.75" customHeight="1" x14ac:dyDescent="0.25">
      <c r="AW13" s="143" t="s">
        <v>1040</v>
      </c>
      <c r="AX13" s="144">
        <f>DatosMenores!C75</f>
        <v>10</v>
      </c>
    </row>
    <row r="14" spans="1:50" ht="12.75" customHeight="1" x14ac:dyDescent="0.25">
      <c r="AW14" s="143" t="s">
        <v>1660</v>
      </c>
      <c r="AX14" s="144">
        <f>DatosMenores!C76</f>
        <v>0</v>
      </c>
    </row>
    <row r="15" spans="1:50" ht="12.75" customHeight="1" x14ac:dyDescent="0.25">
      <c r="AW15" s="143" t="s">
        <v>1661</v>
      </c>
      <c r="AX15" s="144">
        <f>DatosMenores!C77</f>
        <v>4</v>
      </c>
    </row>
    <row r="16" spans="1:50" ht="12.75" customHeight="1" x14ac:dyDescent="0.25">
      <c r="AW16" s="143" t="s">
        <v>272</v>
      </c>
      <c r="AX16" s="144">
        <f>DatosMenores!C78</f>
        <v>0</v>
      </c>
    </row>
    <row r="17" spans="49:50" ht="12.75" customHeight="1" x14ac:dyDescent="0.25">
      <c r="AW17" s="143" t="s">
        <v>1662</v>
      </c>
      <c r="AX17" s="144">
        <f>DatosMenores!C79</f>
        <v>0</v>
      </c>
    </row>
  </sheetData>
  <sheetProtection algorithmName="SHA-512" hashValue="c60ZqZEcrDIGjh51xSKnCnimfUYZtJXE/+9o5sSziOV677e6XqHrzI9zhPI5sICrgw7NZtAgFSUtI6DSPXuGJw==" saltValue="onJEDLq/GIjQEut+DvrBr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66A7-3DCE-40CF-A1B8-BE26459C7204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2" t="s">
        <v>1800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2</v>
      </c>
      <c r="F4" s="157" t="s">
        <v>1807</v>
      </c>
      <c r="G4" s="159">
        <f>DatosViolenciaDoméstica!E67</f>
        <v>21</v>
      </c>
      <c r="H4" s="160"/>
    </row>
    <row r="5" spans="1:30" x14ac:dyDescent="0.2">
      <c r="C5" s="157" t="s">
        <v>12</v>
      </c>
      <c r="D5" s="158">
        <f>DatosViolenciaDoméstica!C6</f>
        <v>88</v>
      </c>
      <c r="F5" s="157" t="s">
        <v>1808</v>
      </c>
      <c r="G5" s="161">
        <f>DatosViolenciaDoméstica!F67</f>
        <v>14</v>
      </c>
      <c r="H5" s="160"/>
    </row>
    <row r="6" spans="1:30" x14ac:dyDescent="0.2">
      <c r="C6" s="157" t="s">
        <v>1809</v>
      </c>
      <c r="D6" s="158">
        <f>DatosViolenciaDoméstica!C7</f>
        <v>30</v>
      </c>
    </row>
    <row r="7" spans="1:30" x14ac:dyDescent="0.2">
      <c r="C7" s="157" t="s">
        <v>59</v>
      </c>
      <c r="D7" s="158">
        <f>DatosViolenciaDoméstica!C8</f>
        <v>0</v>
      </c>
    </row>
    <row r="8" spans="1:30" x14ac:dyDescent="0.2">
      <c r="C8" s="157" t="s">
        <v>1810</v>
      </c>
      <c r="D8" s="158">
        <f>DatosViolenciaDoméstica!C9</f>
        <v>0</v>
      </c>
    </row>
    <row r="9" spans="1:30" x14ac:dyDescent="0.2">
      <c r="C9" s="157" t="s">
        <v>1811</v>
      </c>
      <c r="D9" s="162">
        <f>SUM(DatosViolenciaDoméstica!C10:C11)</f>
        <v>0</v>
      </c>
    </row>
    <row r="21" spans="6:32" x14ac:dyDescent="0.2">
      <c r="F21" s="163"/>
      <c r="G21" s="163"/>
    </row>
    <row r="22" spans="6:32" s="163" customFormat="1" ht="12.75" customHeight="1" x14ac:dyDescent="0.2">
      <c r="F22" s="164"/>
      <c r="G22" s="164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4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hirpGE5nNbXBqHEVZC80TUZYGSomHkDT4KtqjqBE/B7V0SthUXV1WavkgMV9+C92cTTzmmbJ9q+/Uc+jqH2vHQ==" saltValue="x+m4hLchSzMLh3nB3Easn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24484-8BB7-4023-A4F3-F9629A605C5F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2" t="s">
        <v>1812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645</v>
      </c>
      <c r="F4" s="157" t="s">
        <v>1807</v>
      </c>
      <c r="G4" s="159">
        <f>DatosViolenciaGénero!E82</f>
        <v>75</v>
      </c>
      <c r="H4" s="160"/>
    </row>
    <row r="5" spans="1:30" x14ac:dyDescent="0.2">
      <c r="C5" s="157" t="s">
        <v>39</v>
      </c>
      <c r="D5" s="158">
        <f>DatosViolenciaGénero!C5</f>
        <v>312</v>
      </c>
      <c r="F5" s="157" t="s">
        <v>1808</v>
      </c>
      <c r="G5" s="159">
        <f>DatosViolenciaGénero!F82</f>
        <v>134</v>
      </c>
      <c r="H5" s="160"/>
    </row>
    <row r="6" spans="1:30" x14ac:dyDescent="0.2">
      <c r="C6" s="157" t="s">
        <v>1809</v>
      </c>
      <c r="D6" s="168">
        <f>DatosViolenciaGénero!C8</f>
        <v>153</v>
      </c>
    </row>
    <row r="7" spans="1:30" x14ac:dyDescent="0.2">
      <c r="C7" s="157" t="s">
        <v>59</v>
      </c>
      <c r="D7" s="168">
        <f>DatosViolenciaGénero!C9</f>
        <v>2</v>
      </c>
    </row>
    <row r="8" spans="1:30" x14ac:dyDescent="0.2">
      <c r="C8" s="157" t="s">
        <v>1813</v>
      </c>
      <c r="D8" s="158">
        <f>DatosViolenciaGénero!C11</f>
        <v>1</v>
      </c>
    </row>
    <row r="9" spans="1:30" x14ac:dyDescent="0.2">
      <c r="C9" s="157" t="s">
        <v>1814</v>
      </c>
      <c r="D9" s="158">
        <f>DatosViolenciaGénero!C12</f>
        <v>0</v>
      </c>
    </row>
    <row r="10" spans="1:30" x14ac:dyDescent="0.2">
      <c r="C10" s="157" t="s">
        <v>1806</v>
      </c>
      <c r="D10" s="168">
        <f>DatosViolenciaGénero!C6</f>
        <v>40</v>
      </c>
    </row>
    <row r="11" spans="1:30" x14ac:dyDescent="0.2">
      <c r="C11" s="157" t="s">
        <v>1810</v>
      </c>
      <c r="D11" s="168">
        <f>DatosViolenciaGénero!C10</f>
        <v>2</v>
      </c>
    </row>
    <row r="20" spans="3:32" x14ac:dyDescent="0.2">
      <c r="C20" s="163"/>
      <c r="D20" s="163"/>
    </row>
    <row r="21" spans="3:32" x14ac:dyDescent="0.2">
      <c r="C21" s="164"/>
      <c r="D21" s="164"/>
    </row>
    <row r="22" spans="3:32" s="163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4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0FO9aKFzL37lRNt00AaN8lu0ycXbaja6t0fZn6OHWDzSc1doxhQm7BYUz0QBQXbzBqgCcL6VO9zA9WQAooO8cA==" saltValue="y4oytOSDpI4DoxEOuEvia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8" t="s">
        <v>17</v>
      </c>
      <c r="B7" s="13" t="s">
        <v>18</v>
      </c>
      <c r="C7" s="14">
        <v>4045</v>
      </c>
      <c r="D7" s="14">
        <v>3310</v>
      </c>
      <c r="E7" s="15">
        <v>0.222054380664652</v>
      </c>
    </row>
    <row r="8" spans="1:5" x14ac:dyDescent="0.25">
      <c r="A8" s="179"/>
      <c r="B8" s="13" t="s">
        <v>19</v>
      </c>
      <c r="C8" s="14">
        <v>9651</v>
      </c>
      <c r="D8" s="14">
        <v>9099</v>
      </c>
      <c r="E8" s="15">
        <v>6.0666007253544298E-2</v>
      </c>
    </row>
    <row r="9" spans="1:5" x14ac:dyDescent="0.25">
      <c r="A9" s="179"/>
      <c r="B9" s="13" t="s">
        <v>20</v>
      </c>
      <c r="C9" s="14">
        <v>8866</v>
      </c>
      <c r="D9" s="14">
        <v>8434</v>
      </c>
      <c r="E9" s="15">
        <v>5.1221247332226702E-2</v>
      </c>
    </row>
    <row r="10" spans="1:5" x14ac:dyDescent="0.25">
      <c r="A10" s="179"/>
      <c r="B10" s="13" t="s">
        <v>21</v>
      </c>
      <c r="C10" s="14">
        <v>191</v>
      </c>
      <c r="D10" s="14">
        <v>197</v>
      </c>
      <c r="E10" s="15">
        <v>-3.0456852791878201E-2</v>
      </c>
    </row>
    <row r="11" spans="1:5" x14ac:dyDescent="0.25">
      <c r="A11" s="180"/>
      <c r="B11" s="13" t="s">
        <v>22</v>
      </c>
      <c r="C11" s="14">
        <v>4702</v>
      </c>
      <c r="D11" s="14">
        <v>4045</v>
      </c>
      <c r="E11" s="15">
        <v>0.16242274412855401</v>
      </c>
    </row>
    <row r="12" spans="1:5" x14ac:dyDescent="0.25">
      <c r="A12" s="178" t="s">
        <v>23</v>
      </c>
      <c r="B12" s="13" t="s">
        <v>24</v>
      </c>
      <c r="C12" s="14">
        <v>1665</v>
      </c>
      <c r="D12" s="14">
        <v>1497</v>
      </c>
      <c r="E12" s="15">
        <v>0.112224448897795</v>
      </c>
    </row>
    <row r="13" spans="1:5" x14ac:dyDescent="0.25">
      <c r="A13" s="179"/>
      <c r="B13" s="13" t="s">
        <v>25</v>
      </c>
      <c r="C13" s="14">
        <v>1526</v>
      </c>
      <c r="D13" s="14">
        <v>1575</v>
      </c>
      <c r="E13" s="15">
        <v>-3.11111111111111E-2</v>
      </c>
    </row>
    <row r="14" spans="1:5" x14ac:dyDescent="0.25">
      <c r="A14" s="180"/>
      <c r="B14" s="13" t="s">
        <v>26</v>
      </c>
      <c r="C14" s="14">
        <v>3686</v>
      </c>
      <c r="D14" s="14">
        <v>3425</v>
      </c>
      <c r="E14" s="15">
        <v>7.6204379562043803E-2</v>
      </c>
    </row>
    <row r="15" spans="1:5" x14ac:dyDescent="0.25">
      <c r="A15" s="178" t="s">
        <v>27</v>
      </c>
      <c r="B15" s="13" t="s">
        <v>28</v>
      </c>
      <c r="C15" s="14">
        <v>690</v>
      </c>
      <c r="D15" s="14">
        <v>601</v>
      </c>
      <c r="E15" s="15">
        <v>0.14808652246256199</v>
      </c>
    </row>
    <row r="16" spans="1:5" x14ac:dyDescent="0.25">
      <c r="A16" s="179"/>
      <c r="B16" s="13" t="s">
        <v>29</v>
      </c>
      <c r="C16" s="14">
        <v>1422</v>
      </c>
      <c r="D16" s="14">
        <v>1270</v>
      </c>
      <c r="E16" s="15">
        <v>0.119685039370079</v>
      </c>
    </row>
    <row r="17" spans="1:5" x14ac:dyDescent="0.25">
      <c r="A17" s="179"/>
      <c r="B17" s="13" t="s">
        <v>30</v>
      </c>
      <c r="C17" s="14">
        <v>12</v>
      </c>
      <c r="D17" s="14">
        <v>9</v>
      </c>
      <c r="E17" s="15">
        <v>0.33333333333333298</v>
      </c>
    </row>
    <row r="18" spans="1:5" x14ac:dyDescent="0.25">
      <c r="A18" s="179"/>
      <c r="B18" s="13" t="s">
        <v>31</v>
      </c>
      <c r="C18" s="16"/>
      <c r="D18" s="14">
        <v>1</v>
      </c>
      <c r="E18" s="15">
        <v>0</v>
      </c>
    </row>
    <row r="19" spans="1:5" x14ac:dyDescent="0.25">
      <c r="A19" s="180"/>
      <c r="B19" s="13" t="s">
        <v>32</v>
      </c>
      <c r="C19" s="14">
        <v>184</v>
      </c>
      <c r="D19" s="14">
        <v>183</v>
      </c>
      <c r="E19" s="15">
        <v>5.4644808743169399E-3</v>
      </c>
    </row>
    <row r="20" spans="1:5" x14ac:dyDescent="0.25">
      <c r="A20" s="17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8"/>
      <c r="C23" s="16"/>
      <c r="D23" s="14">
        <v>197</v>
      </c>
      <c r="E23" s="15">
        <v>0</v>
      </c>
    </row>
    <row r="24" spans="1:5" x14ac:dyDescent="0.25">
      <c r="A24" s="12" t="s">
        <v>35</v>
      </c>
      <c r="B24" s="18"/>
      <c r="C24" s="16"/>
      <c r="D24" s="16"/>
      <c r="E24" s="15">
        <v>0</v>
      </c>
    </row>
    <row r="25" spans="1:5" x14ac:dyDescent="0.25">
      <c r="A25" s="12" t="s">
        <v>36</v>
      </c>
      <c r="B25" s="18"/>
      <c r="C25" s="14">
        <v>334</v>
      </c>
      <c r="D25" s="14">
        <v>0</v>
      </c>
      <c r="E25" s="15">
        <v>0</v>
      </c>
    </row>
    <row r="26" spans="1:5" x14ac:dyDescent="0.25">
      <c r="A26" s="12" t="s">
        <v>37</v>
      </c>
      <c r="B26" s="18"/>
      <c r="C26" s="14">
        <v>336</v>
      </c>
      <c r="D26" s="14">
        <v>0</v>
      </c>
      <c r="E26" s="15">
        <v>0</v>
      </c>
    </row>
    <row r="27" spans="1:5" x14ac:dyDescent="0.25">
      <c r="A27" s="12" t="s">
        <v>38</v>
      </c>
      <c r="B27" s="18"/>
      <c r="C27" s="14">
        <v>14</v>
      </c>
      <c r="D27" s="14">
        <v>0</v>
      </c>
      <c r="E27" s="15">
        <v>0</v>
      </c>
    </row>
    <row r="28" spans="1:5" x14ac:dyDescent="0.25">
      <c r="A28" s="17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1067</v>
      </c>
      <c r="D31" s="14">
        <v>809</v>
      </c>
      <c r="E31" s="15">
        <v>0.31891223733003699</v>
      </c>
    </row>
    <row r="32" spans="1:5" x14ac:dyDescent="0.25">
      <c r="A32" s="178" t="s">
        <v>41</v>
      </c>
      <c r="B32" s="13" t="s">
        <v>42</v>
      </c>
      <c r="C32" s="14">
        <v>22</v>
      </c>
      <c r="D32" s="14">
        <v>34</v>
      </c>
      <c r="E32" s="15">
        <v>-0.35294117647058798</v>
      </c>
    </row>
    <row r="33" spans="1:5" x14ac:dyDescent="0.25">
      <c r="A33" s="179"/>
      <c r="B33" s="13" t="s">
        <v>43</v>
      </c>
      <c r="C33" s="14">
        <v>9</v>
      </c>
      <c r="D33" s="14">
        <v>6</v>
      </c>
      <c r="E33" s="15">
        <v>0.5</v>
      </c>
    </row>
    <row r="34" spans="1:5" x14ac:dyDescent="0.25">
      <c r="A34" s="179"/>
      <c r="B34" s="13" t="s">
        <v>44</v>
      </c>
      <c r="C34" s="16"/>
      <c r="D34" s="14">
        <v>1</v>
      </c>
      <c r="E34" s="15">
        <v>0</v>
      </c>
    </row>
    <row r="35" spans="1:5" x14ac:dyDescent="0.25">
      <c r="A35" s="179"/>
      <c r="B35" s="13" t="s">
        <v>45</v>
      </c>
      <c r="C35" s="14">
        <v>23</v>
      </c>
      <c r="D35" s="14">
        <v>14</v>
      </c>
      <c r="E35" s="15">
        <v>0.64285714285714302</v>
      </c>
    </row>
    <row r="36" spans="1:5" x14ac:dyDescent="0.25">
      <c r="A36" s="180"/>
      <c r="B36" s="13" t="s">
        <v>46</v>
      </c>
      <c r="C36" s="14">
        <v>852</v>
      </c>
      <c r="D36" s="14">
        <v>629</v>
      </c>
      <c r="E36" s="15">
        <v>0.35453100158982498</v>
      </c>
    </row>
    <row r="37" spans="1:5" x14ac:dyDescent="0.25">
      <c r="A37" s="17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8"/>
      <c r="C40" s="14">
        <v>2138</v>
      </c>
      <c r="D40" s="14">
        <v>1951</v>
      </c>
      <c r="E40" s="15">
        <v>9.5848282931829801E-2</v>
      </c>
    </row>
    <row r="41" spans="1:5" x14ac:dyDescent="0.25">
      <c r="A41" s="12" t="s">
        <v>49</v>
      </c>
      <c r="B41" s="18"/>
      <c r="C41" s="14">
        <v>1350</v>
      </c>
      <c r="D41" s="14">
        <v>975</v>
      </c>
      <c r="E41" s="15">
        <v>0.38461538461538503</v>
      </c>
    </row>
    <row r="42" spans="1:5" x14ac:dyDescent="0.25">
      <c r="A42" s="17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8" t="s">
        <v>51</v>
      </c>
      <c r="B45" s="13" t="s">
        <v>18</v>
      </c>
      <c r="C45" s="14">
        <v>463</v>
      </c>
      <c r="D45" s="14">
        <v>506</v>
      </c>
      <c r="E45" s="15">
        <v>-8.4980237154150207E-2</v>
      </c>
    </row>
    <row r="46" spans="1:5" x14ac:dyDescent="0.25">
      <c r="A46" s="179"/>
      <c r="B46" s="13" t="s">
        <v>52</v>
      </c>
      <c r="C46" s="14">
        <v>64</v>
      </c>
      <c r="D46" s="14">
        <v>49</v>
      </c>
      <c r="E46" s="15">
        <v>0.30612244897959201</v>
      </c>
    </row>
    <row r="47" spans="1:5" x14ac:dyDescent="0.25">
      <c r="A47" s="179"/>
      <c r="B47" s="13" t="s">
        <v>53</v>
      </c>
      <c r="C47" s="14">
        <v>1259</v>
      </c>
      <c r="D47" s="14">
        <v>1005</v>
      </c>
      <c r="E47" s="15">
        <v>0.25273631840796001</v>
      </c>
    </row>
    <row r="48" spans="1:5" x14ac:dyDescent="0.25">
      <c r="A48" s="180"/>
      <c r="B48" s="13" t="s">
        <v>22</v>
      </c>
      <c r="C48" s="14">
        <v>547</v>
      </c>
      <c r="D48" s="14">
        <v>463</v>
      </c>
      <c r="E48" s="15">
        <v>0.18142548596112301</v>
      </c>
    </row>
    <row r="49" spans="1:5" x14ac:dyDescent="0.25">
      <c r="A49" s="178" t="s">
        <v>54</v>
      </c>
      <c r="B49" s="13" t="s">
        <v>55</v>
      </c>
      <c r="C49" s="14">
        <v>1066</v>
      </c>
      <c r="D49" s="14">
        <v>959</v>
      </c>
      <c r="E49" s="15">
        <v>0.11157455683003099</v>
      </c>
    </row>
    <row r="50" spans="1:5" x14ac:dyDescent="0.25">
      <c r="A50" s="179"/>
      <c r="B50" s="13" t="s">
        <v>56</v>
      </c>
      <c r="C50" s="14">
        <v>50</v>
      </c>
      <c r="D50" s="14">
        <v>30</v>
      </c>
      <c r="E50" s="15">
        <v>0.66666666666666696</v>
      </c>
    </row>
    <row r="51" spans="1:5" x14ac:dyDescent="0.25">
      <c r="A51" s="179"/>
      <c r="B51" s="13" t="s">
        <v>57</v>
      </c>
      <c r="C51" s="14">
        <v>94</v>
      </c>
      <c r="D51" s="14">
        <v>78</v>
      </c>
      <c r="E51" s="15">
        <v>0.20512820512820501</v>
      </c>
    </row>
    <row r="52" spans="1:5" x14ac:dyDescent="0.25">
      <c r="A52" s="180"/>
      <c r="B52" s="13" t="s">
        <v>58</v>
      </c>
      <c r="C52" s="14">
        <v>29</v>
      </c>
      <c r="D52" s="14">
        <v>30</v>
      </c>
      <c r="E52" s="15">
        <v>-3.3333333333333298E-2</v>
      </c>
    </row>
    <row r="53" spans="1:5" x14ac:dyDescent="0.25">
      <c r="A53" s="17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8" t="s">
        <v>60</v>
      </c>
      <c r="B56" s="13" t="s">
        <v>53</v>
      </c>
      <c r="C56" s="14">
        <v>18</v>
      </c>
      <c r="D56" s="14">
        <v>15</v>
      </c>
      <c r="E56" s="15">
        <v>0.2</v>
      </c>
    </row>
    <row r="57" spans="1:5" x14ac:dyDescent="0.25">
      <c r="A57" s="179"/>
      <c r="B57" s="13" t="s">
        <v>52</v>
      </c>
      <c r="C57" s="14">
        <v>1</v>
      </c>
      <c r="D57" s="16"/>
      <c r="E57" s="15">
        <v>0</v>
      </c>
    </row>
    <row r="58" spans="1:5" x14ac:dyDescent="0.25">
      <c r="A58" s="179"/>
      <c r="B58" s="13" t="s">
        <v>18</v>
      </c>
      <c r="C58" s="14">
        <v>17</v>
      </c>
      <c r="D58" s="14">
        <v>15</v>
      </c>
      <c r="E58" s="15">
        <v>0.133333333333333</v>
      </c>
    </row>
    <row r="59" spans="1:5" x14ac:dyDescent="0.25">
      <c r="A59" s="179"/>
      <c r="B59" s="13" t="s">
        <v>22</v>
      </c>
      <c r="C59" s="14">
        <v>19</v>
      </c>
      <c r="D59" s="14">
        <v>17</v>
      </c>
      <c r="E59" s="15">
        <v>0.11764705882352899</v>
      </c>
    </row>
    <row r="60" spans="1:5" x14ac:dyDescent="0.25">
      <c r="A60" s="179"/>
      <c r="B60" s="13" t="s">
        <v>61</v>
      </c>
      <c r="C60" s="14">
        <v>3</v>
      </c>
      <c r="D60" s="14">
        <v>3</v>
      </c>
      <c r="E60" s="15">
        <v>0</v>
      </c>
    </row>
    <row r="61" spans="1:5" x14ac:dyDescent="0.25">
      <c r="A61" s="180"/>
      <c r="B61" s="13" t="s">
        <v>62</v>
      </c>
      <c r="C61" s="16"/>
      <c r="D61" s="16"/>
      <c r="E61" s="15">
        <v>0</v>
      </c>
    </row>
    <row r="62" spans="1:5" x14ac:dyDescent="0.25">
      <c r="A62" s="178" t="s">
        <v>63</v>
      </c>
      <c r="B62" s="13" t="s">
        <v>64</v>
      </c>
      <c r="C62" s="14">
        <v>12</v>
      </c>
      <c r="D62" s="14">
        <v>10</v>
      </c>
      <c r="E62" s="15">
        <v>0.2</v>
      </c>
    </row>
    <row r="63" spans="1:5" x14ac:dyDescent="0.25">
      <c r="A63" s="179"/>
      <c r="B63" s="13" t="s">
        <v>57</v>
      </c>
      <c r="C63" s="14">
        <v>1</v>
      </c>
      <c r="D63" s="16"/>
      <c r="E63" s="15">
        <v>0</v>
      </c>
    </row>
    <row r="64" spans="1:5" x14ac:dyDescent="0.25">
      <c r="A64" s="180"/>
      <c r="B64" s="13" t="s">
        <v>65</v>
      </c>
      <c r="C64" s="14">
        <v>1</v>
      </c>
      <c r="D64" s="16"/>
      <c r="E64" s="15">
        <v>0</v>
      </c>
    </row>
    <row r="65" spans="1:5" x14ac:dyDescent="0.25">
      <c r="A65" s="17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8"/>
      <c r="C68" s="16"/>
      <c r="D68" s="14">
        <v>1</v>
      </c>
      <c r="E68" s="15">
        <v>0</v>
      </c>
    </row>
    <row r="69" spans="1:5" x14ac:dyDescent="0.25">
      <c r="A69" s="12" t="s">
        <v>35</v>
      </c>
      <c r="B69" s="18"/>
      <c r="C69" s="16"/>
      <c r="D69" s="16"/>
      <c r="E69" s="15">
        <v>0</v>
      </c>
    </row>
    <row r="70" spans="1:5" x14ac:dyDescent="0.25">
      <c r="A70" s="12" t="s">
        <v>36</v>
      </c>
      <c r="B70" s="18"/>
      <c r="C70" s="14">
        <v>8</v>
      </c>
      <c r="D70" s="14">
        <v>0</v>
      </c>
      <c r="E70" s="15">
        <v>0</v>
      </c>
    </row>
    <row r="71" spans="1:5" x14ac:dyDescent="0.25">
      <c r="A71" s="12" t="s">
        <v>37</v>
      </c>
      <c r="B71" s="18"/>
      <c r="C71" s="14">
        <v>8</v>
      </c>
      <c r="D71" s="14">
        <v>0</v>
      </c>
      <c r="E71" s="15">
        <v>0</v>
      </c>
    </row>
    <row r="72" spans="1:5" x14ac:dyDescent="0.25">
      <c r="A72" s="12" t="s">
        <v>38</v>
      </c>
      <c r="B72" s="18"/>
      <c r="C72" s="16"/>
      <c r="D72" s="14">
        <v>0</v>
      </c>
      <c r="E72" s="15">
        <v>0</v>
      </c>
    </row>
    <row r="73" spans="1:5" x14ac:dyDescent="0.25">
      <c r="A73" s="17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1"/>
      <c r="B76" s="13" t="s">
        <v>48</v>
      </c>
      <c r="C76" s="14">
        <v>1</v>
      </c>
      <c r="D76" s="14">
        <v>3</v>
      </c>
      <c r="E76" s="15">
        <v>-0.66666666666666696</v>
      </c>
    </row>
    <row r="77" spans="1:5" x14ac:dyDescent="0.25">
      <c r="A77" s="182"/>
      <c r="B77" s="13" t="s">
        <v>57</v>
      </c>
      <c r="C77" s="16"/>
      <c r="D77" s="16"/>
      <c r="E77" s="15">
        <v>0</v>
      </c>
    </row>
    <row r="78" spans="1:5" x14ac:dyDescent="0.25">
      <c r="A78" s="182"/>
      <c r="B78" s="13" t="s">
        <v>64</v>
      </c>
      <c r="C78" s="14">
        <v>1</v>
      </c>
      <c r="D78" s="14">
        <v>3</v>
      </c>
      <c r="E78" s="15">
        <v>-0.66666666666666696</v>
      </c>
    </row>
    <row r="79" spans="1:5" x14ac:dyDescent="0.25">
      <c r="A79" s="182"/>
      <c r="B79" s="13" t="s">
        <v>68</v>
      </c>
      <c r="C79" s="14">
        <v>4</v>
      </c>
      <c r="D79" s="14">
        <v>1</v>
      </c>
      <c r="E79" s="15">
        <v>3</v>
      </c>
    </row>
    <row r="80" spans="1:5" x14ac:dyDescent="0.25">
      <c r="A80" s="183"/>
      <c r="B80" s="13" t="s">
        <v>69</v>
      </c>
      <c r="C80" s="16"/>
      <c r="D80" s="16"/>
      <c r="E80" s="15">
        <v>0</v>
      </c>
    </row>
    <row r="81" spans="1:5" x14ac:dyDescent="0.25">
      <c r="A81" s="17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8" t="s">
        <v>71</v>
      </c>
      <c r="B84" s="13" t="s">
        <v>72</v>
      </c>
      <c r="C84" s="14">
        <v>1350</v>
      </c>
      <c r="D84" s="14">
        <v>975</v>
      </c>
      <c r="E84" s="15">
        <v>0.38461538461538503</v>
      </c>
    </row>
    <row r="85" spans="1:5" x14ac:dyDescent="0.25">
      <c r="A85" s="180"/>
      <c r="B85" s="13" t="s">
        <v>73</v>
      </c>
      <c r="C85" s="14">
        <v>634</v>
      </c>
      <c r="D85" s="14">
        <v>904</v>
      </c>
      <c r="E85" s="15">
        <v>-0.29867256637168099</v>
      </c>
    </row>
    <row r="86" spans="1:5" x14ac:dyDescent="0.25">
      <c r="A86" s="178" t="s">
        <v>74</v>
      </c>
      <c r="B86" s="13" t="s">
        <v>72</v>
      </c>
      <c r="C86" s="14">
        <v>1074</v>
      </c>
      <c r="D86" s="14">
        <v>769</v>
      </c>
      <c r="E86" s="15">
        <v>0.39661898569570903</v>
      </c>
    </row>
    <row r="87" spans="1:5" x14ac:dyDescent="0.25">
      <c r="A87" s="180"/>
      <c r="B87" s="13" t="s">
        <v>73</v>
      </c>
      <c r="C87" s="14">
        <v>483</v>
      </c>
      <c r="D87" s="14">
        <v>886</v>
      </c>
      <c r="E87" s="15">
        <v>-0.45485327313769802</v>
      </c>
    </row>
    <row r="88" spans="1:5" x14ac:dyDescent="0.25">
      <c r="A88" s="178" t="s">
        <v>75</v>
      </c>
      <c r="B88" s="13" t="s">
        <v>72</v>
      </c>
      <c r="C88" s="14">
        <v>64</v>
      </c>
      <c r="D88" s="14">
        <v>40</v>
      </c>
      <c r="E88" s="15">
        <v>0.6</v>
      </c>
    </row>
    <row r="89" spans="1:5" x14ac:dyDescent="0.25">
      <c r="A89" s="180"/>
      <c r="B89" s="13" t="s">
        <v>73</v>
      </c>
      <c r="C89" s="14">
        <v>28</v>
      </c>
      <c r="D89" s="14">
        <v>33</v>
      </c>
      <c r="E89" s="15">
        <v>-0.15151515151515199</v>
      </c>
    </row>
    <row r="90" spans="1:5" x14ac:dyDescent="0.25">
      <c r="A90" s="178" t="s">
        <v>76</v>
      </c>
      <c r="B90" s="13" t="s">
        <v>72</v>
      </c>
      <c r="C90" s="16"/>
      <c r="D90" s="16"/>
      <c r="E90" s="15">
        <v>0</v>
      </c>
    </row>
    <row r="91" spans="1:5" x14ac:dyDescent="0.25">
      <c r="A91" s="180"/>
      <c r="B91" s="13" t="s">
        <v>73</v>
      </c>
      <c r="C91" s="16"/>
      <c r="D91" s="16"/>
      <c r="E91" s="15">
        <v>0</v>
      </c>
    </row>
    <row r="92" spans="1:5" x14ac:dyDescent="0.25">
      <c r="A92" s="17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8"/>
      <c r="C95" s="14">
        <v>696</v>
      </c>
      <c r="D95" s="14">
        <v>530</v>
      </c>
      <c r="E95" s="15">
        <v>0.31320754716981097</v>
      </c>
    </row>
    <row r="96" spans="1:5" x14ac:dyDescent="0.25">
      <c r="A96" s="12" t="s">
        <v>78</v>
      </c>
      <c r="B96" s="18"/>
      <c r="C96" s="16"/>
      <c r="D96" s="16"/>
      <c r="E96" s="15">
        <v>0</v>
      </c>
    </row>
    <row r="97" spans="1:5" x14ac:dyDescent="0.25">
      <c r="A97" s="17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8"/>
      <c r="C100" s="14">
        <v>625</v>
      </c>
      <c r="D100" s="14">
        <v>469</v>
      </c>
      <c r="E100" s="15">
        <v>0.33262260127931798</v>
      </c>
    </row>
    <row r="101" spans="1:5" x14ac:dyDescent="0.25">
      <c r="A101" s="12" t="s">
        <v>81</v>
      </c>
      <c r="B101" s="18"/>
      <c r="C101" s="14">
        <v>578</v>
      </c>
      <c r="D101" s="14">
        <v>465</v>
      </c>
      <c r="E101" s="15">
        <v>0.24301075268817199</v>
      </c>
    </row>
    <row r="102" spans="1:5" x14ac:dyDescent="0.25">
      <c r="A102" s="12" t="s">
        <v>78</v>
      </c>
      <c r="B102" s="18"/>
      <c r="C102" s="14">
        <v>9</v>
      </c>
      <c r="D102" s="14">
        <v>9</v>
      </c>
      <c r="E102" s="15">
        <v>0</v>
      </c>
    </row>
    <row r="103" spans="1:5" x14ac:dyDescent="0.25">
      <c r="A103" s="17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8" t="s">
        <v>80</v>
      </c>
      <c r="B106" s="13" t="s">
        <v>83</v>
      </c>
      <c r="C106" s="14">
        <v>544</v>
      </c>
      <c r="D106" s="14">
        <v>351</v>
      </c>
      <c r="E106" s="15">
        <v>0.54985754985754998</v>
      </c>
    </row>
    <row r="107" spans="1:5" x14ac:dyDescent="0.25">
      <c r="A107" s="179"/>
      <c r="B107" s="13" t="s">
        <v>84</v>
      </c>
      <c r="C107" s="14">
        <v>51</v>
      </c>
      <c r="D107" s="14">
        <v>105</v>
      </c>
      <c r="E107" s="15">
        <v>-0.51428571428571401</v>
      </c>
    </row>
    <row r="108" spans="1:5" x14ac:dyDescent="0.25">
      <c r="A108" s="180"/>
      <c r="B108" s="13" t="s">
        <v>85</v>
      </c>
      <c r="C108" s="14">
        <v>230</v>
      </c>
      <c r="D108" s="14">
        <v>136</v>
      </c>
      <c r="E108" s="15">
        <v>0.69117647058823495</v>
      </c>
    </row>
    <row r="109" spans="1:5" x14ac:dyDescent="0.25">
      <c r="A109" s="178" t="s">
        <v>81</v>
      </c>
      <c r="B109" s="13" t="s">
        <v>86</v>
      </c>
      <c r="C109" s="14">
        <v>35</v>
      </c>
      <c r="D109" s="14">
        <v>24</v>
      </c>
      <c r="E109" s="15">
        <v>0.45833333333333298</v>
      </c>
    </row>
    <row r="110" spans="1:5" x14ac:dyDescent="0.25">
      <c r="A110" s="180"/>
      <c r="B110" s="13" t="s">
        <v>85</v>
      </c>
      <c r="C110" s="14">
        <v>201</v>
      </c>
      <c r="D110" s="14">
        <v>199</v>
      </c>
      <c r="E110" s="15">
        <v>1.00502512562814E-2</v>
      </c>
    </row>
    <row r="111" spans="1:5" x14ac:dyDescent="0.25">
      <c r="A111" s="12" t="s">
        <v>78</v>
      </c>
      <c r="B111" s="18"/>
      <c r="C111" s="14">
        <v>26</v>
      </c>
      <c r="D111" s="14">
        <v>19</v>
      </c>
      <c r="E111" s="15">
        <v>0.36842105263157898</v>
      </c>
    </row>
    <row r="112" spans="1:5" x14ac:dyDescent="0.25">
      <c r="A112" s="17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8" t="s">
        <v>80</v>
      </c>
      <c r="B115" s="13" t="s">
        <v>83</v>
      </c>
      <c r="C115" s="14">
        <v>7</v>
      </c>
      <c r="D115" s="14">
        <v>17</v>
      </c>
      <c r="E115" s="15">
        <v>-0.58823529411764697</v>
      </c>
    </row>
    <row r="116" spans="1:5" x14ac:dyDescent="0.25">
      <c r="A116" s="179"/>
      <c r="B116" s="13" t="s">
        <v>84</v>
      </c>
      <c r="C116" s="14">
        <v>2</v>
      </c>
      <c r="D116" s="14">
        <v>2</v>
      </c>
      <c r="E116" s="15">
        <v>0</v>
      </c>
    </row>
    <row r="117" spans="1:5" x14ac:dyDescent="0.25">
      <c r="A117" s="180"/>
      <c r="B117" s="13" t="s">
        <v>85</v>
      </c>
      <c r="C117" s="14">
        <v>45</v>
      </c>
      <c r="D117" s="14">
        <v>15</v>
      </c>
      <c r="E117" s="15">
        <v>2</v>
      </c>
    </row>
    <row r="118" spans="1:5" x14ac:dyDescent="0.25">
      <c r="A118" s="178" t="s">
        <v>81</v>
      </c>
      <c r="B118" s="13" t="s">
        <v>86</v>
      </c>
      <c r="C118" s="14">
        <v>1</v>
      </c>
      <c r="D118" s="16"/>
      <c r="E118" s="15">
        <v>0</v>
      </c>
    </row>
    <row r="119" spans="1:5" x14ac:dyDescent="0.25">
      <c r="A119" s="180"/>
      <c r="B119" s="13" t="s">
        <v>85</v>
      </c>
      <c r="C119" s="14">
        <v>12</v>
      </c>
      <c r="D119" s="14">
        <v>5</v>
      </c>
      <c r="E119" s="15">
        <v>1.4</v>
      </c>
    </row>
    <row r="120" spans="1:5" x14ac:dyDescent="0.25">
      <c r="A120" s="12" t="s">
        <v>78</v>
      </c>
      <c r="B120" s="18"/>
      <c r="C120" s="14">
        <v>2</v>
      </c>
      <c r="D120" s="14">
        <v>2</v>
      </c>
      <c r="E120" s="15">
        <v>0</v>
      </c>
    </row>
    <row r="121" spans="1:5" x14ac:dyDescent="0.25">
      <c r="A121" s="17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8" t="s">
        <v>89</v>
      </c>
      <c r="B124" s="13" t="s">
        <v>90</v>
      </c>
      <c r="C124" s="16"/>
      <c r="D124" s="16"/>
      <c r="E124" s="15">
        <v>0</v>
      </c>
    </row>
    <row r="125" spans="1:5" x14ac:dyDescent="0.25">
      <c r="A125" s="180"/>
      <c r="B125" s="13" t="s">
        <v>91</v>
      </c>
      <c r="C125" s="16"/>
      <c r="D125" s="16"/>
      <c r="E125" s="15">
        <v>0</v>
      </c>
    </row>
    <row r="126" spans="1:5" x14ac:dyDescent="0.25">
      <c r="A126" s="178" t="s">
        <v>92</v>
      </c>
      <c r="B126" s="13" t="s">
        <v>90</v>
      </c>
      <c r="C126" s="14">
        <v>101</v>
      </c>
      <c r="D126" s="14">
        <v>99</v>
      </c>
      <c r="E126" s="15">
        <v>2.02020202020202E-2</v>
      </c>
    </row>
    <row r="127" spans="1:5" x14ac:dyDescent="0.25">
      <c r="A127" s="180"/>
      <c r="B127" s="13" t="s">
        <v>91</v>
      </c>
      <c r="C127" s="14">
        <v>252</v>
      </c>
      <c r="D127" s="14">
        <v>244</v>
      </c>
      <c r="E127" s="15">
        <v>3.2786885245901599E-2</v>
      </c>
    </row>
    <row r="128" spans="1:5" x14ac:dyDescent="0.25">
      <c r="A128" s="178" t="s">
        <v>93</v>
      </c>
      <c r="B128" s="13" t="s">
        <v>90</v>
      </c>
      <c r="C128" s="14">
        <v>2852</v>
      </c>
      <c r="D128" s="14">
        <v>2265</v>
      </c>
      <c r="E128" s="15">
        <v>0.25916114790286998</v>
      </c>
    </row>
    <row r="129" spans="1:5" x14ac:dyDescent="0.25">
      <c r="A129" s="180"/>
      <c r="B129" s="13" t="s">
        <v>91</v>
      </c>
      <c r="C129" s="14">
        <v>5521</v>
      </c>
      <c r="D129" s="14">
        <v>3873</v>
      </c>
      <c r="E129" s="15">
        <v>0.42550994061451097</v>
      </c>
    </row>
    <row r="130" spans="1:5" x14ac:dyDescent="0.25">
      <c r="A130" s="178" t="s">
        <v>94</v>
      </c>
      <c r="B130" s="13" t="s">
        <v>90</v>
      </c>
      <c r="C130" s="14">
        <v>990</v>
      </c>
      <c r="D130" s="14">
        <v>803</v>
      </c>
      <c r="E130" s="15">
        <v>0.232876712328767</v>
      </c>
    </row>
    <row r="131" spans="1:5" x14ac:dyDescent="0.25">
      <c r="A131" s="180"/>
      <c r="B131" s="13" t="s">
        <v>91</v>
      </c>
      <c r="C131" s="14">
        <v>1534</v>
      </c>
      <c r="D131" s="14">
        <v>1268</v>
      </c>
      <c r="E131" s="15">
        <v>0.209779179810725</v>
      </c>
    </row>
    <row r="132" spans="1:5" x14ac:dyDescent="0.25">
      <c r="A132" s="17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8" t="s">
        <v>96</v>
      </c>
      <c r="B135" s="13" t="s">
        <v>97</v>
      </c>
      <c r="C135" s="14">
        <v>76</v>
      </c>
      <c r="D135" s="14">
        <v>96</v>
      </c>
      <c r="E135" s="15">
        <v>-0.20833333333333301</v>
      </c>
    </row>
    <row r="136" spans="1:5" x14ac:dyDescent="0.25">
      <c r="A136" s="180"/>
      <c r="B136" s="13" t="s">
        <v>98</v>
      </c>
      <c r="C136" s="14">
        <v>2</v>
      </c>
      <c r="D136" s="14">
        <v>5</v>
      </c>
      <c r="E136" s="15">
        <v>-0.6</v>
      </c>
    </row>
    <row r="137" spans="1:5" x14ac:dyDescent="0.25">
      <c r="A137" s="178" t="s">
        <v>99</v>
      </c>
      <c r="B137" s="13" t="s">
        <v>97</v>
      </c>
      <c r="C137" s="16"/>
      <c r="D137" s="16"/>
      <c r="E137" s="15">
        <v>0</v>
      </c>
    </row>
    <row r="138" spans="1:5" x14ac:dyDescent="0.25">
      <c r="A138" s="180"/>
      <c r="B138" s="13" t="s">
        <v>98</v>
      </c>
      <c r="C138" s="16"/>
      <c r="D138" s="16"/>
      <c r="E138" s="15">
        <v>0</v>
      </c>
    </row>
    <row r="139" spans="1:5" x14ac:dyDescent="0.25">
      <c r="A139" s="178" t="s">
        <v>100</v>
      </c>
      <c r="B139" s="13" t="s">
        <v>97</v>
      </c>
      <c r="C139" s="14">
        <v>6</v>
      </c>
      <c r="D139" s="14">
        <v>5</v>
      </c>
      <c r="E139" s="15">
        <v>0.2</v>
      </c>
    </row>
    <row r="140" spans="1:5" x14ac:dyDescent="0.25">
      <c r="A140" s="180"/>
      <c r="B140" s="13" t="s">
        <v>101</v>
      </c>
      <c r="C140" s="14">
        <v>2</v>
      </c>
      <c r="D140" s="14">
        <v>1</v>
      </c>
      <c r="E140" s="15">
        <v>1</v>
      </c>
    </row>
    <row r="141" spans="1:5" x14ac:dyDescent="0.25">
      <c r="A141" s="17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8"/>
      <c r="C144" s="14">
        <v>87</v>
      </c>
      <c r="D144" s="14">
        <v>89</v>
      </c>
      <c r="E144" s="15">
        <v>-2.2471910112359599E-2</v>
      </c>
    </row>
    <row r="145" spans="1:5" x14ac:dyDescent="0.25">
      <c r="A145" s="178" t="s">
        <v>104</v>
      </c>
      <c r="B145" s="13" t="s">
        <v>105</v>
      </c>
      <c r="C145" s="14">
        <v>1</v>
      </c>
      <c r="D145" s="14">
        <v>2</v>
      </c>
      <c r="E145" s="15">
        <v>-0.5</v>
      </c>
    </row>
    <row r="146" spans="1:5" x14ac:dyDescent="0.25">
      <c r="A146" s="179"/>
      <c r="B146" s="13" t="s">
        <v>106</v>
      </c>
      <c r="C146" s="14">
        <v>41</v>
      </c>
      <c r="D146" s="14">
        <v>43</v>
      </c>
      <c r="E146" s="15">
        <v>-4.6511627906976702E-2</v>
      </c>
    </row>
    <row r="147" spans="1:5" x14ac:dyDescent="0.25">
      <c r="A147" s="179"/>
      <c r="B147" s="13" t="s">
        <v>107</v>
      </c>
      <c r="C147" s="14">
        <v>4</v>
      </c>
      <c r="D147" s="14">
        <v>8</v>
      </c>
      <c r="E147" s="15">
        <v>-0.5</v>
      </c>
    </row>
    <row r="148" spans="1:5" x14ac:dyDescent="0.25">
      <c r="A148" s="179"/>
      <c r="B148" s="13" t="s">
        <v>108</v>
      </c>
      <c r="C148" s="14">
        <v>9</v>
      </c>
      <c r="D148" s="14">
        <v>3</v>
      </c>
      <c r="E148" s="15">
        <v>2</v>
      </c>
    </row>
    <row r="149" spans="1:5" x14ac:dyDescent="0.25">
      <c r="A149" s="179"/>
      <c r="B149" s="13" t="s">
        <v>109</v>
      </c>
      <c r="C149" s="14">
        <v>31</v>
      </c>
      <c r="D149" s="14">
        <v>33</v>
      </c>
      <c r="E149" s="15">
        <v>-6.0606060606060601E-2</v>
      </c>
    </row>
    <row r="150" spans="1:5" x14ac:dyDescent="0.25">
      <c r="A150" s="180"/>
      <c r="B150" s="13" t="s">
        <v>110</v>
      </c>
      <c r="C150" s="14">
        <v>1</v>
      </c>
      <c r="D150" s="16"/>
      <c r="E150" s="15">
        <v>0</v>
      </c>
    </row>
    <row r="151" spans="1:5" x14ac:dyDescent="0.25">
      <c r="A151" s="178" t="s">
        <v>111</v>
      </c>
      <c r="B151" s="13" t="s">
        <v>112</v>
      </c>
      <c r="C151" s="14">
        <v>26</v>
      </c>
      <c r="D151" s="14">
        <v>26</v>
      </c>
      <c r="E151" s="15">
        <v>0</v>
      </c>
    </row>
    <row r="152" spans="1:5" x14ac:dyDescent="0.25">
      <c r="A152" s="180"/>
      <c r="B152" s="13" t="s">
        <v>113</v>
      </c>
      <c r="C152" s="14">
        <v>75</v>
      </c>
      <c r="D152" s="14">
        <v>56</v>
      </c>
      <c r="E152" s="15">
        <v>0.33928571428571402</v>
      </c>
    </row>
    <row r="153" spans="1:5" x14ac:dyDescent="0.25">
      <c r="A153" s="178" t="s">
        <v>114</v>
      </c>
      <c r="B153" s="13" t="s">
        <v>18</v>
      </c>
      <c r="C153" s="14">
        <v>22</v>
      </c>
      <c r="D153" s="14">
        <v>15</v>
      </c>
      <c r="E153" s="15">
        <v>0.46666666666666701</v>
      </c>
    </row>
    <row r="154" spans="1:5" x14ac:dyDescent="0.25">
      <c r="A154" s="180"/>
      <c r="B154" s="13" t="s">
        <v>22</v>
      </c>
      <c r="C154" s="14">
        <v>8</v>
      </c>
      <c r="D154" s="14">
        <v>22</v>
      </c>
      <c r="E154" s="15">
        <v>-0.63636363636363602</v>
      </c>
    </row>
    <row r="155" spans="1:5" x14ac:dyDescent="0.25">
      <c r="A155" s="12" t="s">
        <v>115</v>
      </c>
      <c r="B155" s="18"/>
      <c r="C155" s="16"/>
      <c r="D155" s="16"/>
      <c r="E155" s="15">
        <v>0</v>
      </c>
    </row>
    <row r="156" spans="1:5" x14ac:dyDescent="0.25">
      <c r="A156" s="17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8" t="s">
        <v>117</v>
      </c>
      <c r="B159" s="13" t="s">
        <v>118</v>
      </c>
      <c r="C159" s="14">
        <v>427</v>
      </c>
      <c r="D159" s="14">
        <v>681</v>
      </c>
      <c r="E159" s="15">
        <v>-0.37298091042584403</v>
      </c>
    </row>
    <row r="160" spans="1:5" x14ac:dyDescent="0.25">
      <c r="A160" s="179"/>
      <c r="B160" s="13" t="s">
        <v>119</v>
      </c>
      <c r="C160" s="14">
        <v>85</v>
      </c>
      <c r="D160" s="14">
        <v>112</v>
      </c>
      <c r="E160" s="15">
        <v>-0.24107142857142899</v>
      </c>
    </row>
    <row r="161" spans="1:5" x14ac:dyDescent="0.25">
      <c r="A161" s="179"/>
      <c r="B161" s="13" t="s">
        <v>120</v>
      </c>
      <c r="C161" s="14">
        <v>103</v>
      </c>
      <c r="D161" s="14">
        <v>90</v>
      </c>
      <c r="E161" s="15">
        <v>0.14444444444444399</v>
      </c>
    </row>
    <row r="162" spans="1:5" x14ac:dyDescent="0.25">
      <c r="A162" s="179"/>
      <c r="B162" s="13" t="s">
        <v>121</v>
      </c>
      <c r="C162" s="14">
        <v>29</v>
      </c>
      <c r="D162" s="14">
        <v>60</v>
      </c>
      <c r="E162" s="15">
        <v>-0.51666666666666705</v>
      </c>
    </row>
    <row r="163" spans="1:5" x14ac:dyDescent="0.25">
      <c r="A163" s="179"/>
      <c r="B163" s="13" t="s">
        <v>122</v>
      </c>
      <c r="C163" s="16"/>
      <c r="D163" s="16"/>
      <c r="E163" s="15">
        <v>0</v>
      </c>
    </row>
    <row r="164" spans="1:5" x14ac:dyDescent="0.25">
      <c r="A164" s="179"/>
      <c r="B164" s="13" t="s">
        <v>123</v>
      </c>
      <c r="C164" s="16"/>
      <c r="D164" s="14">
        <v>1</v>
      </c>
      <c r="E164" s="15">
        <v>0</v>
      </c>
    </row>
    <row r="165" spans="1:5" x14ac:dyDescent="0.25">
      <c r="A165" s="179"/>
      <c r="B165" s="13" t="s">
        <v>124</v>
      </c>
      <c r="C165" s="14">
        <v>206</v>
      </c>
      <c r="D165" s="14">
        <v>229</v>
      </c>
      <c r="E165" s="15">
        <v>-0.10043668122270701</v>
      </c>
    </row>
    <row r="166" spans="1:5" x14ac:dyDescent="0.25">
      <c r="A166" s="179"/>
      <c r="B166" s="13" t="s">
        <v>125</v>
      </c>
      <c r="C166" s="16"/>
      <c r="D166" s="14">
        <v>2</v>
      </c>
      <c r="E166" s="15">
        <v>0</v>
      </c>
    </row>
    <row r="167" spans="1:5" x14ac:dyDescent="0.25">
      <c r="A167" s="179"/>
      <c r="B167" s="13" t="s">
        <v>126</v>
      </c>
      <c r="C167" s="14">
        <v>151</v>
      </c>
      <c r="D167" s="14">
        <v>132</v>
      </c>
      <c r="E167" s="15">
        <v>0.14393939393939401</v>
      </c>
    </row>
    <row r="168" spans="1:5" x14ac:dyDescent="0.25">
      <c r="A168" s="179"/>
      <c r="B168" s="13" t="s">
        <v>127</v>
      </c>
      <c r="C168" s="14">
        <v>201</v>
      </c>
      <c r="D168" s="14">
        <v>234</v>
      </c>
      <c r="E168" s="15">
        <v>-0.141025641025641</v>
      </c>
    </row>
    <row r="169" spans="1:5" x14ac:dyDescent="0.25">
      <c r="A169" s="179"/>
      <c r="B169" s="13" t="s">
        <v>128</v>
      </c>
      <c r="C169" s="14">
        <v>13</v>
      </c>
      <c r="D169" s="14">
        <v>50</v>
      </c>
      <c r="E169" s="15">
        <v>-0.74</v>
      </c>
    </row>
    <row r="170" spans="1:5" x14ac:dyDescent="0.25">
      <c r="A170" s="179"/>
      <c r="B170" s="13" t="s">
        <v>129</v>
      </c>
      <c r="C170" s="14">
        <v>119</v>
      </c>
      <c r="D170" s="14">
        <v>93</v>
      </c>
      <c r="E170" s="15">
        <v>0.27956989247311798</v>
      </c>
    </row>
    <row r="171" spans="1:5" x14ac:dyDescent="0.25">
      <c r="A171" s="179"/>
      <c r="B171" s="13" t="s">
        <v>130</v>
      </c>
      <c r="C171" s="16"/>
      <c r="D171" s="16"/>
      <c r="E171" s="15">
        <v>0</v>
      </c>
    </row>
    <row r="172" spans="1:5" x14ac:dyDescent="0.25">
      <c r="A172" s="179"/>
      <c r="B172" s="13" t="s">
        <v>131</v>
      </c>
      <c r="C172" s="16"/>
      <c r="D172" s="16"/>
      <c r="E172" s="15">
        <v>0</v>
      </c>
    </row>
    <row r="173" spans="1:5" x14ac:dyDescent="0.25">
      <c r="A173" s="179"/>
      <c r="B173" s="13" t="s">
        <v>132</v>
      </c>
      <c r="C173" s="14">
        <v>6</v>
      </c>
      <c r="D173" s="14">
        <v>2</v>
      </c>
      <c r="E173" s="15">
        <v>2</v>
      </c>
    </row>
    <row r="174" spans="1:5" x14ac:dyDescent="0.25">
      <c r="A174" s="179"/>
      <c r="B174" s="13" t="s">
        <v>133</v>
      </c>
      <c r="C174" s="16"/>
      <c r="D174" s="16"/>
      <c r="E174" s="15">
        <v>0</v>
      </c>
    </row>
    <row r="175" spans="1:5" x14ac:dyDescent="0.25">
      <c r="A175" s="179"/>
      <c r="B175" s="13" t="s">
        <v>134</v>
      </c>
      <c r="C175" s="16"/>
      <c r="D175" s="14">
        <v>3</v>
      </c>
      <c r="E175" s="15">
        <v>0</v>
      </c>
    </row>
    <row r="176" spans="1:5" x14ac:dyDescent="0.25">
      <c r="A176" s="179"/>
      <c r="B176" s="13" t="s">
        <v>135</v>
      </c>
      <c r="C176" s="16"/>
      <c r="D176" s="16"/>
      <c r="E176" s="15">
        <v>0</v>
      </c>
    </row>
    <row r="177" spans="1:5" x14ac:dyDescent="0.25">
      <c r="A177" s="179"/>
      <c r="B177" s="13" t="s">
        <v>136</v>
      </c>
      <c r="C177" s="14">
        <v>23</v>
      </c>
      <c r="D177" s="14">
        <v>3</v>
      </c>
      <c r="E177" s="15">
        <v>6.6666666666666696</v>
      </c>
    </row>
    <row r="178" spans="1:5" x14ac:dyDescent="0.25">
      <c r="A178" s="179"/>
      <c r="B178" s="13" t="s">
        <v>137</v>
      </c>
      <c r="C178" s="16"/>
      <c r="D178" s="16"/>
      <c r="E178" s="15">
        <v>0</v>
      </c>
    </row>
    <row r="179" spans="1:5" x14ac:dyDescent="0.25">
      <c r="A179" s="179"/>
      <c r="B179" s="13" t="s">
        <v>138</v>
      </c>
      <c r="C179" s="14">
        <v>708</v>
      </c>
      <c r="D179" s="14">
        <v>0</v>
      </c>
      <c r="E179" s="15">
        <v>0</v>
      </c>
    </row>
    <row r="180" spans="1:5" x14ac:dyDescent="0.25">
      <c r="A180" s="179"/>
      <c r="B180" s="13" t="s">
        <v>139</v>
      </c>
      <c r="C180" s="16"/>
      <c r="D180" s="14">
        <v>0</v>
      </c>
      <c r="E180" s="15">
        <v>0</v>
      </c>
    </row>
    <row r="181" spans="1:5" x14ac:dyDescent="0.25">
      <c r="A181" s="179"/>
      <c r="B181" s="13" t="s">
        <v>140</v>
      </c>
      <c r="C181" s="14">
        <v>36</v>
      </c>
      <c r="D181" s="14">
        <v>0</v>
      </c>
      <c r="E181" s="15">
        <v>0</v>
      </c>
    </row>
    <row r="182" spans="1:5" x14ac:dyDescent="0.25">
      <c r="A182" s="179"/>
      <c r="B182" s="13" t="s">
        <v>141</v>
      </c>
      <c r="C182" s="14">
        <v>4</v>
      </c>
      <c r="D182" s="14">
        <v>0</v>
      </c>
      <c r="E182" s="15">
        <v>0</v>
      </c>
    </row>
    <row r="183" spans="1:5" x14ac:dyDescent="0.25">
      <c r="A183" s="179"/>
      <c r="B183" s="13" t="s">
        <v>142</v>
      </c>
      <c r="C183" s="16"/>
      <c r="D183" s="14">
        <v>0</v>
      </c>
      <c r="E183" s="15">
        <v>0</v>
      </c>
    </row>
    <row r="184" spans="1:5" x14ac:dyDescent="0.25">
      <c r="A184" s="179"/>
      <c r="B184" s="13" t="s">
        <v>143</v>
      </c>
      <c r="C184" s="14">
        <v>10</v>
      </c>
      <c r="D184" s="14">
        <v>0</v>
      </c>
      <c r="E184" s="15">
        <v>0</v>
      </c>
    </row>
    <row r="185" spans="1:5" x14ac:dyDescent="0.25">
      <c r="A185" s="179"/>
      <c r="B185" s="13" t="s">
        <v>144</v>
      </c>
      <c r="C185" s="16"/>
      <c r="D185" s="14">
        <v>0</v>
      </c>
      <c r="E185" s="15">
        <v>0</v>
      </c>
    </row>
    <row r="186" spans="1:5" x14ac:dyDescent="0.25">
      <c r="A186" s="179"/>
      <c r="B186" s="13" t="s">
        <v>145</v>
      </c>
      <c r="C186" s="14">
        <v>30</v>
      </c>
      <c r="D186" s="14">
        <v>0</v>
      </c>
      <c r="E186" s="15">
        <v>0</v>
      </c>
    </row>
    <row r="187" spans="1:5" x14ac:dyDescent="0.25">
      <c r="A187" s="179"/>
      <c r="B187" s="13" t="s">
        <v>146</v>
      </c>
      <c r="C187" s="16"/>
      <c r="D187" s="14">
        <v>0</v>
      </c>
      <c r="E187" s="15">
        <v>0</v>
      </c>
    </row>
    <row r="188" spans="1:5" x14ac:dyDescent="0.25">
      <c r="A188" s="179"/>
      <c r="B188" s="13" t="s">
        <v>147</v>
      </c>
      <c r="C188" s="14">
        <v>10</v>
      </c>
      <c r="D188" s="14">
        <v>0</v>
      </c>
      <c r="E188" s="15">
        <v>0</v>
      </c>
    </row>
    <row r="189" spans="1:5" x14ac:dyDescent="0.25">
      <c r="A189" s="179"/>
      <c r="B189" s="13" t="s">
        <v>148</v>
      </c>
      <c r="C189" s="14">
        <v>30</v>
      </c>
      <c r="D189" s="14">
        <v>0</v>
      </c>
      <c r="E189" s="15">
        <v>0</v>
      </c>
    </row>
    <row r="190" spans="1:5" x14ac:dyDescent="0.25">
      <c r="A190" s="179"/>
      <c r="B190" s="13" t="s">
        <v>149</v>
      </c>
      <c r="C190" s="14">
        <v>24</v>
      </c>
      <c r="D190" s="14">
        <v>0</v>
      </c>
      <c r="E190" s="15">
        <v>0</v>
      </c>
    </row>
    <row r="191" spans="1:5" x14ac:dyDescent="0.25">
      <c r="A191" s="179"/>
      <c r="B191" s="13" t="s">
        <v>150</v>
      </c>
      <c r="C191" s="14">
        <v>730</v>
      </c>
      <c r="D191" s="14">
        <v>0</v>
      </c>
      <c r="E191" s="15">
        <v>0</v>
      </c>
    </row>
    <row r="192" spans="1:5" x14ac:dyDescent="0.25">
      <c r="A192" s="179"/>
      <c r="B192" s="13" t="s">
        <v>151</v>
      </c>
      <c r="C192" s="16"/>
      <c r="D192" s="14">
        <v>0</v>
      </c>
      <c r="E192" s="15">
        <v>0</v>
      </c>
    </row>
    <row r="193" spans="1:5" x14ac:dyDescent="0.25">
      <c r="A193" s="179"/>
      <c r="B193" s="13" t="s">
        <v>152</v>
      </c>
      <c r="C193" s="14">
        <v>428</v>
      </c>
      <c r="D193" s="14">
        <v>0</v>
      </c>
      <c r="E193" s="15">
        <v>0</v>
      </c>
    </row>
    <row r="194" spans="1:5" x14ac:dyDescent="0.25">
      <c r="A194" s="179"/>
      <c r="B194" s="13" t="s">
        <v>153</v>
      </c>
      <c r="C194" s="16"/>
      <c r="D194" s="14">
        <v>0</v>
      </c>
      <c r="E194" s="15">
        <v>0</v>
      </c>
    </row>
    <row r="195" spans="1:5" x14ac:dyDescent="0.25">
      <c r="A195" s="179"/>
      <c r="B195" s="13" t="s">
        <v>154</v>
      </c>
      <c r="C195" s="16"/>
      <c r="D195" s="14">
        <v>0</v>
      </c>
      <c r="E195" s="15">
        <v>0</v>
      </c>
    </row>
    <row r="196" spans="1:5" x14ac:dyDescent="0.25">
      <c r="A196" s="179"/>
      <c r="B196" s="13" t="s">
        <v>155</v>
      </c>
      <c r="C196" s="14">
        <v>8</v>
      </c>
      <c r="D196" s="14">
        <v>0</v>
      </c>
      <c r="E196" s="15">
        <v>0</v>
      </c>
    </row>
    <row r="197" spans="1:5" x14ac:dyDescent="0.25">
      <c r="A197" s="179"/>
      <c r="B197" s="13" t="s">
        <v>156</v>
      </c>
      <c r="C197" s="14">
        <v>52</v>
      </c>
      <c r="D197" s="14">
        <v>0</v>
      </c>
      <c r="E197" s="15">
        <v>0</v>
      </c>
    </row>
    <row r="198" spans="1:5" x14ac:dyDescent="0.25">
      <c r="A198" s="179"/>
      <c r="B198" s="13" t="s">
        <v>157</v>
      </c>
      <c r="C198" s="16"/>
      <c r="D198" s="14">
        <v>0</v>
      </c>
      <c r="E198" s="15">
        <v>0</v>
      </c>
    </row>
    <row r="199" spans="1:5" x14ac:dyDescent="0.25">
      <c r="A199" s="179"/>
      <c r="B199" s="13" t="s">
        <v>158</v>
      </c>
      <c r="C199" s="16"/>
      <c r="D199" s="14">
        <v>0</v>
      </c>
      <c r="E199" s="15">
        <v>0</v>
      </c>
    </row>
    <row r="200" spans="1:5" x14ac:dyDescent="0.25">
      <c r="A200" s="180"/>
      <c r="B200" s="13" t="s">
        <v>159</v>
      </c>
      <c r="C200" s="16"/>
      <c r="D200" s="14">
        <v>0</v>
      </c>
      <c r="E200" s="15">
        <v>0</v>
      </c>
    </row>
    <row r="201" spans="1:5" x14ac:dyDescent="0.25">
      <c r="A201" s="178" t="s">
        <v>160</v>
      </c>
      <c r="B201" s="13" t="s">
        <v>161</v>
      </c>
      <c r="C201" s="14">
        <v>558</v>
      </c>
      <c r="D201" s="14">
        <v>1538</v>
      </c>
      <c r="E201" s="15">
        <v>-0.637191157347204</v>
      </c>
    </row>
    <row r="202" spans="1:5" x14ac:dyDescent="0.25">
      <c r="A202" s="179"/>
      <c r="B202" s="13" t="s">
        <v>119</v>
      </c>
      <c r="C202" s="14">
        <v>85</v>
      </c>
      <c r="D202" s="14">
        <v>233</v>
      </c>
      <c r="E202" s="15">
        <v>-0.63519313304721003</v>
      </c>
    </row>
    <row r="203" spans="1:5" x14ac:dyDescent="0.25">
      <c r="A203" s="179"/>
      <c r="B203" s="13" t="s">
        <v>162</v>
      </c>
      <c r="C203" s="14">
        <v>125</v>
      </c>
      <c r="D203" s="14">
        <v>198</v>
      </c>
      <c r="E203" s="15">
        <v>-0.36868686868686901</v>
      </c>
    </row>
    <row r="204" spans="1:5" x14ac:dyDescent="0.25">
      <c r="A204" s="179"/>
      <c r="B204" s="13" t="s">
        <v>121</v>
      </c>
      <c r="C204" s="14">
        <v>103</v>
      </c>
      <c r="D204" s="14">
        <v>217</v>
      </c>
      <c r="E204" s="15">
        <v>-0.52534562211981595</v>
      </c>
    </row>
    <row r="205" spans="1:5" x14ac:dyDescent="0.25">
      <c r="A205" s="179"/>
      <c r="B205" s="13" t="s">
        <v>122</v>
      </c>
      <c r="C205" s="16"/>
      <c r="D205" s="16"/>
      <c r="E205" s="15">
        <v>0</v>
      </c>
    </row>
    <row r="206" spans="1:5" x14ac:dyDescent="0.25">
      <c r="A206" s="179"/>
      <c r="B206" s="13" t="s">
        <v>123</v>
      </c>
      <c r="C206" s="14">
        <v>9</v>
      </c>
      <c r="D206" s="14">
        <v>5</v>
      </c>
      <c r="E206" s="15">
        <v>0.8</v>
      </c>
    </row>
    <row r="207" spans="1:5" x14ac:dyDescent="0.25">
      <c r="A207" s="179"/>
      <c r="B207" s="13" t="s">
        <v>124</v>
      </c>
      <c r="C207" s="14">
        <v>230</v>
      </c>
      <c r="D207" s="14">
        <v>503</v>
      </c>
      <c r="E207" s="15">
        <v>-0.54274353876739601</v>
      </c>
    </row>
    <row r="208" spans="1:5" x14ac:dyDescent="0.25">
      <c r="A208" s="179"/>
      <c r="B208" s="13" t="s">
        <v>163</v>
      </c>
      <c r="C208" s="16"/>
      <c r="D208" s="14">
        <v>6</v>
      </c>
      <c r="E208" s="15">
        <v>0</v>
      </c>
    </row>
    <row r="209" spans="1:5" x14ac:dyDescent="0.25">
      <c r="A209" s="179"/>
      <c r="B209" s="13" t="s">
        <v>126</v>
      </c>
      <c r="C209" s="14">
        <v>159</v>
      </c>
      <c r="D209" s="14">
        <v>275</v>
      </c>
      <c r="E209" s="15">
        <v>-0.42181818181818198</v>
      </c>
    </row>
    <row r="210" spans="1:5" x14ac:dyDescent="0.25">
      <c r="A210" s="179"/>
      <c r="B210" s="13" t="s">
        <v>164</v>
      </c>
      <c r="C210" s="14">
        <v>199</v>
      </c>
      <c r="D210" s="14">
        <v>455</v>
      </c>
      <c r="E210" s="15">
        <v>-0.56263736263736297</v>
      </c>
    </row>
    <row r="211" spans="1:5" x14ac:dyDescent="0.25">
      <c r="A211" s="179"/>
      <c r="B211" s="13" t="s">
        <v>128</v>
      </c>
      <c r="C211" s="14">
        <v>19</v>
      </c>
      <c r="D211" s="14">
        <v>87</v>
      </c>
      <c r="E211" s="15">
        <v>-0.78160919540229901</v>
      </c>
    </row>
    <row r="212" spans="1:5" x14ac:dyDescent="0.25">
      <c r="A212" s="179"/>
      <c r="B212" s="13" t="s">
        <v>129</v>
      </c>
      <c r="C212" s="14">
        <v>87</v>
      </c>
      <c r="D212" s="14">
        <v>106</v>
      </c>
      <c r="E212" s="15">
        <v>-0.179245283018868</v>
      </c>
    </row>
    <row r="213" spans="1:5" x14ac:dyDescent="0.25">
      <c r="A213" s="179"/>
      <c r="B213" s="13" t="s">
        <v>130</v>
      </c>
      <c r="C213" s="16"/>
      <c r="D213" s="16"/>
      <c r="E213" s="15">
        <v>0</v>
      </c>
    </row>
    <row r="214" spans="1:5" x14ac:dyDescent="0.25">
      <c r="A214" s="179"/>
      <c r="B214" s="13" t="s">
        <v>131</v>
      </c>
      <c r="C214" s="16"/>
      <c r="D214" s="16"/>
      <c r="E214" s="15">
        <v>0</v>
      </c>
    </row>
    <row r="215" spans="1:5" x14ac:dyDescent="0.25">
      <c r="A215" s="179"/>
      <c r="B215" s="13" t="s">
        <v>132</v>
      </c>
      <c r="C215" s="14">
        <v>8</v>
      </c>
      <c r="D215" s="14">
        <v>8</v>
      </c>
      <c r="E215" s="15">
        <v>0</v>
      </c>
    </row>
    <row r="216" spans="1:5" x14ac:dyDescent="0.25">
      <c r="A216" s="179"/>
      <c r="B216" s="13" t="s">
        <v>133</v>
      </c>
      <c r="C216" s="16"/>
      <c r="D216" s="16"/>
      <c r="E216" s="15">
        <v>0</v>
      </c>
    </row>
    <row r="217" spans="1:5" x14ac:dyDescent="0.25">
      <c r="A217" s="179"/>
      <c r="B217" s="13" t="s">
        <v>134</v>
      </c>
      <c r="C217" s="14">
        <v>3</v>
      </c>
      <c r="D217" s="14">
        <v>3</v>
      </c>
      <c r="E217" s="15">
        <v>0</v>
      </c>
    </row>
    <row r="218" spans="1:5" x14ac:dyDescent="0.25">
      <c r="A218" s="179"/>
      <c r="B218" s="13" t="s">
        <v>135</v>
      </c>
      <c r="C218" s="16"/>
      <c r="D218" s="16"/>
      <c r="E218" s="15">
        <v>0</v>
      </c>
    </row>
    <row r="219" spans="1:5" x14ac:dyDescent="0.25">
      <c r="A219" s="179"/>
      <c r="B219" s="13" t="s">
        <v>136</v>
      </c>
      <c r="C219" s="14">
        <v>31</v>
      </c>
      <c r="D219" s="14">
        <v>3</v>
      </c>
      <c r="E219" s="15">
        <v>9.3333333333333304</v>
      </c>
    </row>
    <row r="220" spans="1:5" x14ac:dyDescent="0.25">
      <c r="A220" s="179"/>
      <c r="B220" s="13" t="s">
        <v>137</v>
      </c>
      <c r="C220" s="16"/>
      <c r="D220" s="16"/>
      <c r="E220" s="15">
        <v>0</v>
      </c>
    </row>
    <row r="221" spans="1:5" x14ac:dyDescent="0.25">
      <c r="A221" s="179"/>
      <c r="B221" s="13" t="s">
        <v>138</v>
      </c>
      <c r="C221" s="14">
        <v>1166</v>
      </c>
      <c r="D221" s="14">
        <v>0</v>
      </c>
      <c r="E221" s="15">
        <v>0</v>
      </c>
    </row>
    <row r="222" spans="1:5" x14ac:dyDescent="0.25">
      <c r="A222" s="179"/>
      <c r="B222" s="13" t="s">
        <v>165</v>
      </c>
      <c r="C222" s="16"/>
      <c r="D222" s="14">
        <v>0</v>
      </c>
      <c r="E222" s="15">
        <v>0</v>
      </c>
    </row>
    <row r="223" spans="1:5" x14ac:dyDescent="0.25">
      <c r="A223" s="179"/>
      <c r="B223" s="13" t="s">
        <v>140</v>
      </c>
      <c r="C223" s="14">
        <v>168</v>
      </c>
      <c r="D223" s="14">
        <v>0</v>
      </c>
      <c r="E223" s="15">
        <v>0</v>
      </c>
    </row>
    <row r="224" spans="1:5" x14ac:dyDescent="0.25">
      <c r="A224" s="179"/>
      <c r="B224" s="13" t="s">
        <v>141</v>
      </c>
      <c r="C224" s="14">
        <v>16</v>
      </c>
      <c r="D224" s="14">
        <v>0</v>
      </c>
      <c r="E224" s="15">
        <v>0</v>
      </c>
    </row>
    <row r="225" spans="1:5" x14ac:dyDescent="0.25">
      <c r="A225" s="179"/>
      <c r="B225" s="13" t="s">
        <v>142</v>
      </c>
      <c r="C225" s="16"/>
      <c r="D225" s="14">
        <v>0</v>
      </c>
      <c r="E225" s="15">
        <v>0</v>
      </c>
    </row>
    <row r="226" spans="1:5" x14ac:dyDescent="0.25">
      <c r="A226" s="179"/>
      <c r="B226" s="13" t="s">
        <v>143</v>
      </c>
      <c r="C226" s="14">
        <v>30</v>
      </c>
      <c r="D226" s="14">
        <v>0</v>
      </c>
      <c r="E226" s="15">
        <v>0</v>
      </c>
    </row>
    <row r="227" spans="1:5" x14ac:dyDescent="0.25">
      <c r="A227" s="179"/>
      <c r="B227" s="13" t="s">
        <v>166</v>
      </c>
      <c r="C227" s="16"/>
      <c r="D227" s="14">
        <v>0</v>
      </c>
      <c r="E227" s="15">
        <v>0</v>
      </c>
    </row>
    <row r="228" spans="1:5" x14ac:dyDescent="0.25">
      <c r="A228" s="179"/>
      <c r="B228" s="13" t="s">
        <v>145</v>
      </c>
      <c r="C228" s="14">
        <v>34</v>
      </c>
      <c r="D228" s="14">
        <v>0</v>
      </c>
      <c r="E228" s="15">
        <v>0</v>
      </c>
    </row>
    <row r="229" spans="1:5" x14ac:dyDescent="0.25">
      <c r="A229" s="179"/>
      <c r="B229" s="13" t="s">
        <v>146</v>
      </c>
      <c r="C229" s="16"/>
      <c r="D229" s="14">
        <v>0</v>
      </c>
      <c r="E229" s="15">
        <v>0</v>
      </c>
    </row>
    <row r="230" spans="1:5" x14ac:dyDescent="0.25">
      <c r="A230" s="179"/>
      <c r="B230" s="13" t="s">
        <v>147</v>
      </c>
      <c r="C230" s="14">
        <v>12</v>
      </c>
      <c r="D230" s="14">
        <v>0</v>
      </c>
      <c r="E230" s="15">
        <v>0</v>
      </c>
    </row>
    <row r="231" spans="1:5" x14ac:dyDescent="0.25">
      <c r="A231" s="179"/>
      <c r="B231" s="13" t="s">
        <v>148</v>
      </c>
      <c r="C231" s="14">
        <v>30</v>
      </c>
      <c r="D231" s="14">
        <v>0</v>
      </c>
      <c r="E231" s="15">
        <v>0</v>
      </c>
    </row>
    <row r="232" spans="1:5" x14ac:dyDescent="0.25">
      <c r="A232" s="179"/>
      <c r="B232" s="13" t="s">
        <v>149</v>
      </c>
      <c r="C232" s="14">
        <v>32</v>
      </c>
      <c r="D232" s="14">
        <v>0</v>
      </c>
      <c r="E232" s="15">
        <v>0</v>
      </c>
    </row>
    <row r="233" spans="1:5" x14ac:dyDescent="0.25">
      <c r="A233" s="179"/>
      <c r="B233" s="13" t="s">
        <v>150</v>
      </c>
      <c r="C233" s="14">
        <v>376</v>
      </c>
      <c r="D233" s="14">
        <v>0</v>
      </c>
      <c r="E233" s="15">
        <v>0</v>
      </c>
    </row>
    <row r="234" spans="1:5" x14ac:dyDescent="0.25">
      <c r="A234" s="179"/>
      <c r="B234" s="13" t="s">
        <v>151</v>
      </c>
      <c r="C234" s="16"/>
      <c r="D234" s="14">
        <v>0</v>
      </c>
      <c r="E234" s="15">
        <v>0</v>
      </c>
    </row>
    <row r="235" spans="1:5" x14ac:dyDescent="0.25">
      <c r="A235" s="179"/>
      <c r="B235" s="13" t="s">
        <v>152</v>
      </c>
      <c r="C235" s="14">
        <v>2</v>
      </c>
      <c r="D235" s="14">
        <v>0</v>
      </c>
      <c r="E235" s="15">
        <v>0</v>
      </c>
    </row>
    <row r="236" spans="1:5" x14ac:dyDescent="0.25">
      <c r="A236" s="179"/>
      <c r="B236" s="13" t="s">
        <v>153</v>
      </c>
      <c r="C236" s="16"/>
      <c r="D236" s="14">
        <v>0</v>
      </c>
      <c r="E236" s="15">
        <v>0</v>
      </c>
    </row>
    <row r="237" spans="1:5" x14ac:dyDescent="0.25">
      <c r="A237" s="179"/>
      <c r="B237" s="13" t="s">
        <v>154</v>
      </c>
      <c r="C237" s="16"/>
      <c r="D237" s="14">
        <v>0</v>
      </c>
      <c r="E237" s="15">
        <v>0</v>
      </c>
    </row>
    <row r="238" spans="1:5" x14ac:dyDescent="0.25">
      <c r="A238" s="179"/>
      <c r="B238" s="13" t="s">
        <v>155</v>
      </c>
      <c r="C238" s="14">
        <v>22</v>
      </c>
      <c r="D238" s="14">
        <v>0</v>
      </c>
      <c r="E238" s="15">
        <v>0</v>
      </c>
    </row>
    <row r="239" spans="1:5" x14ac:dyDescent="0.25">
      <c r="A239" s="179"/>
      <c r="B239" s="13" t="s">
        <v>156</v>
      </c>
      <c r="C239" s="14">
        <v>70</v>
      </c>
      <c r="D239" s="14">
        <v>0</v>
      </c>
      <c r="E239" s="15">
        <v>0</v>
      </c>
    </row>
    <row r="240" spans="1:5" x14ac:dyDescent="0.25">
      <c r="A240" s="179"/>
      <c r="B240" s="13" t="s">
        <v>157</v>
      </c>
      <c r="C240" s="16"/>
      <c r="D240" s="14">
        <v>0</v>
      </c>
      <c r="E240" s="15">
        <v>0</v>
      </c>
    </row>
    <row r="241" spans="1:5" x14ac:dyDescent="0.25">
      <c r="A241" s="179"/>
      <c r="B241" s="13" t="s">
        <v>158</v>
      </c>
      <c r="C241" s="16"/>
      <c r="D241" s="14">
        <v>0</v>
      </c>
      <c r="E241" s="15">
        <v>0</v>
      </c>
    </row>
    <row r="242" spans="1:5" x14ac:dyDescent="0.25">
      <c r="A242" s="180"/>
      <c r="B242" s="13" t="s">
        <v>159</v>
      </c>
      <c r="C242" s="16"/>
      <c r="D242" s="14">
        <v>0</v>
      </c>
      <c r="E242" s="15">
        <v>0</v>
      </c>
    </row>
    <row r="243" spans="1:5" x14ac:dyDescent="0.25">
      <c r="A243" s="17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8"/>
      <c r="C246" s="14">
        <v>547</v>
      </c>
      <c r="D246" s="14">
        <v>778</v>
      </c>
      <c r="E246" s="15">
        <v>-0.29691516709511601</v>
      </c>
    </row>
    <row r="247" spans="1:5" x14ac:dyDescent="0.25">
      <c r="A247" s="12" t="s">
        <v>169</v>
      </c>
      <c r="B247" s="18"/>
      <c r="C247" s="14">
        <v>357</v>
      </c>
      <c r="D247" s="14">
        <v>431</v>
      </c>
      <c r="E247" s="15">
        <v>-0.17169373549884001</v>
      </c>
    </row>
    <row r="248" spans="1:5" x14ac:dyDescent="0.25">
      <c r="A248" s="12" t="s">
        <v>170</v>
      </c>
      <c r="B248" s="18"/>
      <c r="C248" s="14">
        <v>240</v>
      </c>
      <c r="D248" s="14">
        <v>222</v>
      </c>
      <c r="E248" s="15">
        <v>8.1081081081081099E-2</v>
      </c>
    </row>
    <row r="249" spans="1:5" x14ac:dyDescent="0.25">
      <c r="A249" s="17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8" t="s">
        <v>172</v>
      </c>
      <c r="B252" s="13" t="s">
        <v>173</v>
      </c>
      <c r="C252" s="14">
        <v>232</v>
      </c>
      <c r="D252" s="14">
        <v>183</v>
      </c>
      <c r="E252" s="15">
        <v>0.26775956284153002</v>
      </c>
    </row>
    <row r="253" spans="1:5" x14ac:dyDescent="0.25">
      <c r="A253" s="179"/>
      <c r="B253" s="13" t="s">
        <v>18</v>
      </c>
      <c r="C253" s="14">
        <v>124</v>
      </c>
      <c r="D253" s="14">
        <v>176</v>
      </c>
      <c r="E253" s="15">
        <v>-0.29545454545454503</v>
      </c>
    </row>
    <row r="254" spans="1:5" x14ac:dyDescent="0.25">
      <c r="A254" s="180"/>
      <c r="B254" s="13" t="s">
        <v>22</v>
      </c>
      <c r="C254" s="14">
        <v>165</v>
      </c>
      <c r="D254" s="14">
        <v>124</v>
      </c>
      <c r="E254" s="15">
        <v>0.33064516129032301</v>
      </c>
    </row>
    <row r="255" spans="1:5" x14ac:dyDescent="0.25">
      <c r="A255" s="178" t="s">
        <v>174</v>
      </c>
      <c r="B255" s="13" t="s">
        <v>175</v>
      </c>
      <c r="C255" s="14">
        <v>169</v>
      </c>
      <c r="D255" s="14">
        <v>205</v>
      </c>
      <c r="E255" s="15">
        <v>-0.17560975609756099</v>
      </c>
    </row>
    <row r="256" spans="1:5" x14ac:dyDescent="0.25">
      <c r="A256" s="179"/>
      <c r="B256" s="13" t="s">
        <v>176</v>
      </c>
      <c r="C256" s="14">
        <v>93</v>
      </c>
      <c r="D256" s="14">
        <v>65</v>
      </c>
      <c r="E256" s="15">
        <v>0.43076923076923102</v>
      </c>
    </row>
    <row r="257" spans="1:5" x14ac:dyDescent="0.25">
      <c r="A257" s="180"/>
      <c r="B257" s="13" t="s">
        <v>177</v>
      </c>
      <c r="C257" s="14">
        <v>2</v>
      </c>
      <c r="D257" s="16"/>
      <c r="E257" s="15">
        <v>0</v>
      </c>
    </row>
    <row r="258" spans="1:5" x14ac:dyDescent="0.25">
      <c r="A258" s="12" t="s">
        <v>178</v>
      </c>
      <c r="B258" s="18"/>
      <c r="C258" s="14">
        <v>50</v>
      </c>
      <c r="D258" s="14">
        <v>65</v>
      </c>
      <c r="E258" s="15">
        <v>-0.230769230769231</v>
      </c>
    </row>
    <row r="259" spans="1:5" x14ac:dyDescent="0.25">
      <c r="A259" s="17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8"/>
      <c r="C262" s="14">
        <v>25</v>
      </c>
      <c r="D262" s="14">
        <v>33</v>
      </c>
      <c r="E262" s="15">
        <v>-0.24242424242424199</v>
      </c>
    </row>
    <row r="263" spans="1:5" x14ac:dyDescent="0.25">
      <c r="A263" s="178" t="s">
        <v>181</v>
      </c>
      <c r="B263" s="13" t="s">
        <v>182</v>
      </c>
      <c r="C263" s="14">
        <v>3</v>
      </c>
      <c r="D263" s="14">
        <v>3</v>
      </c>
      <c r="E263" s="15">
        <v>0</v>
      </c>
    </row>
    <row r="264" spans="1:5" x14ac:dyDescent="0.25">
      <c r="A264" s="179"/>
      <c r="B264" s="13" t="s">
        <v>183</v>
      </c>
      <c r="C264" s="14">
        <v>1</v>
      </c>
      <c r="D264" s="14">
        <v>6</v>
      </c>
      <c r="E264" s="15">
        <v>-0.83333333333333304</v>
      </c>
    </row>
    <row r="265" spans="1:5" x14ac:dyDescent="0.25">
      <c r="A265" s="180"/>
      <c r="B265" s="13" t="s">
        <v>184</v>
      </c>
      <c r="C265" s="16"/>
      <c r="D265" s="16"/>
      <c r="E265" s="15">
        <v>0</v>
      </c>
    </row>
    <row r="266" spans="1:5" x14ac:dyDescent="0.25">
      <c r="A266" s="12" t="s">
        <v>185</v>
      </c>
      <c r="B266" s="18"/>
      <c r="C266" s="16"/>
      <c r="D266" s="16"/>
      <c r="E266" s="15">
        <v>0</v>
      </c>
    </row>
    <row r="267" spans="1:5" x14ac:dyDescent="0.25">
      <c r="A267" s="12" t="s">
        <v>186</v>
      </c>
      <c r="B267" s="18"/>
      <c r="C267" s="16"/>
      <c r="D267" s="16"/>
      <c r="E267" s="15">
        <v>0</v>
      </c>
    </row>
    <row r="268" spans="1:5" x14ac:dyDescent="0.25">
      <c r="A268" s="12" t="s">
        <v>110</v>
      </c>
      <c r="B268" s="18"/>
      <c r="C268" s="14">
        <v>144</v>
      </c>
      <c r="D268" s="14">
        <v>174</v>
      </c>
      <c r="E268" s="15">
        <v>-0.17241379310344801</v>
      </c>
    </row>
    <row r="269" spans="1:5" x14ac:dyDescent="0.25">
      <c r="A269" s="17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8"/>
      <c r="C272" s="14">
        <v>12</v>
      </c>
      <c r="D272" s="14">
        <v>9</v>
      </c>
      <c r="E272" s="15">
        <v>0.33333333333333298</v>
      </c>
    </row>
    <row r="273" spans="1:5" x14ac:dyDescent="0.25">
      <c r="A273" s="178" t="s">
        <v>68</v>
      </c>
      <c r="B273" s="13" t="s">
        <v>189</v>
      </c>
      <c r="C273" s="14">
        <v>20</v>
      </c>
      <c r="D273" s="14">
        <v>18</v>
      </c>
      <c r="E273" s="15">
        <v>0.11111111111111099</v>
      </c>
    </row>
    <row r="274" spans="1:5" x14ac:dyDescent="0.25">
      <c r="A274" s="180"/>
      <c r="B274" s="13" t="s">
        <v>110</v>
      </c>
      <c r="C274" s="14">
        <v>24</v>
      </c>
      <c r="D274" s="14">
        <v>38</v>
      </c>
      <c r="E274" s="15">
        <v>-0.36842105263157898</v>
      </c>
    </row>
    <row r="275" spans="1:5" x14ac:dyDescent="0.25">
      <c r="A275" s="12" t="s">
        <v>190</v>
      </c>
      <c r="B275" s="18"/>
      <c r="C275" s="14">
        <v>3</v>
      </c>
      <c r="D275" s="14">
        <v>0</v>
      </c>
      <c r="E275" s="15">
        <v>0</v>
      </c>
    </row>
    <row r="276" spans="1:5" x14ac:dyDescent="0.25">
      <c r="A276" s="12" t="s">
        <v>191</v>
      </c>
      <c r="B276" s="18"/>
      <c r="C276" s="14">
        <v>0</v>
      </c>
      <c r="D276" s="14">
        <v>1</v>
      </c>
      <c r="E276" s="15">
        <v>-1</v>
      </c>
    </row>
    <row r="277" spans="1:5" x14ac:dyDescent="0.25">
      <c r="A277" s="12" t="s">
        <v>192</v>
      </c>
      <c r="B277" s="18"/>
      <c r="C277" s="14">
        <v>0</v>
      </c>
      <c r="D277" s="14">
        <v>0</v>
      </c>
      <c r="E277" s="15">
        <v>0</v>
      </c>
    </row>
    <row r="278" spans="1:5" x14ac:dyDescent="0.25">
      <c r="A278" s="17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8" t="s">
        <v>194</v>
      </c>
      <c r="B281" s="13" t="s">
        <v>195</v>
      </c>
      <c r="C281" s="16"/>
      <c r="D281" s="14">
        <v>1</v>
      </c>
      <c r="E281" s="15">
        <v>0</v>
      </c>
    </row>
    <row r="282" spans="1:5" x14ac:dyDescent="0.25">
      <c r="A282" s="180"/>
      <c r="B282" s="13" t="s">
        <v>196</v>
      </c>
      <c r="C282" s="14">
        <v>22</v>
      </c>
      <c r="D282" s="14">
        <v>12</v>
      </c>
      <c r="E282" s="15">
        <v>0.83333333333333304</v>
      </c>
    </row>
    <row r="283" spans="1:5" x14ac:dyDescent="0.25">
      <c r="A283" s="12" t="s">
        <v>197</v>
      </c>
      <c r="B283" s="18"/>
      <c r="C283" s="14">
        <v>160</v>
      </c>
      <c r="D283" s="14">
        <v>90</v>
      </c>
      <c r="E283" s="15">
        <v>0.77777777777777801</v>
      </c>
    </row>
    <row r="284" spans="1:5" x14ac:dyDescent="0.25">
      <c r="A284" s="12" t="s">
        <v>198</v>
      </c>
      <c r="B284" s="18"/>
      <c r="C284" s="16"/>
      <c r="D284" s="16"/>
      <c r="E284" s="15">
        <v>0</v>
      </c>
    </row>
    <row r="285" spans="1:5" x14ac:dyDescent="0.25">
      <c r="A285" s="17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8"/>
      <c r="C288" s="16"/>
      <c r="D288" s="16"/>
      <c r="E288" s="15">
        <v>0</v>
      </c>
    </row>
    <row r="289" spans="1:5" x14ac:dyDescent="0.25">
      <c r="A289" s="12" t="s">
        <v>201</v>
      </c>
      <c r="B289" s="18"/>
      <c r="C289" s="16"/>
      <c r="D289" s="16"/>
      <c r="E289" s="15">
        <v>0</v>
      </c>
    </row>
    <row r="290" spans="1:5" x14ac:dyDescent="0.25">
      <c r="A290" s="12" t="s">
        <v>202</v>
      </c>
      <c r="B290" s="18"/>
      <c r="C290" s="16"/>
      <c r="D290" s="16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5" t="s">
        <v>205</v>
      </c>
      <c r="B293" s="13" t="s">
        <v>206</v>
      </c>
      <c r="C293" s="16"/>
      <c r="D293" s="16"/>
      <c r="E293" s="23"/>
    </row>
    <row r="294" spans="1:5" x14ac:dyDescent="0.25">
      <c r="A294" s="176"/>
      <c r="B294" s="13" t="s">
        <v>207</v>
      </c>
      <c r="C294" s="14">
        <v>453</v>
      </c>
      <c r="D294" s="14">
        <v>461</v>
      </c>
      <c r="E294" s="24">
        <v>0</v>
      </c>
    </row>
    <row r="295" spans="1:5" x14ac:dyDescent="0.25">
      <c r="A295" s="177"/>
      <c r="B295" s="13" t="s">
        <v>208</v>
      </c>
      <c r="C295" s="14">
        <v>11</v>
      </c>
      <c r="D295" s="14">
        <v>10</v>
      </c>
      <c r="E295" s="24">
        <v>0</v>
      </c>
    </row>
    <row r="296" spans="1:5" x14ac:dyDescent="0.25">
      <c r="A296" s="175" t="s">
        <v>209</v>
      </c>
      <c r="B296" s="13" t="s">
        <v>210</v>
      </c>
      <c r="C296" s="16"/>
      <c r="D296" s="16"/>
      <c r="E296" s="23"/>
    </row>
    <row r="297" spans="1:5" x14ac:dyDescent="0.25">
      <c r="A297" s="176"/>
      <c r="B297" s="13" t="s">
        <v>211</v>
      </c>
      <c r="C297" s="16"/>
      <c r="D297" s="16"/>
      <c r="E297" s="23"/>
    </row>
    <row r="298" spans="1:5" x14ac:dyDescent="0.25">
      <c r="A298" s="177"/>
      <c r="B298" s="13" t="s">
        <v>212</v>
      </c>
      <c r="C298" s="16"/>
      <c r="D298" s="16"/>
      <c r="E298" s="23"/>
    </row>
    <row r="299" spans="1:5" x14ac:dyDescent="0.25">
      <c r="A299" s="22" t="s">
        <v>213</v>
      </c>
      <c r="B299" s="13" t="s">
        <v>214</v>
      </c>
      <c r="C299" s="14">
        <v>18</v>
      </c>
      <c r="D299" s="14">
        <v>29</v>
      </c>
      <c r="E299" s="24">
        <v>16</v>
      </c>
    </row>
    <row r="300" spans="1:5" x14ac:dyDescent="0.25">
      <c r="A300" s="175" t="s">
        <v>215</v>
      </c>
      <c r="B300" s="13" t="s">
        <v>216</v>
      </c>
      <c r="C300" s="14">
        <v>83</v>
      </c>
      <c r="D300" s="14">
        <v>189</v>
      </c>
      <c r="E300" s="24">
        <v>13</v>
      </c>
    </row>
    <row r="301" spans="1:5" x14ac:dyDescent="0.25">
      <c r="A301" s="176"/>
      <c r="B301" s="13" t="s">
        <v>217</v>
      </c>
      <c r="C301" s="16"/>
      <c r="D301" s="16"/>
      <c r="E301" s="23"/>
    </row>
    <row r="302" spans="1:5" x14ac:dyDescent="0.25">
      <c r="A302" s="177"/>
      <c r="B302" s="13" t="s">
        <v>218</v>
      </c>
      <c r="C302" s="14">
        <v>14</v>
      </c>
      <c r="D302" s="14">
        <v>24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4">
        <v>2</v>
      </c>
      <c r="D303" s="14">
        <v>1</v>
      </c>
      <c r="E303" s="24">
        <v>4</v>
      </c>
    </row>
    <row r="304" spans="1:5" x14ac:dyDescent="0.25">
      <c r="A304" s="175" t="s">
        <v>221</v>
      </c>
      <c r="B304" s="13" t="s">
        <v>212</v>
      </c>
      <c r="C304" s="14">
        <v>3</v>
      </c>
      <c r="D304" s="14">
        <v>1</v>
      </c>
      <c r="E304" s="24">
        <v>0</v>
      </c>
    </row>
    <row r="305" spans="1:5" x14ac:dyDescent="0.25">
      <c r="A305" s="176"/>
      <c r="B305" s="13" t="s">
        <v>222</v>
      </c>
      <c r="C305" s="14">
        <v>10</v>
      </c>
      <c r="D305" s="14">
        <v>19</v>
      </c>
      <c r="E305" s="24">
        <v>5</v>
      </c>
    </row>
    <row r="306" spans="1:5" x14ac:dyDescent="0.25">
      <c r="A306" s="177"/>
      <c r="B306" s="13" t="s">
        <v>223</v>
      </c>
      <c r="C306" s="14">
        <v>3</v>
      </c>
      <c r="D306" s="14">
        <v>7</v>
      </c>
      <c r="E306" s="24">
        <v>1</v>
      </c>
    </row>
    <row r="307" spans="1:5" x14ac:dyDescent="0.25">
      <c r="A307" s="175" t="s">
        <v>224</v>
      </c>
      <c r="B307" s="13" t="s">
        <v>225</v>
      </c>
      <c r="C307" s="16"/>
      <c r="D307" s="16"/>
      <c r="E307" s="23"/>
    </row>
    <row r="308" spans="1:5" x14ac:dyDescent="0.25">
      <c r="A308" s="176"/>
      <c r="B308" s="13" t="s">
        <v>226</v>
      </c>
      <c r="C308" s="16"/>
      <c r="D308" s="16"/>
      <c r="E308" s="23"/>
    </row>
    <row r="309" spans="1:5" x14ac:dyDescent="0.25">
      <c r="A309" s="176"/>
      <c r="B309" s="13" t="s">
        <v>227</v>
      </c>
      <c r="C309" s="14">
        <v>108</v>
      </c>
      <c r="D309" s="14">
        <v>230</v>
      </c>
      <c r="E309" s="24">
        <v>84</v>
      </c>
    </row>
    <row r="310" spans="1:5" x14ac:dyDescent="0.25">
      <c r="A310" s="176"/>
      <c r="B310" s="13" t="s">
        <v>228</v>
      </c>
      <c r="C310" s="14">
        <v>170</v>
      </c>
      <c r="D310" s="14">
        <v>323</v>
      </c>
      <c r="E310" s="24">
        <v>0</v>
      </c>
    </row>
    <row r="311" spans="1:5" x14ac:dyDescent="0.25">
      <c r="A311" s="176"/>
      <c r="B311" s="13" t="s">
        <v>229</v>
      </c>
      <c r="C311" s="14">
        <v>42</v>
      </c>
      <c r="D311" s="14">
        <v>44</v>
      </c>
      <c r="E311" s="24">
        <v>2</v>
      </c>
    </row>
    <row r="312" spans="1:5" x14ac:dyDescent="0.25">
      <c r="A312" s="176"/>
      <c r="B312" s="13" t="s">
        <v>230</v>
      </c>
      <c r="C312" s="14">
        <v>125</v>
      </c>
      <c r="D312" s="14">
        <v>305</v>
      </c>
      <c r="E312" s="24">
        <v>142</v>
      </c>
    </row>
    <row r="313" spans="1:5" x14ac:dyDescent="0.25">
      <c r="A313" s="176"/>
      <c r="B313" s="13" t="s">
        <v>231</v>
      </c>
      <c r="C313" s="14">
        <v>42</v>
      </c>
      <c r="D313" s="14">
        <v>74</v>
      </c>
      <c r="E313" s="24">
        <v>0</v>
      </c>
    </row>
    <row r="314" spans="1:5" x14ac:dyDescent="0.25">
      <c r="A314" s="176"/>
      <c r="B314" s="13" t="s">
        <v>232</v>
      </c>
      <c r="C314" s="14">
        <v>5</v>
      </c>
      <c r="D314" s="14">
        <v>6</v>
      </c>
      <c r="E314" s="24">
        <v>0</v>
      </c>
    </row>
    <row r="315" spans="1:5" x14ac:dyDescent="0.25">
      <c r="A315" s="176"/>
      <c r="B315" s="13" t="s">
        <v>233</v>
      </c>
      <c r="C315" s="14">
        <v>141</v>
      </c>
      <c r="D315" s="14">
        <v>48</v>
      </c>
      <c r="E315" s="24">
        <v>101</v>
      </c>
    </row>
    <row r="316" spans="1:5" x14ac:dyDescent="0.25">
      <c r="A316" s="176"/>
      <c r="B316" s="13" t="s">
        <v>234</v>
      </c>
      <c r="C316" s="16"/>
      <c r="D316" s="16"/>
      <c r="E316" s="23"/>
    </row>
    <row r="317" spans="1:5" x14ac:dyDescent="0.25">
      <c r="A317" s="176"/>
      <c r="B317" s="13" t="s">
        <v>235</v>
      </c>
      <c r="C317" s="16"/>
      <c r="D317" s="16"/>
      <c r="E317" s="23"/>
    </row>
    <row r="318" spans="1:5" x14ac:dyDescent="0.25">
      <c r="A318" s="176"/>
      <c r="B318" s="13" t="s">
        <v>236</v>
      </c>
      <c r="C318" s="14">
        <v>154</v>
      </c>
      <c r="D318" s="14">
        <v>266</v>
      </c>
      <c r="E318" s="24">
        <v>90</v>
      </c>
    </row>
    <row r="319" spans="1:5" x14ac:dyDescent="0.25">
      <c r="A319" s="176"/>
      <c r="B319" s="13" t="s">
        <v>237</v>
      </c>
      <c r="C319" s="14">
        <v>112</v>
      </c>
      <c r="D319" s="14">
        <v>202</v>
      </c>
      <c r="E319" s="24">
        <v>0</v>
      </c>
    </row>
    <row r="320" spans="1:5" x14ac:dyDescent="0.25">
      <c r="A320" s="176"/>
      <c r="B320" s="13" t="s">
        <v>238</v>
      </c>
      <c r="C320" s="14">
        <v>5</v>
      </c>
      <c r="D320" s="14">
        <v>6</v>
      </c>
      <c r="E320" s="24">
        <v>3</v>
      </c>
    </row>
    <row r="321" spans="1:5" x14ac:dyDescent="0.25">
      <c r="A321" s="177"/>
      <c r="B321" s="13" t="s">
        <v>239</v>
      </c>
      <c r="C321" s="14">
        <v>5</v>
      </c>
      <c r="D321" s="14">
        <v>10</v>
      </c>
      <c r="E321" s="24">
        <v>0</v>
      </c>
    </row>
    <row r="322" spans="1:5" x14ac:dyDescent="0.25">
      <c r="A322" s="175" t="s">
        <v>240</v>
      </c>
      <c r="B322" s="13" t="s">
        <v>241</v>
      </c>
      <c r="C322" s="16"/>
      <c r="D322" s="16"/>
      <c r="E322" s="23"/>
    </row>
    <row r="323" spans="1:5" x14ac:dyDescent="0.25">
      <c r="A323" s="176"/>
      <c r="B323" s="13" t="s">
        <v>242</v>
      </c>
      <c r="C323" s="16"/>
      <c r="D323" s="16"/>
      <c r="E323" s="23"/>
    </row>
    <row r="324" spans="1:5" x14ac:dyDescent="0.25">
      <c r="A324" s="176"/>
      <c r="B324" s="13" t="s">
        <v>243</v>
      </c>
      <c r="C324" s="16"/>
      <c r="D324" s="16"/>
      <c r="E324" s="23"/>
    </row>
    <row r="325" spans="1:5" x14ac:dyDescent="0.25">
      <c r="A325" s="176"/>
      <c r="B325" s="13" t="s">
        <v>244</v>
      </c>
      <c r="C325" s="16"/>
      <c r="D325" s="16"/>
      <c r="E325" s="23"/>
    </row>
    <row r="326" spans="1:5" x14ac:dyDescent="0.25">
      <c r="A326" s="176"/>
      <c r="B326" s="13" t="s">
        <v>245</v>
      </c>
      <c r="C326" s="14">
        <v>19</v>
      </c>
      <c r="D326" s="14">
        <v>29</v>
      </c>
      <c r="E326" s="24">
        <v>1</v>
      </c>
    </row>
    <row r="327" spans="1:5" x14ac:dyDescent="0.25">
      <c r="A327" s="176"/>
      <c r="B327" s="13" t="s">
        <v>246</v>
      </c>
      <c r="C327" s="16"/>
      <c r="D327" s="16"/>
      <c r="E327" s="23"/>
    </row>
    <row r="328" spans="1:5" x14ac:dyDescent="0.25">
      <c r="A328" s="176"/>
      <c r="B328" s="13" t="s">
        <v>247</v>
      </c>
      <c r="C328" s="14">
        <v>1</v>
      </c>
      <c r="D328" s="14">
        <v>2</v>
      </c>
      <c r="E328" s="24">
        <v>0</v>
      </c>
    </row>
    <row r="329" spans="1:5" x14ac:dyDescent="0.25">
      <c r="A329" s="176"/>
      <c r="B329" s="13" t="s">
        <v>248</v>
      </c>
      <c r="C329" s="14">
        <v>20</v>
      </c>
      <c r="D329" s="14">
        <v>32</v>
      </c>
      <c r="E329" s="24">
        <v>2</v>
      </c>
    </row>
    <row r="330" spans="1:5" x14ac:dyDescent="0.25">
      <c r="A330" s="176"/>
      <c r="B330" s="13" t="s">
        <v>249</v>
      </c>
      <c r="C330" s="14">
        <v>12</v>
      </c>
      <c r="D330" s="14">
        <v>65</v>
      </c>
      <c r="E330" s="24">
        <v>0</v>
      </c>
    </row>
    <row r="331" spans="1:5" x14ac:dyDescent="0.25">
      <c r="A331" s="176"/>
      <c r="B331" s="13" t="s">
        <v>250</v>
      </c>
      <c r="C331" s="14">
        <v>35</v>
      </c>
      <c r="D331" s="14">
        <v>64</v>
      </c>
      <c r="E331" s="24">
        <v>0</v>
      </c>
    </row>
    <row r="332" spans="1:5" x14ac:dyDescent="0.25">
      <c r="A332" s="176"/>
      <c r="B332" s="13" t="s">
        <v>251</v>
      </c>
      <c r="C332" s="14">
        <v>4</v>
      </c>
      <c r="D332" s="14">
        <v>14</v>
      </c>
      <c r="E332" s="24">
        <v>5</v>
      </c>
    </row>
    <row r="333" spans="1:5" x14ac:dyDescent="0.25">
      <c r="A333" s="176"/>
      <c r="B333" s="13" t="s">
        <v>252</v>
      </c>
      <c r="C333" s="14">
        <v>1</v>
      </c>
      <c r="D333" s="14">
        <v>1</v>
      </c>
      <c r="E333" s="24">
        <v>1</v>
      </c>
    </row>
    <row r="334" spans="1:5" x14ac:dyDescent="0.25">
      <c r="A334" s="176"/>
      <c r="B334" s="13" t="s">
        <v>253</v>
      </c>
      <c r="C334" s="16"/>
      <c r="D334" s="16"/>
      <c r="E334" s="23"/>
    </row>
    <row r="335" spans="1:5" x14ac:dyDescent="0.25">
      <c r="A335" s="176"/>
      <c r="B335" s="13" t="s">
        <v>254</v>
      </c>
      <c r="C335" s="16"/>
      <c r="D335" s="16"/>
      <c r="E335" s="23"/>
    </row>
    <row r="336" spans="1:5" x14ac:dyDescent="0.25">
      <c r="A336" s="176"/>
      <c r="B336" s="13" t="s">
        <v>255</v>
      </c>
      <c r="C336" s="16"/>
      <c r="D336" s="16"/>
      <c r="E336" s="23"/>
    </row>
    <row r="337" spans="1:5" x14ac:dyDescent="0.25">
      <c r="A337" s="176"/>
      <c r="B337" s="13" t="s">
        <v>256</v>
      </c>
      <c r="C337" s="16"/>
      <c r="D337" s="16"/>
      <c r="E337" s="23"/>
    </row>
    <row r="338" spans="1:5" x14ac:dyDescent="0.25">
      <c r="A338" s="176"/>
      <c r="B338" s="13" t="s">
        <v>257</v>
      </c>
      <c r="C338" s="16"/>
      <c r="D338" s="16"/>
      <c r="E338" s="23"/>
    </row>
    <row r="339" spans="1:5" x14ac:dyDescent="0.25">
      <c r="A339" s="176"/>
      <c r="B339" s="13" t="s">
        <v>258</v>
      </c>
      <c r="C339" s="14">
        <v>0</v>
      </c>
      <c r="D339" s="14">
        <v>1</v>
      </c>
      <c r="E339" s="24">
        <v>0</v>
      </c>
    </row>
    <row r="340" spans="1:5" x14ac:dyDescent="0.25">
      <c r="A340" s="176"/>
      <c r="B340" s="13" t="s">
        <v>259</v>
      </c>
      <c r="C340" s="14">
        <v>12</v>
      </c>
      <c r="D340" s="14">
        <v>13</v>
      </c>
      <c r="E340" s="24">
        <v>6</v>
      </c>
    </row>
    <row r="341" spans="1:5" x14ac:dyDescent="0.25">
      <c r="A341" s="176"/>
      <c r="B341" s="13" t="s">
        <v>260</v>
      </c>
      <c r="C341" s="14">
        <v>1</v>
      </c>
      <c r="D341" s="14">
        <v>1</v>
      </c>
      <c r="E341" s="24">
        <v>0</v>
      </c>
    </row>
    <row r="342" spans="1:5" x14ac:dyDescent="0.25">
      <c r="A342" s="176"/>
      <c r="B342" s="13" t="s">
        <v>261</v>
      </c>
      <c r="C342" s="16"/>
      <c r="D342" s="16"/>
      <c r="E342" s="23"/>
    </row>
    <row r="343" spans="1:5" x14ac:dyDescent="0.25">
      <c r="A343" s="176"/>
      <c r="B343" s="13" t="s">
        <v>262</v>
      </c>
      <c r="C343" s="14">
        <v>7</v>
      </c>
      <c r="D343" s="14">
        <v>16</v>
      </c>
      <c r="E343" s="24">
        <v>5</v>
      </c>
    </row>
    <row r="344" spans="1:5" x14ac:dyDescent="0.25">
      <c r="A344" s="176"/>
      <c r="B344" s="13" t="s">
        <v>263</v>
      </c>
      <c r="C344" s="16"/>
      <c r="D344" s="16"/>
      <c r="E344" s="23"/>
    </row>
    <row r="345" spans="1:5" x14ac:dyDescent="0.25">
      <c r="A345" s="176"/>
      <c r="B345" s="13" t="s">
        <v>264</v>
      </c>
      <c r="C345" s="14">
        <v>25</v>
      </c>
      <c r="D345" s="14">
        <v>45</v>
      </c>
      <c r="E345" s="24">
        <v>11</v>
      </c>
    </row>
    <row r="346" spans="1:5" x14ac:dyDescent="0.25">
      <c r="A346" s="176"/>
      <c r="B346" s="13" t="s">
        <v>265</v>
      </c>
      <c r="C346" s="14">
        <v>52</v>
      </c>
      <c r="D346" s="14">
        <v>79</v>
      </c>
      <c r="E346" s="24">
        <v>19</v>
      </c>
    </row>
    <row r="347" spans="1:5" x14ac:dyDescent="0.25">
      <c r="A347" s="176"/>
      <c r="B347" s="13" t="s">
        <v>266</v>
      </c>
      <c r="C347" s="16"/>
      <c r="D347" s="16"/>
      <c r="E347" s="23"/>
    </row>
    <row r="348" spans="1:5" x14ac:dyDescent="0.25">
      <c r="A348" s="176"/>
      <c r="B348" s="13" t="s">
        <v>267</v>
      </c>
      <c r="C348" s="14">
        <v>3</v>
      </c>
      <c r="D348" s="14">
        <v>4</v>
      </c>
      <c r="E348" s="24">
        <v>0</v>
      </c>
    </row>
    <row r="349" spans="1:5" x14ac:dyDescent="0.25">
      <c r="A349" s="176"/>
      <c r="B349" s="13" t="s">
        <v>268</v>
      </c>
      <c r="C349" s="16"/>
      <c r="D349" s="16"/>
      <c r="E349" s="23"/>
    </row>
    <row r="350" spans="1:5" x14ac:dyDescent="0.25">
      <c r="A350" s="176"/>
      <c r="B350" s="13" t="s">
        <v>269</v>
      </c>
      <c r="C350" s="16"/>
      <c r="D350" s="16"/>
      <c r="E350" s="23"/>
    </row>
    <row r="351" spans="1:5" x14ac:dyDescent="0.25">
      <c r="A351" s="176"/>
      <c r="B351" s="13" t="s">
        <v>270</v>
      </c>
      <c r="C351" s="16"/>
      <c r="D351" s="16"/>
      <c r="E351" s="23"/>
    </row>
    <row r="352" spans="1:5" x14ac:dyDescent="0.25">
      <c r="A352" s="176"/>
      <c r="B352" s="13" t="s">
        <v>271</v>
      </c>
      <c r="C352" s="16"/>
      <c r="D352" s="16"/>
      <c r="E352" s="23"/>
    </row>
    <row r="353" spans="1:5" x14ac:dyDescent="0.25">
      <c r="A353" s="176"/>
      <c r="B353" s="13" t="s">
        <v>272</v>
      </c>
      <c r="C353" s="16"/>
      <c r="D353" s="16"/>
      <c r="E353" s="23"/>
    </row>
    <row r="354" spans="1:5" x14ac:dyDescent="0.25">
      <c r="A354" s="177"/>
      <c r="B354" s="13" t="s">
        <v>273</v>
      </c>
      <c r="C354" s="14">
        <v>1</v>
      </c>
      <c r="D354" s="14">
        <v>18</v>
      </c>
      <c r="E354" s="24">
        <v>0</v>
      </c>
    </row>
    <row r="355" spans="1:5" x14ac:dyDescent="0.25">
      <c r="A355" s="175" t="s">
        <v>274</v>
      </c>
      <c r="B355" s="13" t="s">
        <v>275</v>
      </c>
      <c r="C355" s="16"/>
      <c r="D355" s="16"/>
      <c r="E355" s="23"/>
    </row>
    <row r="356" spans="1:5" x14ac:dyDescent="0.25">
      <c r="A356" s="176"/>
      <c r="B356" s="13" t="s">
        <v>276</v>
      </c>
      <c r="C356" s="14">
        <v>1</v>
      </c>
      <c r="D356" s="14">
        <v>0</v>
      </c>
      <c r="E356" s="24">
        <v>0</v>
      </c>
    </row>
    <row r="357" spans="1:5" x14ac:dyDescent="0.25">
      <c r="A357" s="176"/>
      <c r="B357" s="13" t="s">
        <v>277</v>
      </c>
      <c r="C357" s="16"/>
      <c r="D357" s="16"/>
      <c r="E357" s="23"/>
    </row>
    <row r="358" spans="1:5" x14ac:dyDescent="0.25">
      <c r="A358" s="176"/>
      <c r="B358" s="13" t="s">
        <v>278</v>
      </c>
      <c r="C358" s="16"/>
      <c r="D358" s="16"/>
      <c r="E358" s="23"/>
    </row>
    <row r="359" spans="1:5" x14ac:dyDescent="0.25">
      <c r="A359" s="176"/>
      <c r="B359" s="13" t="s">
        <v>279</v>
      </c>
      <c r="C359" s="16"/>
      <c r="D359" s="16"/>
      <c r="E359" s="23"/>
    </row>
    <row r="360" spans="1:5" x14ac:dyDescent="0.25">
      <c r="A360" s="176"/>
      <c r="B360" s="13" t="s">
        <v>280</v>
      </c>
      <c r="C360" s="14">
        <v>2</v>
      </c>
      <c r="D360" s="14">
        <v>3</v>
      </c>
      <c r="E360" s="24">
        <v>1</v>
      </c>
    </row>
    <row r="361" spans="1:5" x14ac:dyDescent="0.25">
      <c r="A361" s="176"/>
      <c r="B361" s="13" t="s">
        <v>281</v>
      </c>
      <c r="C361" s="16"/>
      <c r="D361" s="16"/>
      <c r="E361" s="23"/>
    </row>
    <row r="362" spans="1:5" x14ac:dyDescent="0.25">
      <c r="A362" s="176"/>
      <c r="B362" s="13" t="s">
        <v>282</v>
      </c>
      <c r="C362" s="16"/>
      <c r="D362" s="16"/>
      <c r="E362" s="23"/>
    </row>
    <row r="363" spans="1:5" x14ac:dyDescent="0.25">
      <c r="A363" s="176"/>
      <c r="B363" s="13" t="s">
        <v>283</v>
      </c>
      <c r="C363" s="16"/>
      <c r="D363" s="16"/>
      <c r="E363" s="23"/>
    </row>
    <row r="364" spans="1:5" x14ac:dyDescent="0.25">
      <c r="A364" s="176"/>
      <c r="B364" s="13" t="s">
        <v>284</v>
      </c>
      <c r="C364" s="16"/>
      <c r="D364" s="16"/>
      <c r="E364" s="23"/>
    </row>
    <row r="365" spans="1:5" x14ac:dyDescent="0.25">
      <c r="A365" s="177"/>
      <c r="B365" s="13" t="s">
        <v>285</v>
      </c>
      <c r="C365" s="16"/>
      <c r="D365" s="16"/>
      <c r="E365" s="23"/>
    </row>
    <row r="366" spans="1:5" x14ac:dyDescent="0.25">
      <c r="A366" s="175" t="s">
        <v>286</v>
      </c>
      <c r="B366" s="13" t="s">
        <v>287</v>
      </c>
      <c r="C366" s="14">
        <v>34</v>
      </c>
      <c r="D366" s="14">
        <v>49</v>
      </c>
      <c r="E366" s="24">
        <v>0</v>
      </c>
    </row>
    <row r="367" spans="1:5" x14ac:dyDescent="0.25">
      <c r="A367" s="176"/>
      <c r="B367" s="13" t="s">
        <v>288</v>
      </c>
      <c r="C367" s="16"/>
      <c r="D367" s="16"/>
      <c r="E367" s="23"/>
    </row>
    <row r="368" spans="1:5" x14ac:dyDescent="0.25">
      <c r="A368" s="176"/>
      <c r="B368" s="13" t="s">
        <v>289</v>
      </c>
      <c r="C368" s="16"/>
      <c r="D368" s="16"/>
      <c r="E368" s="23"/>
    </row>
    <row r="369" spans="1:5" x14ac:dyDescent="0.25">
      <c r="A369" s="176"/>
      <c r="B369" s="13" t="s">
        <v>290</v>
      </c>
      <c r="C369" s="14">
        <v>19</v>
      </c>
      <c r="D369" s="14">
        <v>21</v>
      </c>
      <c r="E369" s="24">
        <v>3</v>
      </c>
    </row>
    <row r="370" spans="1:5" x14ac:dyDescent="0.25">
      <c r="A370" s="176"/>
      <c r="B370" s="13" t="s">
        <v>291</v>
      </c>
      <c r="C370" s="16"/>
      <c r="D370" s="16"/>
      <c r="E370" s="23"/>
    </row>
    <row r="371" spans="1:5" x14ac:dyDescent="0.25">
      <c r="A371" s="176"/>
      <c r="B371" s="13" t="s">
        <v>292</v>
      </c>
      <c r="C371" s="16"/>
      <c r="D371" s="16"/>
      <c r="E371" s="23"/>
    </row>
    <row r="372" spans="1:5" x14ac:dyDescent="0.25">
      <c r="A372" s="176"/>
      <c r="B372" s="13" t="s">
        <v>293</v>
      </c>
      <c r="C372" s="16"/>
      <c r="D372" s="16"/>
      <c r="E372" s="23"/>
    </row>
    <row r="373" spans="1:5" x14ac:dyDescent="0.25">
      <c r="A373" s="176"/>
      <c r="B373" s="13" t="s">
        <v>294</v>
      </c>
      <c r="C373" s="16"/>
      <c r="D373" s="16"/>
      <c r="E373" s="23"/>
    </row>
    <row r="374" spans="1:5" x14ac:dyDescent="0.25">
      <c r="A374" s="177"/>
      <c r="B374" s="13" t="s">
        <v>295</v>
      </c>
      <c r="C374" s="16"/>
      <c r="D374" s="16"/>
      <c r="E374" s="23"/>
    </row>
    <row r="375" spans="1:5" x14ac:dyDescent="0.25">
      <c r="A375" s="175" t="s">
        <v>296</v>
      </c>
      <c r="B375" s="13" t="s">
        <v>297</v>
      </c>
      <c r="C375" s="16"/>
      <c r="D375" s="16"/>
      <c r="E375" s="23"/>
    </row>
    <row r="376" spans="1:5" x14ac:dyDescent="0.25">
      <c r="A376" s="176"/>
      <c r="B376" s="13" t="s">
        <v>298</v>
      </c>
      <c r="C376" s="14">
        <v>8</v>
      </c>
      <c r="D376" s="14">
        <v>6</v>
      </c>
      <c r="E376" s="24">
        <v>0</v>
      </c>
    </row>
    <row r="377" spans="1:5" x14ac:dyDescent="0.25">
      <c r="A377" s="176"/>
      <c r="B377" s="13" t="s">
        <v>299</v>
      </c>
      <c r="C377" s="14">
        <v>3</v>
      </c>
      <c r="D377" s="14">
        <v>4</v>
      </c>
      <c r="E377" s="24">
        <v>0</v>
      </c>
    </row>
    <row r="378" spans="1:5" x14ac:dyDescent="0.25">
      <c r="A378" s="176"/>
      <c r="B378" s="13" t="s">
        <v>300</v>
      </c>
      <c r="C378" s="14">
        <v>2</v>
      </c>
      <c r="D378" s="14">
        <v>2</v>
      </c>
      <c r="E378" s="24">
        <v>0</v>
      </c>
    </row>
    <row r="379" spans="1:5" x14ac:dyDescent="0.25">
      <c r="A379" s="176"/>
      <c r="B379" s="13" t="s">
        <v>216</v>
      </c>
      <c r="C379" s="16"/>
      <c r="D379" s="16"/>
      <c r="E379" s="23"/>
    </row>
    <row r="380" spans="1:5" x14ac:dyDescent="0.25">
      <c r="A380" s="176"/>
      <c r="B380" s="13" t="s">
        <v>301</v>
      </c>
      <c r="C380" s="16"/>
      <c r="D380" s="16"/>
      <c r="E380" s="23"/>
    </row>
    <row r="381" spans="1:5" x14ac:dyDescent="0.25">
      <c r="A381" s="176"/>
      <c r="B381" s="13" t="s">
        <v>302</v>
      </c>
      <c r="C381" s="14">
        <v>1</v>
      </c>
      <c r="D381" s="14">
        <v>1</v>
      </c>
      <c r="E381" s="24">
        <v>0</v>
      </c>
    </row>
    <row r="382" spans="1:5" x14ac:dyDescent="0.25">
      <c r="A382" s="176"/>
      <c r="B382" s="13" t="s">
        <v>303</v>
      </c>
      <c r="C382" s="14">
        <v>31</v>
      </c>
      <c r="D382" s="14">
        <v>56</v>
      </c>
      <c r="E382" s="24">
        <v>0</v>
      </c>
    </row>
    <row r="383" spans="1:5" x14ac:dyDescent="0.25">
      <c r="A383" s="176"/>
      <c r="B383" s="13" t="s">
        <v>304</v>
      </c>
      <c r="C383" s="14">
        <v>45</v>
      </c>
      <c r="D383" s="14">
        <v>33</v>
      </c>
      <c r="E383" s="24">
        <v>3</v>
      </c>
    </row>
    <row r="384" spans="1:5" x14ac:dyDescent="0.25">
      <c r="A384" s="176"/>
      <c r="B384" s="13" t="s">
        <v>305</v>
      </c>
      <c r="C384" s="16"/>
      <c r="D384" s="16"/>
      <c r="E384" s="23"/>
    </row>
    <row r="385" spans="1:5" x14ac:dyDescent="0.25">
      <c r="A385" s="176"/>
      <c r="B385" s="13" t="s">
        <v>306</v>
      </c>
      <c r="C385" s="16"/>
      <c r="D385" s="16"/>
      <c r="E385" s="23"/>
    </row>
    <row r="386" spans="1:5" x14ac:dyDescent="0.25">
      <c r="A386" s="176"/>
      <c r="B386" s="13" t="s">
        <v>307</v>
      </c>
      <c r="C386" s="16"/>
      <c r="D386" s="16"/>
      <c r="E386" s="23"/>
    </row>
    <row r="387" spans="1:5" x14ac:dyDescent="0.25">
      <c r="A387" s="177"/>
      <c r="B387" s="13" t="s">
        <v>308</v>
      </c>
      <c r="C387" s="16"/>
      <c r="D387" s="16"/>
      <c r="E387" s="23"/>
    </row>
    <row r="388" spans="1:5" x14ac:dyDescent="0.25">
      <c r="A388" s="175" t="s">
        <v>309</v>
      </c>
      <c r="B388" s="13" t="s">
        <v>310</v>
      </c>
      <c r="C388" s="16"/>
      <c r="D388" s="16"/>
      <c r="E388" s="23"/>
    </row>
    <row r="389" spans="1:5" x14ac:dyDescent="0.25">
      <c r="A389" s="176"/>
      <c r="B389" s="13" t="s">
        <v>311</v>
      </c>
      <c r="C389" s="14">
        <v>30</v>
      </c>
      <c r="D389" s="14">
        <v>36</v>
      </c>
      <c r="E389" s="24">
        <v>0</v>
      </c>
    </row>
    <row r="390" spans="1:5" x14ac:dyDescent="0.25">
      <c r="A390" s="176"/>
      <c r="B390" s="13" t="s">
        <v>247</v>
      </c>
      <c r="C390" s="16"/>
      <c r="D390" s="16"/>
      <c r="E390" s="23"/>
    </row>
    <row r="391" spans="1:5" x14ac:dyDescent="0.25">
      <c r="A391" s="176"/>
      <c r="B391" s="13" t="s">
        <v>248</v>
      </c>
      <c r="C391" s="14">
        <v>152</v>
      </c>
      <c r="D391" s="14">
        <v>244</v>
      </c>
      <c r="E391" s="24">
        <v>3</v>
      </c>
    </row>
    <row r="392" spans="1:5" x14ac:dyDescent="0.25">
      <c r="A392" s="176"/>
      <c r="B392" s="13" t="s">
        <v>249</v>
      </c>
      <c r="C392" s="16"/>
      <c r="D392" s="14">
        <v>25</v>
      </c>
      <c r="E392" s="24">
        <v>0</v>
      </c>
    </row>
    <row r="393" spans="1:5" x14ac:dyDescent="0.25">
      <c r="A393" s="176"/>
      <c r="B393" s="13" t="s">
        <v>250</v>
      </c>
      <c r="C393" s="14">
        <v>7</v>
      </c>
      <c r="D393" s="14">
        <v>11</v>
      </c>
      <c r="E393" s="24">
        <v>1</v>
      </c>
    </row>
    <row r="394" spans="1:5" x14ac:dyDescent="0.25">
      <c r="A394" s="176"/>
      <c r="B394" s="13" t="s">
        <v>312</v>
      </c>
      <c r="C394" s="16"/>
      <c r="D394" s="16"/>
      <c r="E394" s="23"/>
    </row>
    <row r="395" spans="1:5" x14ac:dyDescent="0.25">
      <c r="A395" s="176"/>
      <c r="B395" s="13" t="s">
        <v>313</v>
      </c>
      <c r="C395" s="16"/>
      <c r="D395" s="16"/>
      <c r="E395" s="23"/>
    </row>
    <row r="396" spans="1:5" x14ac:dyDescent="0.25">
      <c r="A396" s="176"/>
      <c r="B396" s="13" t="s">
        <v>314</v>
      </c>
      <c r="C396" s="14">
        <v>8</v>
      </c>
      <c r="D396" s="14">
        <v>16</v>
      </c>
      <c r="E396" s="24">
        <v>0</v>
      </c>
    </row>
    <row r="397" spans="1:5" x14ac:dyDescent="0.25">
      <c r="A397" s="176"/>
      <c r="B397" s="13" t="s">
        <v>257</v>
      </c>
      <c r="C397" s="16"/>
      <c r="D397" s="16"/>
      <c r="E397" s="23"/>
    </row>
    <row r="398" spans="1:5" x14ac:dyDescent="0.25">
      <c r="A398" s="176"/>
      <c r="B398" s="13" t="s">
        <v>315</v>
      </c>
      <c r="C398" s="16"/>
      <c r="D398" s="16"/>
      <c r="E398" s="23"/>
    </row>
    <row r="399" spans="1:5" x14ac:dyDescent="0.25">
      <c r="A399" s="176"/>
      <c r="B399" s="13" t="s">
        <v>260</v>
      </c>
      <c r="C399" s="14">
        <v>73</v>
      </c>
      <c r="D399" s="14">
        <v>65</v>
      </c>
      <c r="E399" s="24">
        <v>0</v>
      </c>
    </row>
    <row r="400" spans="1:5" x14ac:dyDescent="0.25">
      <c r="A400" s="176"/>
      <c r="B400" s="13" t="s">
        <v>261</v>
      </c>
      <c r="C400" s="16"/>
      <c r="D400" s="16"/>
      <c r="E400" s="23"/>
    </row>
    <row r="401" spans="1:5" x14ac:dyDescent="0.25">
      <c r="A401" s="176"/>
      <c r="B401" s="13" t="s">
        <v>316</v>
      </c>
      <c r="C401" s="14">
        <v>257</v>
      </c>
      <c r="D401" s="14">
        <v>388</v>
      </c>
      <c r="E401" s="24">
        <v>0</v>
      </c>
    </row>
    <row r="402" spans="1:5" x14ac:dyDescent="0.25">
      <c r="A402" s="176"/>
      <c r="B402" s="13" t="s">
        <v>317</v>
      </c>
      <c r="C402" s="14">
        <v>13</v>
      </c>
      <c r="D402" s="14">
        <v>24</v>
      </c>
      <c r="E402" s="24">
        <v>1</v>
      </c>
    </row>
    <row r="403" spans="1:5" x14ac:dyDescent="0.25">
      <c r="A403" s="176"/>
      <c r="B403" s="13" t="s">
        <v>318</v>
      </c>
      <c r="C403" s="14">
        <v>241</v>
      </c>
      <c r="D403" s="14">
        <v>559</v>
      </c>
      <c r="E403" s="24">
        <v>227</v>
      </c>
    </row>
    <row r="404" spans="1:5" x14ac:dyDescent="0.25">
      <c r="A404" s="176"/>
      <c r="B404" s="13" t="s">
        <v>265</v>
      </c>
      <c r="C404" s="16"/>
      <c r="D404" s="16"/>
      <c r="E404" s="23"/>
    </row>
    <row r="405" spans="1:5" x14ac:dyDescent="0.25">
      <c r="A405" s="176"/>
      <c r="B405" s="13" t="s">
        <v>319</v>
      </c>
      <c r="C405" s="16"/>
      <c r="D405" s="16"/>
      <c r="E405" s="23"/>
    </row>
    <row r="406" spans="1:5" x14ac:dyDescent="0.25">
      <c r="A406" s="176"/>
      <c r="B406" s="13" t="s">
        <v>320</v>
      </c>
      <c r="C406" s="14">
        <v>1</v>
      </c>
      <c r="D406" s="14">
        <v>1</v>
      </c>
      <c r="E406" s="24">
        <v>4</v>
      </c>
    </row>
    <row r="407" spans="1:5" x14ac:dyDescent="0.25">
      <c r="A407" s="176"/>
      <c r="B407" s="13" t="s">
        <v>321</v>
      </c>
      <c r="C407" s="14">
        <v>5</v>
      </c>
      <c r="D407" s="14">
        <v>12</v>
      </c>
      <c r="E407" s="24">
        <v>0</v>
      </c>
    </row>
    <row r="408" spans="1:5" x14ac:dyDescent="0.25">
      <c r="A408" s="176"/>
      <c r="B408" s="13" t="s">
        <v>270</v>
      </c>
      <c r="C408" s="14">
        <v>5</v>
      </c>
      <c r="D408" s="14">
        <v>7</v>
      </c>
      <c r="E408" s="24">
        <v>0</v>
      </c>
    </row>
    <row r="409" spans="1:5" x14ac:dyDescent="0.25">
      <c r="A409" s="177"/>
      <c r="B409" s="13" t="s">
        <v>322</v>
      </c>
      <c r="C409" s="14">
        <v>236</v>
      </c>
      <c r="D409" s="14">
        <v>1812</v>
      </c>
      <c r="E409" s="24">
        <v>2</v>
      </c>
    </row>
  </sheetData>
  <sheetProtection algorithmName="SHA-512" hashValue="2D6CbV19pzsP35W/8vW6kGPKLocKXCCDi+xG5HFUNIZDzpd/z7s3+pIKAAtHZt91S4qODIvEj828Mdh76TAUdQ==" saltValue="U91FNqdFyopoagAZvRU9dA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DD9C4-E119-473A-8903-31B987005DDB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8" t="s">
        <v>1815</v>
      </c>
      <c r="D1" s="208"/>
      <c r="E1" s="208"/>
      <c r="F1" s="135"/>
      <c r="H1" s="169"/>
      <c r="I1" s="169"/>
      <c r="J1" s="16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tG5KMpZyAU+5MgBzi066zC+RDxwRnvRNI3Zrtjg6FP7o+BLNbOk9r8M6Ijlr8CDTQtg4+rVU/4tIvXEyeKCv6Q==" saltValue="HxhQCCIYBlL7+y4nhP6js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531AF-0854-4326-A431-51893022DDDB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8" t="s">
        <v>1820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35"/>
      <c r="R1" s="169"/>
      <c r="S1" s="169"/>
      <c r="T1" s="169"/>
      <c r="U1" s="135"/>
      <c r="W1" s="169"/>
      <c r="X1" s="169"/>
      <c r="Y1" s="169"/>
      <c r="Z1" s="135"/>
      <c r="AB1" s="169"/>
      <c r="AC1" s="169"/>
      <c r="AD1" s="169"/>
      <c r="AE1" s="135"/>
      <c r="AG1" s="169"/>
      <c r="AH1" s="169"/>
      <c r="AI1" s="169"/>
      <c r="AJ1" s="135"/>
      <c r="AL1" s="169"/>
      <c r="AM1" s="169"/>
      <c r="AN1" s="169"/>
      <c r="AO1" s="135"/>
      <c r="AQ1" s="169"/>
      <c r="AR1" s="169"/>
      <c r="AS1" s="169"/>
      <c r="AT1" s="135"/>
      <c r="AV1" s="169"/>
      <c r="AW1" s="169"/>
      <c r="AX1" s="169"/>
      <c r="AY1" s="135"/>
      <c r="BA1" s="169"/>
      <c r="BB1" s="169"/>
      <c r="BC1" s="169"/>
      <c r="BD1" s="135"/>
      <c r="BF1" s="169"/>
      <c r="BG1" s="169"/>
      <c r="BH1" s="16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Loj0q/QpTxNqzpyJH/G4qUxd7rjCBfwULe6LzXurwVhVYXwtWBpRfn0rK03V9w1AF+vFfeybxVZOiDVWRuffjg==" saltValue="s/v3uulkf+wDp0KiBzaJs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EFC79-48A1-4A17-A209-C2566CD401BC}">
  <dimension ref="A1:Z25"/>
  <sheetViews>
    <sheetView showGridLines="0" workbookViewId="0">
      <selection activeCell="Z6" sqref="Z6"/>
    </sheetView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8" t="s">
        <v>1824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69"/>
      <c r="Q1" s="169"/>
      <c r="S1" s="135"/>
      <c r="U1" s="169"/>
      <c r="V1" s="169"/>
      <c r="W1" s="169"/>
      <c r="X1" s="169"/>
      <c r="Y1" s="169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70" t="s">
        <v>1203</v>
      </c>
      <c r="N5" s="170" t="s">
        <v>1204</v>
      </c>
      <c r="O5" s="170" t="s">
        <v>1205</v>
      </c>
      <c r="P5" s="170" t="s">
        <v>1206</v>
      </c>
      <c r="Q5" s="170" t="s">
        <v>635</v>
      </c>
      <c r="R5" s="170" t="s">
        <v>1207</v>
      </c>
      <c r="S5" s="171"/>
      <c r="U5" s="172" t="s">
        <v>1203</v>
      </c>
      <c r="V5" s="172" t="s">
        <v>1204</v>
      </c>
      <c r="W5" s="172" t="s">
        <v>1205</v>
      </c>
      <c r="X5" s="172" t="s">
        <v>1206</v>
      </c>
      <c r="Y5" s="172" t="s">
        <v>635</v>
      </c>
      <c r="Z5" s="172" t="s">
        <v>1207</v>
      </c>
    </row>
    <row r="6" spans="1:26" x14ac:dyDescent="0.2">
      <c r="M6" s="173">
        <f>DatosMedioAmbiente!C53</f>
        <v>0</v>
      </c>
      <c r="N6" s="173">
        <f>DatosMedioAmbiente!C55</f>
        <v>0</v>
      </c>
      <c r="O6" s="173">
        <f>DatosMedioAmbiente!C57</f>
        <v>2</v>
      </c>
      <c r="P6" s="173">
        <f>DatosMedioAmbiente!C59</f>
        <v>5</v>
      </c>
      <c r="Q6" s="173">
        <f>DatosMedioAmbiente!C61</f>
        <v>2</v>
      </c>
      <c r="R6" s="173">
        <f>DatosMedioAmbiente!C63</f>
        <v>3</v>
      </c>
      <c r="S6" s="171"/>
      <c r="U6" s="174">
        <f>DatosMedioAmbiente!C54</f>
        <v>2</v>
      </c>
      <c r="V6" s="174">
        <f>DatosMedioAmbiente!C56</f>
        <v>0</v>
      </c>
      <c r="W6" s="174">
        <f>DatosMedioAmbiente!C58</f>
        <v>0</v>
      </c>
      <c r="X6" s="174">
        <f>DatosMedioAmbiente!C60</f>
        <v>2</v>
      </c>
      <c r="Y6" s="174">
        <f>DatosMedioAmbiente!C62</f>
        <v>0</v>
      </c>
      <c r="Z6" s="174">
        <f>DatosMedioAmbiente!C64</f>
        <v>2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Bm9DLReKqfs0HGW0ghRxwfeYTxDIye7dMetFc1+mvRb4KPsAdfewJq9qtwU+Wdb+iDW21EqBsp5RMWW4jpZ+RQ==" saltValue="+62hwxjD/jpaDf2kp45za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E451B-605E-4B44-B1B4-E79756A3715A}">
  <dimension ref="A1:BI16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1747</v>
      </c>
      <c r="C2" s="87" t="s">
        <v>1735</v>
      </c>
      <c r="D2" s="87" t="s">
        <v>1618</v>
      </c>
      <c r="E2" s="87" t="s">
        <v>1618</v>
      </c>
      <c r="F2" s="87" t="s">
        <v>1628</v>
      </c>
      <c r="G2" s="87" t="s">
        <v>1619</v>
      </c>
      <c r="H2" s="87" t="s">
        <v>1647</v>
      </c>
      <c r="I2" s="87" t="s">
        <v>1618</v>
      </c>
      <c r="J2" s="87" t="s">
        <v>1618</v>
      </c>
      <c r="K2" s="87" t="s">
        <v>1618</v>
      </c>
      <c r="L2" s="87" t="s">
        <v>1618</v>
      </c>
      <c r="M2" s="87" t="s">
        <v>1619</v>
      </c>
      <c r="N2" s="87" t="s">
        <v>1618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1150</v>
      </c>
      <c r="AB2" s="87" t="s">
        <v>1150</v>
      </c>
      <c r="AC2" s="87" t="s">
        <v>1157</v>
      </c>
      <c r="AD2" s="87" t="s">
        <v>667</v>
      </c>
      <c r="AE2" s="87" t="s">
        <v>1203</v>
      </c>
      <c r="AF2" s="87" t="s">
        <v>1106</v>
      </c>
      <c r="AI2" s="87" t="s">
        <v>227</v>
      </c>
      <c r="AL2" s="87" t="s">
        <v>667</v>
      </c>
      <c r="AM2" s="87" t="s">
        <v>667</v>
      </c>
      <c r="AN2" s="87" t="s">
        <v>667</v>
      </c>
      <c r="AO2" s="87" t="s">
        <v>669</v>
      </c>
      <c r="AT2" s="87" t="s">
        <v>677</v>
      </c>
      <c r="AU2" s="87" t="s">
        <v>671</v>
      </c>
      <c r="AV2" s="87" t="s">
        <v>667</v>
      </c>
      <c r="AW2" s="87" t="s">
        <v>1205</v>
      </c>
      <c r="AX2" s="87" t="s">
        <v>1203</v>
      </c>
      <c r="AY2" s="87" t="s">
        <v>19</v>
      </c>
      <c r="AZ2" s="87" t="s">
        <v>1028</v>
      </c>
      <c r="BA2" s="87" t="s">
        <v>81</v>
      </c>
      <c r="BC2" s="87" t="s">
        <v>999</v>
      </c>
      <c r="BD2" s="87" t="s">
        <v>354</v>
      </c>
      <c r="BE2" s="87" t="s">
        <v>1656</v>
      </c>
      <c r="BG2" s="87" t="s">
        <v>103</v>
      </c>
      <c r="BH2" s="87" t="s">
        <v>1162</v>
      </c>
      <c r="BI2" s="87" t="s">
        <v>1167</v>
      </c>
    </row>
    <row r="3" spans="1:61" x14ac:dyDescent="0.2">
      <c r="A3" s="87" t="s">
        <v>1754</v>
      </c>
      <c r="B3" s="87" t="s">
        <v>1748</v>
      </c>
      <c r="C3" s="87" t="s">
        <v>1736</v>
      </c>
      <c r="D3" s="87" t="s">
        <v>1619</v>
      </c>
      <c r="E3" s="87" t="s">
        <v>1619</v>
      </c>
      <c r="F3" s="87" t="s">
        <v>1634</v>
      </c>
      <c r="G3" s="87" t="s">
        <v>1633</v>
      </c>
      <c r="H3" s="87" t="s">
        <v>1619</v>
      </c>
      <c r="I3" s="87" t="s">
        <v>1619</v>
      </c>
      <c r="J3" s="87" t="s">
        <v>1620</v>
      </c>
      <c r="K3" s="87" t="s">
        <v>1619</v>
      </c>
      <c r="L3" s="87" t="s">
        <v>1619</v>
      </c>
      <c r="N3" s="87" t="s">
        <v>1619</v>
      </c>
      <c r="O3" s="87" t="s">
        <v>1619</v>
      </c>
      <c r="P3" s="87" t="s">
        <v>1620</v>
      </c>
      <c r="Q3" s="87" t="s">
        <v>1620</v>
      </c>
      <c r="R3" s="87" t="s">
        <v>1060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1151</v>
      </c>
      <c r="AB3" s="87" t="s">
        <v>1151</v>
      </c>
      <c r="AC3" s="87" t="s">
        <v>1158</v>
      </c>
      <c r="AD3" s="87" t="s">
        <v>669</v>
      </c>
      <c r="AE3" s="87" t="s">
        <v>1204</v>
      </c>
      <c r="AF3" s="87" t="s">
        <v>1213</v>
      </c>
      <c r="AI3" s="87" t="s">
        <v>228</v>
      </c>
      <c r="AL3" s="87" t="s">
        <v>669</v>
      </c>
      <c r="AM3" s="87" t="s">
        <v>669</v>
      </c>
      <c r="AN3" s="87" t="s">
        <v>669</v>
      </c>
      <c r="AO3" s="87" t="s">
        <v>671</v>
      </c>
      <c r="AV3" s="87" t="s">
        <v>669</v>
      </c>
      <c r="AW3" s="87" t="s">
        <v>1206</v>
      </c>
      <c r="AX3" s="87" t="s">
        <v>1206</v>
      </c>
      <c r="AY3" s="87" t="s">
        <v>1023</v>
      </c>
      <c r="AZ3" s="87" t="s">
        <v>1029</v>
      </c>
      <c r="BA3" s="87" t="s">
        <v>1793</v>
      </c>
      <c r="BC3" s="87" t="s">
        <v>316</v>
      </c>
      <c r="BD3" s="87" t="s">
        <v>981</v>
      </c>
      <c r="BE3" s="87" t="s">
        <v>1657</v>
      </c>
      <c r="BG3" s="87" t="s">
        <v>113</v>
      </c>
      <c r="BH3" s="87" t="s">
        <v>1164</v>
      </c>
      <c r="BI3" s="87" t="s">
        <v>1168</v>
      </c>
    </row>
    <row r="4" spans="1:61" x14ac:dyDescent="0.2">
      <c r="A4" s="87" t="s">
        <v>1755</v>
      </c>
      <c r="B4" s="87" t="s">
        <v>1749</v>
      </c>
      <c r="C4" s="87" t="s">
        <v>1737</v>
      </c>
      <c r="D4" s="87" t="s">
        <v>1620</v>
      </c>
      <c r="E4" s="87" t="s">
        <v>1622</v>
      </c>
      <c r="F4" s="87" t="s">
        <v>110</v>
      </c>
      <c r="G4" s="87" t="s">
        <v>1636</v>
      </c>
      <c r="H4" s="87" t="s">
        <v>1620</v>
      </c>
      <c r="I4" s="87" t="s">
        <v>1620</v>
      </c>
      <c r="J4" s="87" t="s">
        <v>995</v>
      </c>
      <c r="K4" s="87" t="s">
        <v>1622</v>
      </c>
      <c r="L4" s="87" t="s">
        <v>1620</v>
      </c>
      <c r="N4" s="87" t="s">
        <v>1620</v>
      </c>
      <c r="O4" s="87" t="s">
        <v>1620</v>
      </c>
      <c r="P4" s="87" t="s">
        <v>1667</v>
      </c>
      <c r="Q4" s="87" t="s">
        <v>1670</v>
      </c>
      <c r="R4" s="87" t="s">
        <v>1061</v>
      </c>
      <c r="S4" s="87" t="s">
        <v>1666</v>
      </c>
      <c r="T4" s="87" t="s">
        <v>1667</v>
      </c>
      <c r="V4" s="87" t="s">
        <v>30</v>
      </c>
      <c r="W4" s="87" t="s">
        <v>1762</v>
      </c>
      <c r="AC4" s="87" t="s">
        <v>1159</v>
      </c>
      <c r="AD4" s="87" t="s">
        <v>671</v>
      </c>
      <c r="AE4" s="87" t="s">
        <v>1205</v>
      </c>
      <c r="AF4" s="87" t="s">
        <v>1146</v>
      </c>
      <c r="AI4" s="87" t="s">
        <v>229</v>
      </c>
      <c r="AL4" s="87" t="s">
        <v>671</v>
      </c>
      <c r="AM4" s="87" t="s">
        <v>671</v>
      </c>
      <c r="AN4" s="87" t="s">
        <v>671</v>
      </c>
      <c r="AO4" s="87" t="s">
        <v>673</v>
      </c>
      <c r="AV4" s="87" t="s">
        <v>671</v>
      </c>
      <c r="AW4" s="87" t="s">
        <v>635</v>
      </c>
      <c r="AX4" s="87" t="s">
        <v>1207</v>
      </c>
      <c r="AY4" s="87" t="s">
        <v>1024</v>
      </c>
      <c r="AZ4" s="87" t="s">
        <v>1030</v>
      </c>
      <c r="BA4" s="87" t="s">
        <v>1794</v>
      </c>
      <c r="BC4" s="87" t="s">
        <v>1795</v>
      </c>
      <c r="BD4" s="87" t="s">
        <v>982</v>
      </c>
      <c r="BE4" s="87" t="s">
        <v>1658</v>
      </c>
    </row>
    <row r="5" spans="1:61" x14ac:dyDescent="0.2">
      <c r="A5" s="87" t="s">
        <v>1050</v>
      </c>
      <c r="B5" s="87" t="s">
        <v>108</v>
      </c>
      <c r="C5" s="87" t="s">
        <v>181</v>
      </c>
      <c r="D5" s="87" t="s">
        <v>1622</v>
      </c>
      <c r="E5" s="87" t="s">
        <v>995</v>
      </c>
      <c r="G5" s="87" t="s">
        <v>110</v>
      </c>
      <c r="H5" s="87" t="s">
        <v>995</v>
      </c>
      <c r="I5" s="87" t="s">
        <v>1622</v>
      </c>
      <c r="J5" s="87" t="s">
        <v>1633</v>
      </c>
      <c r="K5" s="87" t="s">
        <v>1638</v>
      </c>
      <c r="L5" s="87" t="s">
        <v>1622</v>
      </c>
      <c r="N5" s="87" t="s">
        <v>995</v>
      </c>
      <c r="O5" s="87" t="s">
        <v>995</v>
      </c>
      <c r="P5" s="87" t="s">
        <v>1670</v>
      </c>
      <c r="R5" s="87" t="s">
        <v>1062</v>
      </c>
      <c r="S5" s="87" t="s">
        <v>1667</v>
      </c>
      <c r="T5" s="87" t="s">
        <v>1668</v>
      </c>
      <c r="V5" s="87" t="s">
        <v>32</v>
      </c>
      <c r="AD5" s="87" t="s">
        <v>673</v>
      </c>
      <c r="AE5" s="87" t="s">
        <v>635</v>
      </c>
      <c r="AF5" s="87" t="s">
        <v>1214</v>
      </c>
      <c r="AI5" s="87" t="s">
        <v>230</v>
      </c>
      <c r="AL5" s="87" t="s">
        <v>673</v>
      </c>
      <c r="AM5" s="87" t="s">
        <v>675</v>
      </c>
      <c r="AN5" s="87" t="s">
        <v>675</v>
      </c>
      <c r="AO5" s="87" t="s">
        <v>675</v>
      </c>
      <c r="AV5" s="87" t="s">
        <v>673</v>
      </c>
      <c r="AW5" s="87" t="s">
        <v>1207</v>
      </c>
      <c r="AY5" s="87" t="s">
        <v>1025</v>
      </c>
      <c r="AZ5" s="87" t="s">
        <v>1031</v>
      </c>
      <c r="BC5" s="87" t="s">
        <v>1005</v>
      </c>
      <c r="BD5" s="87" t="s">
        <v>983</v>
      </c>
      <c r="BE5" s="87" t="s">
        <v>1799</v>
      </c>
    </row>
    <row r="6" spans="1:61" x14ac:dyDescent="0.2">
      <c r="A6" s="87" t="s">
        <v>1756</v>
      </c>
      <c r="B6" s="87" t="s">
        <v>109</v>
      </c>
      <c r="C6" s="87" t="s">
        <v>1738</v>
      </c>
      <c r="D6" s="87" t="s">
        <v>1626</v>
      </c>
      <c r="E6" s="87" t="s">
        <v>1629</v>
      </c>
      <c r="H6" s="87" t="s">
        <v>1631</v>
      </c>
      <c r="I6" s="87" t="s">
        <v>995</v>
      </c>
      <c r="J6" s="87" t="s">
        <v>1636</v>
      </c>
      <c r="O6" s="87" t="s">
        <v>1633</v>
      </c>
      <c r="R6" s="87" t="s">
        <v>1063</v>
      </c>
      <c r="S6" s="87" t="s">
        <v>1670</v>
      </c>
      <c r="T6" s="87" t="s">
        <v>1670</v>
      </c>
      <c r="AD6" s="87" t="s">
        <v>675</v>
      </c>
      <c r="AE6" s="87" t="s">
        <v>1207</v>
      </c>
      <c r="AI6" s="87" t="s">
        <v>231</v>
      </c>
      <c r="AL6" s="87" t="s">
        <v>675</v>
      </c>
      <c r="AM6" s="87" t="s">
        <v>677</v>
      </c>
      <c r="AN6" s="87" t="s">
        <v>677</v>
      </c>
      <c r="AO6" s="87" t="s">
        <v>677</v>
      </c>
      <c r="AV6" s="87" t="s">
        <v>675</v>
      </c>
      <c r="AY6" s="87" t="s">
        <v>1026</v>
      </c>
      <c r="AZ6" s="87" t="s">
        <v>1026</v>
      </c>
      <c r="BC6" s="87" t="s">
        <v>1006</v>
      </c>
      <c r="BD6" s="87" t="s">
        <v>984</v>
      </c>
      <c r="BE6" s="87" t="s">
        <v>1040</v>
      </c>
    </row>
    <row r="7" spans="1:61" x14ac:dyDescent="0.2">
      <c r="B7" s="87" t="s">
        <v>110</v>
      </c>
      <c r="C7" s="87" t="s">
        <v>1740</v>
      </c>
      <c r="D7" s="87" t="s">
        <v>995</v>
      </c>
      <c r="E7" s="87" t="s">
        <v>1631</v>
      </c>
      <c r="H7" s="87" t="s">
        <v>1632</v>
      </c>
      <c r="I7" s="87" t="s">
        <v>1632</v>
      </c>
      <c r="J7" s="87" t="s">
        <v>1638</v>
      </c>
      <c r="O7" s="87" t="s">
        <v>1636</v>
      </c>
      <c r="R7" s="87" t="s">
        <v>1064</v>
      </c>
      <c r="AD7" s="87" t="s">
        <v>677</v>
      </c>
      <c r="AI7" s="87" t="s">
        <v>233</v>
      </c>
      <c r="AL7" s="87" t="s">
        <v>677</v>
      </c>
      <c r="AN7" s="87" t="s">
        <v>679</v>
      </c>
      <c r="AO7" s="87" t="s">
        <v>679</v>
      </c>
      <c r="AV7" s="87" t="s">
        <v>677</v>
      </c>
      <c r="BC7" s="87" t="s">
        <v>1796</v>
      </c>
      <c r="BD7" s="87" t="s">
        <v>985</v>
      </c>
      <c r="BE7" s="87" t="s">
        <v>1661</v>
      </c>
    </row>
    <row r="8" spans="1:61" x14ac:dyDescent="0.2">
      <c r="C8" s="87" t="s">
        <v>216</v>
      </c>
      <c r="D8" s="87" t="s">
        <v>1633</v>
      </c>
      <c r="E8" s="87" t="s">
        <v>1632</v>
      </c>
      <c r="H8" s="87" t="s">
        <v>1633</v>
      </c>
      <c r="I8" s="87" t="s">
        <v>1633</v>
      </c>
      <c r="J8" s="87" t="s">
        <v>110</v>
      </c>
      <c r="O8" s="87" t="s">
        <v>1638</v>
      </c>
      <c r="R8" s="87" t="s">
        <v>1065</v>
      </c>
      <c r="AD8" s="87" t="s">
        <v>679</v>
      </c>
      <c r="AI8" s="87" t="s">
        <v>236</v>
      </c>
      <c r="AL8" s="87" t="s">
        <v>679</v>
      </c>
      <c r="BC8" s="87" t="s">
        <v>997</v>
      </c>
      <c r="BD8" s="87" t="s">
        <v>538</v>
      </c>
    </row>
    <row r="9" spans="1:61" x14ac:dyDescent="0.2">
      <c r="C9" s="87" t="s">
        <v>1741</v>
      </c>
      <c r="D9" s="87" t="s">
        <v>1634</v>
      </c>
      <c r="E9" s="87" t="s">
        <v>1633</v>
      </c>
      <c r="H9" s="87" t="s">
        <v>1636</v>
      </c>
      <c r="I9" s="87" t="s">
        <v>1634</v>
      </c>
      <c r="O9" s="87" t="s">
        <v>110</v>
      </c>
      <c r="R9" s="87" t="s">
        <v>1068</v>
      </c>
      <c r="AI9" s="87" t="s">
        <v>237</v>
      </c>
      <c r="BD9" s="87" t="s">
        <v>986</v>
      </c>
    </row>
    <row r="10" spans="1:61" x14ac:dyDescent="0.2">
      <c r="C10" s="87" t="s">
        <v>1742</v>
      </c>
      <c r="D10" s="87" t="s">
        <v>1636</v>
      </c>
      <c r="E10" s="87" t="s">
        <v>1636</v>
      </c>
      <c r="H10" s="87" t="s">
        <v>1638</v>
      </c>
      <c r="I10" s="87" t="s">
        <v>1636</v>
      </c>
      <c r="AI10" s="87" t="s">
        <v>110</v>
      </c>
      <c r="BD10" s="87" t="s">
        <v>987</v>
      </c>
    </row>
    <row r="11" spans="1:61" x14ac:dyDescent="0.2">
      <c r="C11" s="87" t="s">
        <v>296</v>
      </c>
      <c r="D11" s="87" t="s">
        <v>1638</v>
      </c>
      <c r="E11" s="87" t="s">
        <v>1638</v>
      </c>
      <c r="H11" s="87" t="s">
        <v>110</v>
      </c>
      <c r="I11" s="87" t="s">
        <v>1638</v>
      </c>
      <c r="BD11" s="87" t="s">
        <v>988</v>
      </c>
    </row>
    <row r="12" spans="1:61" x14ac:dyDescent="0.2">
      <c r="C12" s="87" t="s">
        <v>1743</v>
      </c>
      <c r="D12" s="87" t="s">
        <v>1642</v>
      </c>
      <c r="E12" s="87" t="s">
        <v>1642</v>
      </c>
      <c r="I12" s="87" t="s">
        <v>110</v>
      </c>
      <c r="BD12" s="87" t="s">
        <v>989</v>
      </c>
    </row>
    <row r="13" spans="1:61" x14ac:dyDescent="0.2">
      <c r="D13" s="87" t="s">
        <v>110</v>
      </c>
      <c r="BD13" s="87" t="s">
        <v>990</v>
      </c>
    </row>
    <row r="14" spans="1:61" x14ac:dyDescent="0.2">
      <c r="BD14" s="87" t="s">
        <v>110</v>
      </c>
    </row>
    <row r="15" spans="1:61" x14ac:dyDescent="0.2">
      <c r="BD15" s="87" t="s">
        <v>992</v>
      </c>
    </row>
    <row r="16" spans="1:61" x14ac:dyDescent="0.2">
      <c r="BD16" s="87" t="s">
        <v>993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50395-C857-482D-B899-FD596A1DFB5C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560</v>
      </c>
      <c r="D4" s="95">
        <f>SUM(DatosViolenciaGénero!D63:D69)</f>
        <v>175</v>
      </c>
    </row>
    <row r="5" spans="2:4" x14ac:dyDescent="0.2">
      <c r="B5" s="94" t="s">
        <v>1620</v>
      </c>
      <c r="C5" s="95">
        <f>SUM(DatosViolenciaGénero!C70:C73)</f>
        <v>9</v>
      </c>
      <c r="D5" s="95">
        <f>SUM(DatosViolenciaGénero!D70:D73)</f>
        <v>3</v>
      </c>
    </row>
    <row r="6" spans="2:4" ht="12.75" customHeight="1" x14ac:dyDescent="0.2">
      <c r="B6" s="94" t="s">
        <v>1666</v>
      </c>
      <c r="C6" s="95">
        <f>DatosViolenciaGénero!C74</f>
        <v>2</v>
      </c>
      <c r="D6" s="95">
        <f>DatosViolenciaGénero!D74</f>
        <v>0</v>
      </c>
    </row>
    <row r="7" spans="2:4" ht="12.75" customHeight="1" x14ac:dyDescent="0.2">
      <c r="B7" s="94" t="s">
        <v>1667</v>
      </c>
      <c r="C7" s="95">
        <f>SUM(DatosViolenciaGénero!C75:C77)</f>
        <v>1</v>
      </c>
      <c r="D7" s="95">
        <f>SUM(DatosViolenciaGénero!D75:D77)</f>
        <v>1</v>
      </c>
    </row>
    <row r="8" spans="2:4" ht="12.75" customHeight="1" x14ac:dyDescent="0.2">
      <c r="B8" s="94" t="s">
        <v>1668</v>
      </c>
      <c r="C8" s="95">
        <f>DatosViolenciaGénero!C81</f>
        <v>0</v>
      </c>
      <c r="D8" s="95">
        <f>DatosViolenciaGénero!D81</f>
        <v>1</v>
      </c>
    </row>
    <row r="9" spans="2:4" ht="12.75" customHeight="1" x14ac:dyDescent="0.2">
      <c r="B9" s="94" t="s">
        <v>1669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1670</v>
      </c>
      <c r="C10" s="95">
        <f>SUM(DatosViolenciaGénero!C79:C80)</f>
        <v>119</v>
      </c>
      <c r="D10" s="95">
        <f>SUM(DatosViolenciaGénero!D79:D80)</f>
        <v>81</v>
      </c>
    </row>
    <row r="14" spans="2:4" ht="12.95" customHeight="1" thickTop="1" thickBot="1" x14ac:dyDescent="0.25">
      <c r="B14" s="214" t="s">
        <v>1674</v>
      </c>
      <c r="C14" s="214"/>
    </row>
    <row r="15" spans="2:4" ht="13.5" thickTop="1" x14ac:dyDescent="0.2">
      <c r="B15" s="96" t="s">
        <v>1672</v>
      </c>
      <c r="C15" s="97">
        <f>DatosViolenciaGénero!C38</f>
        <v>32</v>
      </c>
    </row>
    <row r="16" spans="2:4" ht="13.5" thickBot="1" x14ac:dyDescent="0.25">
      <c r="B16" s="98" t="s">
        <v>1673</v>
      </c>
      <c r="C16" s="99">
        <f>DatosViolenciaGénero!C39</f>
        <v>170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17B26-B09A-4BCC-980E-E55B839DE8F3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79</v>
      </c>
      <c r="D4" s="95">
        <f>SUM(DatosViolenciaDoméstica!D48:D54)</f>
        <v>57</v>
      </c>
    </row>
    <row r="5" spans="2:4" x14ac:dyDescent="0.2">
      <c r="B5" s="94" t="s">
        <v>1620</v>
      </c>
      <c r="C5" s="95">
        <f>SUM(DatosViolenciaDoméstica!C55:C58)</f>
        <v>2</v>
      </c>
      <c r="D5" s="95">
        <f>SUM(DatosViolenciaDoméstica!D55:D58)</f>
        <v>3</v>
      </c>
    </row>
    <row r="6" spans="2:4" ht="12.75" customHeight="1" x14ac:dyDescent="0.2">
      <c r="B6" s="94" t="s">
        <v>1666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4</v>
      </c>
      <c r="D7" s="95">
        <f>SUM(DatosViolenciaDoméstica!D60:D62)</f>
        <v>0</v>
      </c>
    </row>
    <row r="8" spans="2:4" ht="12.75" customHeight="1" x14ac:dyDescent="0.2">
      <c r="B8" s="94" t="s">
        <v>1668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1670</v>
      </c>
      <c r="C10" s="95">
        <f>SUM(DatosViolenciaDoméstica!C64:C65)</f>
        <v>8</v>
      </c>
      <c r="D10" s="95">
        <f>SUM(DatosViolenciaDoméstica!D64:D65)</f>
        <v>7</v>
      </c>
    </row>
    <row r="14" spans="2:4" ht="12.95" customHeight="1" thickTop="1" thickBot="1" x14ac:dyDescent="0.25">
      <c r="B14" s="214" t="s">
        <v>1671</v>
      </c>
      <c r="C14" s="214"/>
    </row>
    <row r="15" spans="2:4" ht="13.5" thickTop="1" x14ac:dyDescent="0.2">
      <c r="B15" s="96" t="s">
        <v>1672</v>
      </c>
      <c r="C15" s="97">
        <f>DatosViolenciaDoméstica!C33</f>
        <v>9</v>
      </c>
    </row>
    <row r="16" spans="2:4" ht="13.5" thickBot="1" x14ac:dyDescent="0.25">
      <c r="B16" s="98" t="s">
        <v>1673</v>
      </c>
      <c r="C16" s="99">
        <f>DatosViolenciaDoméstica!C34</f>
        <v>30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5605-FD0D-41FA-BD5E-C85860414D1B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5" t="s">
        <v>1655</v>
      </c>
      <c r="C3" s="215"/>
    </row>
    <row r="4" spans="2:3" x14ac:dyDescent="0.2">
      <c r="B4" s="88" t="s">
        <v>1656</v>
      </c>
      <c r="C4" s="89">
        <f>DatosMenores!C69</f>
        <v>47</v>
      </c>
    </row>
    <row r="5" spans="2:3" x14ac:dyDescent="0.2">
      <c r="B5" s="88" t="s">
        <v>1657</v>
      </c>
      <c r="C5" s="90">
        <f>DatosMenores!C70</f>
        <v>17</v>
      </c>
    </row>
    <row r="6" spans="2:3" x14ac:dyDescent="0.2">
      <c r="B6" s="88" t="s">
        <v>1658</v>
      </c>
      <c r="C6" s="90">
        <f>DatosMenores!C71</f>
        <v>424</v>
      </c>
    </row>
    <row r="7" spans="2:3" ht="25.5" x14ac:dyDescent="0.2">
      <c r="B7" s="88" t="s">
        <v>1659</v>
      </c>
      <c r="C7" s="90">
        <f>DatosMenores!C74</f>
        <v>0</v>
      </c>
    </row>
    <row r="8" spans="2:3" ht="25.5" x14ac:dyDescent="0.2">
      <c r="B8" s="88" t="s">
        <v>1040</v>
      </c>
      <c r="C8" s="90">
        <f>DatosMenores!C75</f>
        <v>10</v>
      </c>
    </row>
    <row r="9" spans="2:3" ht="25.5" x14ac:dyDescent="0.2">
      <c r="B9" s="88" t="s">
        <v>1660</v>
      </c>
      <c r="C9" s="90">
        <f>DatosMenores!C76</f>
        <v>0</v>
      </c>
    </row>
    <row r="10" spans="2:3" ht="25.5" x14ac:dyDescent="0.2">
      <c r="B10" s="88" t="s">
        <v>272</v>
      </c>
      <c r="C10" s="90">
        <f>DatosMenores!C78</f>
        <v>0</v>
      </c>
    </row>
    <row r="11" spans="2:3" x14ac:dyDescent="0.2">
      <c r="B11" s="88" t="s">
        <v>1661</v>
      </c>
      <c r="C11" s="90">
        <f>DatosMenores!C77</f>
        <v>4</v>
      </c>
    </row>
    <row r="12" spans="2:3" x14ac:dyDescent="0.2">
      <c r="B12" s="88" t="s">
        <v>1662</v>
      </c>
      <c r="C12" s="90">
        <f>DatosMenores!C79</f>
        <v>0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21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9AC00-496A-44A1-813A-A1C706B2E072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6" t="s">
        <v>1618</v>
      </c>
      <c r="C11" s="216"/>
      <c r="D11" s="72">
        <f>DatosDelitos!C5+DatosDelitos!C13-DatosDelitos!C17</f>
        <v>2689</v>
      </c>
      <c r="E11" s="73">
        <f>DatosDelitos!H5+DatosDelitos!H13-DatosDelitos!H17</f>
        <v>269</v>
      </c>
      <c r="F11" s="73">
        <f>DatosDelitos!I5+DatosDelitos!I13-DatosDelitos!I17</f>
        <v>198</v>
      </c>
      <c r="G11" s="73">
        <f>DatosDelitos!J5+DatosDelitos!J13-DatosDelitos!J17</f>
        <v>1</v>
      </c>
      <c r="H11" s="74">
        <f>DatosDelitos!K5+DatosDelitos!K13-DatosDelitos!K17</f>
        <v>6</v>
      </c>
      <c r="I11" s="74">
        <f>DatosDelitos!L5+DatosDelitos!L13-DatosDelitos!L17</f>
        <v>0</v>
      </c>
      <c r="J11" s="74">
        <f>DatosDelitos!M5+DatosDelitos!M13-DatosDelitos!M17</f>
        <v>1</v>
      </c>
      <c r="K11" s="74">
        <f>DatosDelitos!O5+DatosDelitos!O13-DatosDelitos!O17</f>
        <v>2</v>
      </c>
      <c r="L11" s="75">
        <f>DatosDelitos!P5+DatosDelitos!P13-DatosDelitos!P17</f>
        <v>250</v>
      </c>
    </row>
    <row r="12" spans="2:13" ht="13.15" customHeight="1" x14ac:dyDescent="0.2">
      <c r="B12" s="217" t="s">
        <v>310</v>
      </c>
      <c r="C12" s="217"/>
      <c r="D12" s="76">
        <f>DatosDelitos!C10</f>
        <v>1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7" t="s">
        <v>367</v>
      </c>
      <c r="C13" s="217"/>
      <c r="D13" s="76">
        <f>DatosDelitos!C20</f>
        <v>0</v>
      </c>
      <c r="E13" s="77">
        <f>DatosDelitos!H20</f>
        <v>0</v>
      </c>
      <c r="F13" s="77">
        <f>DatosDelitos!I20</f>
        <v>0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0</v>
      </c>
    </row>
    <row r="14" spans="2:13" ht="13.15" customHeight="1" x14ac:dyDescent="0.2">
      <c r="B14" s="217" t="s">
        <v>372</v>
      </c>
      <c r="C14" s="217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7" t="s">
        <v>1619</v>
      </c>
      <c r="C15" s="217"/>
      <c r="D15" s="76">
        <f>DatosDelitos!C17+DatosDelitos!C44</f>
        <v>656</v>
      </c>
      <c r="E15" s="77">
        <f>DatosDelitos!H17+DatosDelitos!H44</f>
        <v>251</v>
      </c>
      <c r="F15" s="77">
        <f>DatosDelitos!I16+DatosDelitos!I44</f>
        <v>44</v>
      </c>
      <c r="G15" s="77">
        <f>DatosDelitos!J17+DatosDelitos!J44</f>
        <v>1</v>
      </c>
      <c r="H15" s="77">
        <f>DatosDelitos!K17+DatosDelitos!K44</f>
        <v>1</v>
      </c>
      <c r="I15" s="77">
        <f>DatosDelitos!L17+DatosDelitos!L44</f>
        <v>1</v>
      </c>
      <c r="J15" s="77">
        <f>DatosDelitos!M17+DatosDelitos!M44</f>
        <v>2</v>
      </c>
      <c r="K15" s="77">
        <f>DatosDelitos!O17+DatosDelitos!O44</f>
        <v>6</v>
      </c>
      <c r="L15" s="78">
        <f>DatosDelitos!P17+DatosDelitos!P44</f>
        <v>176</v>
      </c>
    </row>
    <row r="16" spans="2:13" ht="13.15" customHeight="1" x14ac:dyDescent="0.2">
      <c r="B16" s="217" t="s">
        <v>1620</v>
      </c>
      <c r="C16" s="217"/>
      <c r="D16" s="76">
        <f>DatosDelitos!C30</f>
        <v>365</v>
      </c>
      <c r="E16" s="77">
        <f>DatosDelitos!H30</f>
        <v>138</v>
      </c>
      <c r="F16" s="77">
        <f>DatosDelitos!I30</f>
        <v>209</v>
      </c>
      <c r="G16" s="77">
        <f>DatosDelitos!J30</f>
        <v>0</v>
      </c>
      <c r="H16" s="77">
        <f>DatosDelitos!K30</f>
        <v>3</v>
      </c>
      <c r="I16" s="77">
        <f>DatosDelitos!L30</f>
        <v>0</v>
      </c>
      <c r="J16" s="77">
        <f>DatosDelitos!M30</f>
        <v>1</v>
      </c>
      <c r="K16" s="77">
        <f>DatosDelitos!O30</f>
        <v>0</v>
      </c>
      <c r="L16" s="78">
        <f>DatosDelitos!P30</f>
        <v>172</v>
      </c>
    </row>
    <row r="17" spans="2:12" ht="13.15" customHeight="1" x14ac:dyDescent="0.2">
      <c r="B17" s="218" t="s">
        <v>1621</v>
      </c>
      <c r="C17" s="218"/>
      <c r="D17" s="76">
        <f>DatosDelitos!C42-DatosDelitos!C44</f>
        <v>10</v>
      </c>
      <c r="E17" s="77">
        <f>DatosDelitos!H42-DatosDelitos!H44</f>
        <v>2</v>
      </c>
      <c r="F17" s="77">
        <f>DatosDelitos!I42-DatosDelitos!I44</f>
        <v>1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2</v>
      </c>
    </row>
    <row r="18" spans="2:12" ht="13.15" customHeight="1" x14ac:dyDescent="0.2">
      <c r="B18" s="217" t="s">
        <v>1622</v>
      </c>
      <c r="C18" s="217"/>
      <c r="D18" s="76">
        <f>DatosDelitos!C50</f>
        <v>122</v>
      </c>
      <c r="E18" s="77">
        <f>DatosDelitos!H50</f>
        <v>64</v>
      </c>
      <c r="F18" s="77">
        <f>DatosDelitos!I50</f>
        <v>29</v>
      </c>
      <c r="G18" s="77">
        <f>DatosDelitos!J50</f>
        <v>12</v>
      </c>
      <c r="H18" s="77">
        <f>DatosDelitos!K50</f>
        <v>9</v>
      </c>
      <c r="I18" s="77">
        <f>DatosDelitos!L50</f>
        <v>0</v>
      </c>
      <c r="J18" s="77">
        <f>DatosDelitos!M50</f>
        <v>0</v>
      </c>
      <c r="K18" s="77">
        <f>DatosDelitos!O50</f>
        <v>10</v>
      </c>
      <c r="L18" s="78">
        <f>DatosDelitos!P50</f>
        <v>30</v>
      </c>
    </row>
    <row r="19" spans="2:12" ht="13.15" customHeight="1" x14ac:dyDescent="0.2">
      <c r="B19" s="217" t="s">
        <v>1623</v>
      </c>
      <c r="C19" s="217"/>
      <c r="D19" s="76">
        <f>DatosDelitos!C72</f>
        <v>2</v>
      </c>
      <c r="E19" s="77">
        <f>DatosDelitos!H72</f>
        <v>3</v>
      </c>
      <c r="F19" s="77">
        <f>DatosDelitos!I72</f>
        <v>1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0</v>
      </c>
      <c r="K19" s="77">
        <f>DatosDelitos!O72</f>
        <v>0</v>
      </c>
      <c r="L19" s="78">
        <f>DatosDelitos!P72</f>
        <v>0</v>
      </c>
    </row>
    <row r="20" spans="2:12" ht="27" customHeight="1" x14ac:dyDescent="0.2">
      <c r="B20" s="217" t="s">
        <v>1624</v>
      </c>
      <c r="C20" s="217"/>
      <c r="D20" s="76">
        <f>DatosDelitos!C74</f>
        <v>42</v>
      </c>
      <c r="E20" s="77">
        <f>DatosDelitos!H74</f>
        <v>18</v>
      </c>
      <c r="F20" s="77">
        <f>DatosDelitos!I74</f>
        <v>7</v>
      </c>
      <c r="G20" s="77">
        <f>DatosDelitos!J74</f>
        <v>0</v>
      </c>
      <c r="H20" s="77">
        <f>DatosDelitos!K74</f>
        <v>0</v>
      </c>
      <c r="I20" s="77">
        <f>DatosDelitos!L74</f>
        <v>0</v>
      </c>
      <c r="J20" s="77">
        <f>DatosDelitos!M74</f>
        <v>0</v>
      </c>
      <c r="K20" s="77">
        <f>DatosDelitos!O74</f>
        <v>0</v>
      </c>
      <c r="L20" s="78">
        <f>DatosDelitos!P74</f>
        <v>4</v>
      </c>
    </row>
    <row r="21" spans="2:12" ht="13.15" customHeight="1" x14ac:dyDescent="0.2">
      <c r="B21" s="218" t="s">
        <v>1625</v>
      </c>
      <c r="C21" s="218"/>
      <c r="D21" s="76">
        <f>DatosDelitos!C82</f>
        <v>54</v>
      </c>
      <c r="E21" s="77">
        <f>DatosDelitos!H82</f>
        <v>8</v>
      </c>
      <c r="F21" s="77">
        <f>DatosDelitos!I82</f>
        <v>9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22</v>
      </c>
    </row>
    <row r="22" spans="2:12" ht="13.15" customHeight="1" x14ac:dyDescent="0.2">
      <c r="B22" s="217" t="s">
        <v>1626</v>
      </c>
      <c r="C22" s="217"/>
      <c r="D22" s="76">
        <f>DatosDelitos!C85</f>
        <v>106</v>
      </c>
      <c r="E22" s="77">
        <f>DatosDelitos!H85</f>
        <v>49</v>
      </c>
      <c r="F22" s="77">
        <f>DatosDelitos!I85</f>
        <v>19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25</v>
      </c>
    </row>
    <row r="23" spans="2:12" ht="13.15" customHeight="1" x14ac:dyDescent="0.2">
      <c r="B23" s="217" t="s">
        <v>995</v>
      </c>
      <c r="C23" s="217"/>
      <c r="D23" s="76">
        <f>DatosDelitos!C97</f>
        <v>2190</v>
      </c>
      <c r="E23" s="77">
        <f>DatosDelitos!H97</f>
        <v>864</v>
      </c>
      <c r="F23" s="77">
        <f>DatosDelitos!I97</f>
        <v>401</v>
      </c>
      <c r="G23" s="77">
        <f>DatosDelitos!J97</f>
        <v>0</v>
      </c>
      <c r="H23" s="77">
        <f>DatosDelitos!K97</f>
        <v>0</v>
      </c>
      <c r="I23" s="77">
        <f>DatosDelitos!L97</f>
        <v>0</v>
      </c>
      <c r="J23" s="77">
        <f>DatosDelitos!M97</f>
        <v>1</v>
      </c>
      <c r="K23" s="77">
        <f>DatosDelitos!O97</f>
        <v>20</v>
      </c>
      <c r="L23" s="78">
        <f>DatosDelitos!P97</f>
        <v>326</v>
      </c>
    </row>
    <row r="24" spans="2:12" ht="27" customHeight="1" x14ac:dyDescent="0.2">
      <c r="B24" s="217" t="s">
        <v>1627</v>
      </c>
      <c r="C24" s="217"/>
      <c r="D24" s="76">
        <f>DatosDelitos!C131</f>
        <v>2</v>
      </c>
      <c r="E24" s="77">
        <f>DatosDelitos!H131</f>
        <v>0</v>
      </c>
      <c r="F24" s="77">
        <f>DatosDelitos!I131</f>
        <v>0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0</v>
      </c>
    </row>
    <row r="25" spans="2:12" ht="13.15" customHeight="1" x14ac:dyDescent="0.2">
      <c r="B25" s="217" t="s">
        <v>1628</v>
      </c>
      <c r="C25" s="217"/>
      <c r="D25" s="76">
        <f>DatosDelitos!C137</f>
        <v>26</v>
      </c>
      <c r="E25" s="77">
        <f>DatosDelitos!H137</f>
        <v>4</v>
      </c>
      <c r="F25" s="77">
        <f>DatosDelitos!I137</f>
        <v>2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8</v>
      </c>
    </row>
    <row r="26" spans="2:12" ht="13.15" customHeight="1" x14ac:dyDescent="0.2">
      <c r="B26" s="218" t="s">
        <v>1629</v>
      </c>
      <c r="C26" s="218"/>
      <c r="D26" s="76">
        <f>DatosDelitos!C144</f>
        <v>3</v>
      </c>
      <c r="E26" s="77">
        <f>DatosDelitos!H144</f>
        <v>2</v>
      </c>
      <c r="F26" s="77">
        <f>DatosDelitos!I144</f>
        <v>0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2</v>
      </c>
      <c r="L26" s="78">
        <f>DatosDelitos!P144</f>
        <v>1</v>
      </c>
    </row>
    <row r="27" spans="2:12" ht="38.25" customHeight="1" x14ac:dyDescent="0.2">
      <c r="B27" s="217" t="s">
        <v>1630</v>
      </c>
      <c r="C27" s="217"/>
      <c r="D27" s="76">
        <f>DatosDelitos!C147</f>
        <v>33</v>
      </c>
      <c r="E27" s="77">
        <f>DatosDelitos!H147</f>
        <v>11</v>
      </c>
      <c r="F27" s="77">
        <f>DatosDelitos!I147</f>
        <v>6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7</v>
      </c>
    </row>
    <row r="28" spans="2:12" ht="13.15" customHeight="1" x14ac:dyDescent="0.2">
      <c r="B28" s="217" t="s">
        <v>1631</v>
      </c>
      <c r="C28" s="217"/>
      <c r="D28" s="76">
        <f>DatosDelitos!C156+SUM(DatosDelitos!C167:C172)</f>
        <v>57</v>
      </c>
      <c r="E28" s="77">
        <f>DatosDelitos!H156+SUM(DatosDelitos!H167:H172)</f>
        <v>26</v>
      </c>
      <c r="F28" s="77">
        <f>DatosDelitos!I156+SUM(DatosDelitos!I167:I172)</f>
        <v>4</v>
      </c>
      <c r="G28" s="77">
        <f>DatosDelitos!J156+SUM(DatosDelitos!J167:J172)</f>
        <v>0</v>
      </c>
      <c r="H28" s="77">
        <f>DatosDelitos!K156+SUM(DatosDelitos!K167:K172)</f>
        <v>0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9</v>
      </c>
      <c r="L28" s="77">
        <f>DatosDelitos!P156+SUM(DatosDelitos!P167:Q172)</f>
        <v>3</v>
      </c>
    </row>
    <row r="29" spans="2:12" ht="13.15" customHeight="1" x14ac:dyDescent="0.2">
      <c r="B29" s="217" t="s">
        <v>1632</v>
      </c>
      <c r="C29" s="217"/>
      <c r="D29" s="76">
        <f>SUM(DatosDelitos!C173:C177)</f>
        <v>66</v>
      </c>
      <c r="E29" s="77">
        <f>SUM(DatosDelitos!H173:H177)</f>
        <v>108</v>
      </c>
      <c r="F29" s="77">
        <f>SUM(DatosDelitos!I173:I177)</f>
        <v>46</v>
      </c>
      <c r="G29" s="77">
        <f>SUM(DatosDelitos!J173:J177)</f>
        <v>0</v>
      </c>
      <c r="H29" s="77">
        <f>SUM(DatosDelitos!K173:K177)</f>
        <v>0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4</v>
      </c>
      <c r="L29" s="77">
        <f>SUM(DatosDelitos!P173:P177)</f>
        <v>42</v>
      </c>
    </row>
    <row r="30" spans="2:12" ht="13.15" customHeight="1" x14ac:dyDescent="0.2">
      <c r="B30" s="217" t="s">
        <v>1633</v>
      </c>
      <c r="C30" s="217"/>
      <c r="D30" s="76">
        <f>DatosDelitos!C178</f>
        <v>313</v>
      </c>
      <c r="E30" s="77">
        <f>DatosDelitos!H178</f>
        <v>203</v>
      </c>
      <c r="F30" s="77">
        <f>DatosDelitos!I178</f>
        <v>122</v>
      </c>
      <c r="G30" s="77">
        <f>DatosDelitos!J178</f>
        <v>0</v>
      </c>
      <c r="H30" s="77">
        <f>DatosDelitos!K178</f>
        <v>0</v>
      </c>
      <c r="I30" s="77">
        <f>DatosDelitos!L178</f>
        <v>0</v>
      </c>
      <c r="J30" s="77">
        <f>DatosDelitos!M178</f>
        <v>0</v>
      </c>
      <c r="K30" s="77">
        <f>DatosDelitos!O178</f>
        <v>1</v>
      </c>
      <c r="L30" s="77">
        <f>DatosDelitos!P178</f>
        <v>651</v>
      </c>
    </row>
    <row r="31" spans="2:12" ht="13.15" customHeight="1" x14ac:dyDescent="0.2">
      <c r="B31" s="217" t="s">
        <v>1634</v>
      </c>
      <c r="C31" s="217"/>
      <c r="D31" s="76">
        <f>DatosDelitos!C186</f>
        <v>128</v>
      </c>
      <c r="E31" s="77">
        <f>DatosDelitos!H186</f>
        <v>61</v>
      </c>
      <c r="F31" s="77">
        <f>DatosDelitos!I186</f>
        <v>36</v>
      </c>
      <c r="G31" s="77">
        <f>DatosDelitos!J186</f>
        <v>0</v>
      </c>
      <c r="H31" s="77">
        <f>DatosDelitos!K186</f>
        <v>0</v>
      </c>
      <c r="I31" s="77">
        <f>DatosDelitos!L186</f>
        <v>0</v>
      </c>
      <c r="J31" s="77">
        <f>DatosDelitos!M186</f>
        <v>0</v>
      </c>
      <c r="K31" s="77">
        <f>DatosDelitos!O186</f>
        <v>0</v>
      </c>
      <c r="L31" s="77">
        <f>DatosDelitos!P186</f>
        <v>24</v>
      </c>
    </row>
    <row r="32" spans="2:12" ht="13.15" customHeight="1" x14ac:dyDescent="0.2">
      <c r="B32" s="217" t="s">
        <v>1635</v>
      </c>
      <c r="C32" s="217"/>
      <c r="D32" s="76">
        <f>DatosDelitos!C201</f>
        <v>30</v>
      </c>
      <c r="E32" s="77">
        <f>DatosDelitos!H201</f>
        <v>15</v>
      </c>
      <c r="F32" s="77">
        <f>DatosDelitos!I201</f>
        <v>8</v>
      </c>
      <c r="G32" s="77">
        <f>DatosDelitos!J201</f>
        <v>0</v>
      </c>
      <c r="H32" s="77">
        <f>DatosDelitos!K201</f>
        <v>0</v>
      </c>
      <c r="I32" s="77">
        <f>DatosDelitos!L201</f>
        <v>0</v>
      </c>
      <c r="J32" s="77">
        <f>DatosDelitos!M201</f>
        <v>0</v>
      </c>
      <c r="K32" s="77">
        <f>DatosDelitos!O201</f>
        <v>0</v>
      </c>
      <c r="L32" s="77">
        <f>DatosDelitos!P201</f>
        <v>8</v>
      </c>
    </row>
    <row r="33" spans="2:13" ht="13.15" customHeight="1" x14ac:dyDescent="0.2">
      <c r="B33" s="217" t="s">
        <v>1636</v>
      </c>
      <c r="C33" s="217"/>
      <c r="D33" s="76">
        <f>DatosDelitos!C223</f>
        <v>326</v>
      </c>
      <c r="E33" s="77">
        <f>DatosDelitos!H223</f>
        <v>253</v>
      </c>
      <c r="F33" s="77">
        <f>DatosDelitos!I223</f>
        <v>136</v>
      </c>
      <c r="G33" s="77">
        <f>DatosDelitos!J223</f>
        <v>0</v>
      </c>
      <c r="H33" s="77">
        <f>DatosDelitos!K223</f>
        <v>0</v>
      </c>
      <c r="I33" s="77">
        <f>DatosDelitos!L223</f>
        <v>0</v>
      </c>
      <c r="J33" s="77">
        <f>DatosDelitos!M223</f>
        <v>0</v>
      </c>
      <c r="K33" s="77">
        <f>DatosDelitos!O223</f>
        <v>12</v>
      </c>
      <c r="L33" s="77">
        <f>DatosDelitos!P223</f>
        <v>138</v>
      </c>
    </row>
    <row r="34" spans="2:13" ht="13.15" customHeight="1" x14ac:dyDescent="0.2">
      <c r="B34" s="217" t="s">
        <v>1637</v>
      </c>
      <c r="C34" s="217"/>
      <c r="D34" s="76">
        <f>DatosDelitos!C244</f>
        <v>2</v>
      </c>
      <c r="E34" s="77">
        <f>DatosDelitos!H244</f>
        <v>0</v>
      </c>
      <c r="F34" s="77">
        <f>DatosDelitos!I244</f>
        <v>1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0</v>
      </c>
      <c r="K34" s="77">
        <f>DatosDelitos!O244</f>
        <v>0</v>
      </c>
      <c r="L34" s="77">
        <f>DatosDelitos!P244</f>
        <v>1</v>
      </c>
    </row>
    <row r="35" spans="2:13" ht="13.15" customHeight="1" x14ac:dyDescent="0.2">
      <c r="B35" s="217" t="s">
        <v>1638</v>
      </c>
      <c r="C35" s="217"/>
      <c r="D35" s="76">
        <f>DatosDelitos!C271</f>
        <v>173</v>
      </c>
      <c r="E35" s="77">
        <f>DatosDelitos!H271</f>
        <v>196</v>
      </c>
      <c r="F35" s="77">
        <f>DatosDelitos!I271</f>
        <v>115</v>
      </c>
      <c r="G35" s="77">
        <f>DatosDelitos!J271</f>
        <v>1</v>
      </c>
      <c r="H35" s="77">
        <f>DatosDelitos!K271</f>
        <v>0</v>
      </c>
      <c r="I35" s="77">
        <f>DatosDelitos!L271</f>
        <v>0</v>
      </c>
      <c r="J35" s="77">
        <f>DatosDelitos!M271</f>
        <v>0</v>
      </c>
      <c r="K35" s="77">
        <f>DatosDelitos!O271</f>
        <v>1</v>
      </c>
      <c r="L35" s="77">
        <f>DatosDelitos!P271</f>
        <v>114</v>
      </c>
    </row>
    <row r="36" spans="2:13" ht="38.25" customHeight="1" x14ac:dyDescent="0.2">
      <c r="B36" s="217" t="s">
        <v>1639</v>
      </c>
      <c r="C36" s="217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15" customHeight="1" x14ac:dyDescent="0.2">
      <c r="B37" s="217" t="s">
        <v>1640</v>
      </c>
      <c r="C37" s="217"/>
      <c r="D37" s="76">
        <f>DatosDelitos!C305</f>
        <v>0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7" t="s">
        <v>1641</v>
      </c>
      <c r="C38" s="217"/>
      <c r="D38" s="76">
        <f>DatosDelitos!C312+DatosDelitos!C318+DatosDelitos!C320</f>
        <v>2</v>
      </c>
      <c r="E38" s="77">
        <f>DatosDelitos!H312+DatosDelitos!H318+DatosDelitos!H320</f>
        <v>5</v>
      </c>
      <c r="F38" s="77">
        <f>DatosDelitos!I312+DatosDelitos!I318+DatosDelitos!I320</f>
        <v>2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3</v>
      </c>
    </row>
    <row r="39" spans="2:13" ht="13.15" customHeight="1" x14ac:dyDescent="0.2">
      <c r="B39" s="217" t="s">
        <v>1642</v>
      </c>
      <c r="C39" s="217"/>
      <c r="D39" s="76">
        <f>DatosDelitos!C323</f>
        <v>2137</v>
      </c>
      <c r="E39" s="77">
        <f>DatosDelitos!H323</f>
        <v>36</v>
      </c>
      <c r="F39" s="77">
        <f>DatosDelitos!I323</f>
        <v>0</v>
      </c>
      <c r="G39" s="77">
        <f>DatosDelitos!J323</f>
        <v>0</v>
      </c>
      <c r="H39" s="77">
        <f>DatosDelitos!K323</f>
        <v>0</v>
      </c>
      <c r="I39" s="77">
        <f>DatosDelitos!L323</f>
        <v>0</v>
      </c>
      <c r="J39" s="77">
        <f>DatosDelitos!M323</f>
        <v>0</v>
      </c>
      <c r="K39" s="77">
        <f>DatosDelitos!O323</f>
        <v>2</v>
      </c>
      <c r="L39" s="77">
        <f>DatosDelitos!P323</f>
        <v>1</v>
      </c>
    </row>
    <row r="40" spans="2:13" ht="13.15" customHeight="1" x14ac:dyDescent="0.2">
      <c r="B40" s="217" t="s">
        <v>1643</v>
      </c>
      <c r="C40" s="217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0</v>
      </c>
    </row>
    <row r="41" spans="2:13" ht="13.15" customHeight="1" x14ac:dyDescent="0.2">
      <c r="B41" s="217" t="s">
        <v>972</v>
      </c>
      <c r="C41" s="217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7" t="s">
        <v>1644</v>
      </c>
      <c r="C42" s="217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20" t="s">
        <v>976</v>
      </c>
      <c r="C43" s="220"/>
      <c r="D43" s="79">
        <f>SUM(D11:D42)</f>
        <v>9535</v>
      </c>
      <c r="E43" s="79">
        <f t="shared" ref="E43:L43" si="0">SUM(E11:E42)</f>
        <v>2586</v>
      </c>
      <c r="F43" s="79">
        <f t="shared" si="0"/>
        <v>1396</v>
      </c>
      <c r="G43" s="79">
        <f t="shared" si="0"/>
        <v>15</v>
      </c>
      <c r="H43" s="79">
        <f t="shared" si="0"/>
        <v>19</v>
      </c>
      <c r="I43" s="79">
        <f t="shared" si="0"/>
        <v>1</v>
      </c>
      <c r="J43" s="79">
        <f t="shared" si="0"/>
        <v>5</v>
      </c>
      <c r="K43" s="79">
        <f t="shared" si="0"/>
        <v>69</v>
      </c>
      <c r="L43" s="79">
        <f t="shared" si="0"/>
        <v>2008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9" t="s">
        <v>1646</v>
      </c>
      <c r="C49" s="219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9" t="s">
        <v>1647</v>
      </c>
      <c r="C50" s="219"/>
      <c r="D50" s="82">
        <f>DatosDelitos!F13-DatosDelitos!F17</f>
        <v>2</v>
      </c>
      <c r="E50" s="82">
        <f>DatosDelitos!G13-DatosDelitos!G17</f>
        <v>19</v>
      </c>
    </row>
    <row r="51" spans="2:5" ht="13.15" customHeight="1" x14ac:dyDescent="0.25">
      <c r="B51" s="219" t="s">
        <v>310</v>
      </c>
      <c r="C51" s="219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9" t="s">
        <v>367</v>
      </c>
      <c r="C52" s="219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9" t="s">
        <v>372</v>
      </c>
      <c r="C53" s="219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9" t="s">
        <v>1619</v>
      </c>
      <c r="C54" s="219"/>
      <c r="D54" s="82">
        <f>DatosDelitos!F17+DatosDelitos!F44</f>
        <v>283</v>
      </c>
      <c r="E54" s="82">
        <f>DatosDelitos!G17+DatosDelitos!G44</f>
        <v>89</v>
      </c>
    </row>
    <row r="55" spans="2:5" ht="13.15" customHeight="1" x14ac:dyDescent="0.25">
      <c r="B55" s="219" t="s">
        <v>1620</v>
      </c>
      <c r="C55" s="219"/>
      <c r="D55" s="82">
        <f>DatosDelitos!F30</f>
        <v>22</v>
      </c>
      <c r="E55" s="82">
        <f>DatosDelitos!G30</f>
        <v>69</v>
      </c>
    </row>
    <row r="56" spans="2:5" ht="13.15" customHeight="1" x14ac:dyDescent="0.25">
      <c r="B56" s="219" t="s">
        <v>1621</v>
      </c>
      <c r="C56" s="219"/>
      <c r="D56" s="82">
        <f>DatosDelitos!F42-DatosDelitos!F44</f>
        <v>1</v>
      </c>
      <c r="E56" s="82">
        <f>DatosDelitos!G42-DatosDelitos!G44</f>
        <v>0</v>
      </c>
    </row>
    <row r="57" spans="2:5" ht="13.15" customHeight="1" x14ac:dyDescent="0.25">
      <c r="B57" s="219" t="s">
        <v>1622</v>
      </c>
      <c r="C57" s="219"/>
      <c r="D57" s="82">
        <f>DatosDelitos!F50</f>
        <v>2</v>
      </c>
      <c r="E57" s="82">
        <f>DatosDelitos!G50</f>
        <v>2</v>
      </c>
    </row>
    <row r="58" spans="2:5" ht="13.15" customHeight="1" x14ac:dyDescent="0.25">
      <c r="B58" s="219" t="s">
        <v>1623</v>
      </c>
      <c r="C58" s="219"/>
      <c r="D58" s="82">
        <f>DatosDelitos!F72</f>
        <v>0</v>
      </c>
      <c r="E58" s="82">
        <f>DatosDelitos!G72</f>
        <v>0</v>
      </c>
    </row>
    <row r="59" spans="2:5" ht="27" customHeight="1" x14ac:dyDescent="0.25">
      <c r="B59" s="219" t="s">
        <v>1648</v>
      </c>
      <c r="C59" s="219"/>
      <c r="D59" s="82">
        <f>DatosDelitos!F74</f>
        <v>0</v>
      </c>
      <c r="E59" s="82">
        <f>DatosDelitos!G74</f>
        <v>1</v>
      </c>
    </row>
    <row r="60" spans="2:5" ht="13.15" customHeight="1" x14ac:dyDescent="0.25">
      <c r="B60" s="219" t="s">
        <v>1625</v>
      </c>
      <c r="C60" s="219"/>
      <c r="D60" s="82">
        <f>DatosDelitos!F82</f>
        <v>0</v>
      </c>
      <c r="E60" s="82">
        <f>DatosDelitos!G82</f>
        <v>4</v>
      </c>
    </row>
    <row r="61" spans="2:5" ht="13.15" customHeight="1" x14ac:dyDescent="0.25">
      <c r="B61" s="219" t="s">
        <v>1626</v>
      </c>
      <c r="C61" s="219"/>
      <c r="D61" s="82">
        <f>DatosDelitos!F85</f>
        <v>1</v>
      </c>
      <c r="E61" s="82">
        <f>DatosDelitos!G85</f>
        <v>1</v>
      </c>
    </row>
    <row r="62" spans="2:5" ht="13.15" customHeight="1" x14ac:dyDescent="0.25">
      <c r="B62" s="219" t="s">
        <v>995</v>
      </c>
      <c r="C62" s="219"/>
      <c r="D62" s="82">
        <f>DatosDelitos!F97</f>
        <v>25</v>
      </c>
      <c r="E62" s="82">
        <f>DatosDelitos!G97</f>
        <v>26</v>
      </c>
    </row>
    <row r="63" spans="2:5" ht="27" customHeight="1" x14ac:dyDescent="0.25">
      <c r="B63" s="219" t="s">
        <v>1649</v>
      </c>
      <c r="C63" s="219"/>
      <c r="D63" s="82">
        <f>DatosDelitos!F131</f>
        <v>0</v>
      </c>
      <c r="E63" s="82">
        <f>DatosDelitos!G131</f>
        <v>0</v>
      </c>
    </row>
    <row r="64" spans="2:5" ht="13.15" customHeight="1" x14ac:dyDescent="0.25">
      <c r="B64" s="219" t="s">
        <v>1628</v>
      </c>
      <c r="C64" s="219"/>
      <c r="D64" s="82">
        <f>DatosDelitos!F137</f>
        <v>0</v>
      </c>
      <c r="E64" s="82">
        <f>DatosDelitos!G137</f>
        <v>0</v>
      </c>
    </row>
    <row r="65" spans="2:5" ht="13.15" customHeight="1" x14ac:dyDescent="0.25">
      <c r="B65" s="219" t="s">
        <v>1629</v>
      </c>
      <c r="C65" s="219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9" t="s">
        <v>1630</v>
      </c>
      <c r="C66" s="219"/>
      <c r="D66" s="82">
        <f>DatosDelitos!F147</f>
        <v>2</v>
      </c>
      <c r="E66" s="82">
        <f>DatosDelitos!G147</f>
        <v>2</v>
      </c>
    </row>
    <row r="67" spans="2:5" ht="13.15" customHeight="1" x14ac:dyDescent="0.25">
      <c r="B67" s="219" t="s">
        <v>1631</v>
      </c>
      <c r="C67" s="219"/>
      <c r="D67" s="82">
        <f>DatosDelitos!F156+SUM(DatosDelitos!F167:G172)</f>
        <v>0</v>
      </c>
      <c r="E67" s="82">
        <f>DatosDelitos!G156+SUM(DatosDelitos!G167:H172)</f>
        <v>26</v>
      </c>
    </row>
    <row r="68" spans="2:5" ht="13.15" customHeight="1" x14ac:dyDescent="0.25">
      <c r="B68" s="219" t="s">
        <v>1632</v>
      </c>
      <c r="C68" s="219"/>
      <c r="D68" s="82">
        <f>SUM(DatosDelitos!F173:G177)</f>
        <v>4</v>
      </c>
      <c r="E68" s="82">
        <f>SUM(DatosDelitos!G173:H177)</f>
        <v>110</v>
      </c>
    </row>
    <row r="69" spans="2:5" ht="13.15" customHeight="1" x14ac:dyDescent="0.25">
      <c r="B69" s="219" t="s">
        <v>1633</v>
      </c>
      <c r="C69" s="219"/>
      <c r="D69" s="82">
        <f>DatosDelitos!F178</f>
        <v>631</v>
      </c>
      <c r="E69" s="82">
        <f>DatosDelitos!G178</f>
        <v>569</v>
      </c>
    </row>
    <row r="70" spans="2:5" ht="13.15" customHeight="1" x14ac:dyDescent="0.25">
      <c r="B70" s="219" t="s">
        <v>1634</v>
      </c>
      <c r="C70" s="219"/>
      <c r="D70" s="82">
        <f>DatosDelitos!F186</f>
        <v>2</v>
      </c>
      <c r="E70" s="82">
        <f>DatosDelitos!G186</f>
        <v>0</v>
      </c>
    </row>
    <row r="71" spans="2:5" ht="13.15" customHeight="1" x14ac:dyDescent="0.25">
      <c r="B71" s="219" t="s">
        <v>1635</v>
      </c>
      <c r="C71" s="219"/>
      <c r="D71" s="82">
        <f>DatosDelitos!F201</f>
        <v>0</v>
      </c>
      <c r="E71" s="82">
        <f>DatosDelitos!G201</f>
        <v>1</v>
      </c>
    </row>
    <row r="72" spans="2:5" ht="13.15" customHeight="1" x14ac:dyDescent="0.25">
      <c r="B72" s="219" t="s">
        <v>1636</v>
      </c>
      <c r="C72" s="219"/>
      <c r="D72" s="82">
        <f>DatosDelitos!F223</f>
        <v>65</v>
      </c>
      <c r="E72" s="82">
        <f>DatosDelitos!G223</f>
        <v>57</v>
      </c>
    </row>
    <row r="73" spans="2:5" ht="13.15" customHeight="1" x14ac:dyDescent="0.25">
      <c r="B73" s="219" t="s">
        <v>1637</v>
      </c>
      <c r="C73" s="219"/>
      <c r="D73" s="82">
        <f>DatosDelitos!F244</f>
        <v>0</v>
      </c>
      <c r="E73" s="82">
        <f>DatosDelitos!G244</f>
        <v>0</v>
      </c>
    </row>
    <row r="74" spans="2:5" ht="13.15" customHeight="1" x14ac:dyDescent="0.25">
      <c r="B74" s="219" t="s">
        <v>1638</v>
      </c>
      <c r="C74" s="219"/>
      <c r="D74" s="82">
        <f>DatosDelitos!F271</f>
        <v>15</v>
      </c>
      <c r="E74" s="82">
        <f>DatosDelitos!G271</f>
        <v>14</v>
      </c>
    </row>
    <row r="75" spans="2:5" ht="38.25" customHeight="1" x14ac:dyDescent="0.25">
      <c r="B75" s="219" t="s">
        <v>1639</v>
      </c>
      <c r="C75" s="219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9" t="s">
        <v>1640</v>
      </c>
      <c r="C76" s="219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9" t="s">
        <v>1641</v>
      </c>
      <c r="C77" s="219"/>
      <c r="D77" s="82">
        <f>DatosDelitos!F312+DatosDelitos!F318+DatosDelitos!F320</f>
        <v>0</v>
      </c>
      <c r="E77" s="82">
        <f>DatosDelitos!G312+DatosDelitos!G318+DatosDelitos!G320</f>
        <v>0</v>
      </c>
    </row>
    <row r="78" spans="2:5" ht="13.9" customHeight="1" x14ac:dyDescent="0.25">
      <c r="B78" s="219" t="s">
        <v>1642</v>
      </c>
      <c r="C78" s="219"/>
      <c r="D78" s="82">
        <f>DatosDelitos!F323</f>
        <v>11</v>
      </c>
      <c r="E78" s="82">
        <f>DatosDelitos!G323</f>
        <v>0</v>
      </c>
    </row>
    <row r="79" spans="2:5" ht="15" customHeight="1" x14ac:dyDescent="0.25">
      <c r="B79" s="221" t="s">
        <v>1643</v>
      </c>
      <c r="C79" s="221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1" t="s">
        <v>972</v>
      </c>
      <c r="C80" s="221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1" t="s">
        <v>1644</v>
      </c>
      <c r="C81" s="221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1" t="s">
        <v>1650</v>
      </c>
      <c r="C82" s="221"/>
      <c r="D82" s="82">
        <f>SUM(D49:D81)</f>
        <v>1066</v>
      </c>
      <c r="E82" s="82">
        <f>SUM(E49:E81)</f>
        <v>990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9" t="s">
        <v>1618</v>
      </c>
      <c r="C87" s="219"/>
      <c r="D87" s="82">
        <f>DatosDelitos!N5+DatosDelitos!N13-DatosDelitos!N17</f>
        <v>4</v>
      </c>
    </row>
    <row r="88" spans="2:13" ht="13.15" customHeight="1" x14ac:dyDescent="0.25">
      <c r="B88" s="219" t="s">
        <v>310</v>
      </c>
      <c r="C88" s="219"/>
      <c r="D88" s="82">
        <f>DatosDelitos!N10</f>
        <v>0</v>
      </c>
    </row>
    <row r="89" spans="2:13" ht="13.15" customHeight="1" x14ac:dyDescent="0.25">
      <c r="B89" s="219" t="s">
        <v>367</v>
      </c>
      <c r="C89" s="219"/>
      <c r="D89" s="82">
        <f>DatosDelitos!N20</f>
        <v>0</v>
      </c>
    </row>
    <row r="90" spans="2:13" ht="13.15" customHeight="1" x14ac:dyDescent="0.25">
      <c r="B90" s="219" t="s">
        <v>372</v>
      </c>
      <c r="C90" s="219"/>
      <c r="D90" s="82">
        <f>DatosDelitos!N23</f>
        <v>0</v>
      </c>
    </row>
    <row r="91" spans="2:13" ht="13.15" customHeight="1" x14ac:dyDescent="0.25">
      <c r="B91" s="219" t="s">
        <v>1652</v>
      </c>
      <c r="C91" s="219"/>
      <c r="D91" s="82">
        <f>SUM(DatosDelitos!N17,DatosDelitos!N44)</f>
        <v>1</v>
      </c>
    </row>
    <row r="92" spans="2:13" ht="13.15" customHeight="1" x14ac:dyDescent="0.25">
      <c r="B92" s="219" t="s">
        <v>1620</v>
      </c>
      <c r="C92" s="219"/>
      <c r="D92" s="82">
        <f>DatosDelitos!N30</f>
        <v>0</v>
      </c>
    </row>
    <row r="93" spans="2:13" ht="13.15" customHeight="1" x14ac:dyDescent="0.25">
      <c r="B93" s="219" t="s">
        <v>1621</v>
      </c>
      <c r="C93" s="219"/>
      <c r="D93" s="82">
        <f>DatosDelitos!N42-DatosDelitos!N44</f>
        <v>0</v>
      </c>
    </row>
    <row r="94" spans="2:13" ht="13.15" customHeight="1" x14ac:dyDescent="0.25">
      <c r="B94" s="219" t="s">
        <v>1622</v>
      </c>
      <c r="C94" s="219"/>
      <c r="D94" s="82">
        <f>DatosDelitos!N50</f>
        <v>3</v>
      </c>
    </row>
    <row r="95" spans="2:13" ht="13.15" customHeight="1" x14ac:dyDescent="0.25">
      <c r="B95" s="219" t="s">
        <v>1623</v>
      </c>
      <c r="C95" s="219"/>
      <c r="D95" s="82">
        <f>DatosDelitos!N72</f>
        <v>2</v>
      </c>
    </row>
    <row r="96" spans="2:13" ht="27" customHeight="1" x14ac:dyDescent="0.25">
      <c r="B96" s="219" t="s">
        <v>1648</v>
      </c>
      <c r="C96" s="219"/>
      <c r="D96" s="82">
        <f>DatosDelitos!N74</f>
        <v>2</v>
      </c>
    </row>
    <row r="97" spans="2:4" ht="13.15" customHeight="1" x14ac:dyDescent="0.25">
      <c r="B97" s="219" t="s">
        <v>1625</v>
      </c>
      <c r="C97" s="219"/>
      <c r="D97" s="82">
        <f>DatosDelitos!N82</f>
        <v>1</v>
      </c>
    </row>
    <row r="98" spans="2:4" ht="13.15" customHeight="1" x14ac:dyDescent="0.25">
      <c r="B98" s="219" t="s">
        <v>1626</v>
      </c>
      <c r="C98" s="219"/>
      <c r="D98" s="82">
        <f>DatosDelitos!N85</f>
        <v>0</v>
      </c>
    </row>
    <row r="99" spans="2:4" ht="13.15" customHeight="1" x14ac:dyDescent="0.25">
      <c r="B99" s="219" t="s">
        <v>995</v>
      </c>
      <c r="C99" s="219"/>
      <c r="D99" s="82">
        <f>DatosDelitos!N97</f>
        <v>7</v>
      </c>
    </row>
    <row r="100" spans="2:4" ht="27" customHeight="1" x14ac:dyDescent="0.25">
      <c r="B100" s="219" t="s">
        <v>1649</v>
      </c>
      <c r="C100" s="219"/>
      <c r="D100" s="82">
        <f>DatosDelitos!N131</f>
        <v>3</v>
      </c>
    </row>
    <row r="101" spans="2:4" ht="13.15" customHeight="1" x14ac:dyDescent="0.25">
      <c r="B101" s="219" t="s">
        <v>1628</v>
      </c>
      <c r="C101" s="219"/>
      <c r="D101" s="82">
        <f>DatosDelitos!N137</f>
        <v>17</v>
      </c>
    </row>
    <row r="102" spans="2:4" ht="13.15" customHeight="1" x14ac:dyDescent="0.25">
      <c r="B102" s="219" t="s">
        <v>1629</v>
      </c>
      <c r="C102" s="219"/>
      <c r="D102" s="82">
        <f>DatosDelitos!N144</f>
        <v>0</v>
      </c>
    </row>
    <row r="103" spans="2:4" ht="13.15" customHeight="1" x14ac:dyDescent="0.25">
      <c r="B103" s="219" t="s">
        <v>1653</v>
      </c>
      <c r="C103" s="219"/>
      <c r="D103" s="82">
        <f>DatosDelitos!N148</f>
        <v>3</v>
      </c>
    </row>
    <row r="104" spans="2:4" ht="13.15" customHeight="1" x14ac:dyDescent="0.25">
      <c r="B104" s="219" t="s">
        <v>1205</v>
      </c>
      <c r="C104" s="219"/>
      <c r="D104" s="82">
        <f>SUM(DatosDelitos!N149,DatosDelitos!N150)</f>
        <v>1</v>
      </c>
    </row>
    <row r="105" spans="2:4" ht="13.15" customHeight="1" x14ac:dyDescent="0.25">
      <c r="B105" s="219" t="s">
        <v>1203</v>
      </c>
      <c r="C105" s="219"/>
      <c r="D105" s="82">
        <f>SUM(DatosDelitos!N151:N155)</f>
        <v>7</v>
      </c>
    </row>
    <row r="106" spans="2:4" ht="13.15" customHeight="1" x14ac:dyDescent="0.25">
      <c r="B106" s="219" t="s">
        <v>1631</v>
      </c>
      <c r="C106" s="219"/>
      <c r="D106" s="82">
        <f>SUM(SUM(DatosDelitos!N157:N160),SUM(DatosDelitos!N167:N172))</f>
        <v>0</v>
      </c>
    </row>
    <row r="107" spans="2:4" ht="13.15" customHeight="1" x14ac:dyDescent="0.25">
      <c r="B107" s="219" t="s">
        <v>1654</v>
      </c>
      <c r="C107" s="219"/>
      <c r="D107" s="82">
        <f>SUM(DatosDelitos!N161:N165)</f>
        <v>1</v>
      </c>
    </row>
    <row r="108" spans="2:4" ht="13.15" customHeight="1" x14ac:dyDescent="0.25">
      <c r="B108" s="219" t="s">
        <v>1632</v>
      </c>
      <c r="C108" s="219"/>
      <c r="D108" s="82">
        <f>SUM(DatosDelitos!N173:N177)</f>
        <v>0</v>
      </c>
    </row>
    <row r="109" spans="2:4" ht="13.15" customHeight="1" x14ac:dyDescent="0.25">
      <c r="B109" s="219" t="s">
        <v>1633</v>
      </c>
      <c r="C109" s="219"/>
      <c r="D109" s="82">
        <f>DatosDelitos!N178</f>
        <v>3</v>
      </c>
    </row>
    <row r="110" spans="2:4" ht="13.15" customHeight="1" x14ac:dyDescent="0.25">
      <c r="B110" s="219" t="s">
        <v>1634</v>
      </c>
      <c r="C110" s="219"/>
      <c r="D110" s="82">
        <f>DatosDelitos!N186</f>
        <v>11</v>
      </c>
    </row>
    <row r="111" spans="2:4" ht="13.15" customHeight="1" x14ac:dyDescent="0.25">
      <c r="B111" s="219" t="s">
        <v>1635</v>
      </c>
      <c r="C111" s="219"/>
      <c r="D111" s="82">
        <f>DatosDelitos!N201</f>
        <v>10</v>
      </c>
    </row>
    <row r="112" spans="2:4" ht="13.15" customHeight="1" x14ac:dyDescent="0.25">
      <c r="B112" s="219" t="s">
        <v>1636</v>
      </c>
      <c r="C112" s="219"/>
      <c r="D112" s="82">
        <f>DatosDelitos!N223</f>
        <v>1</v>
      </c>
    </row>
    <row r="113" spans="2:4" ht="13.15" customHeight="1" x14ac:dyDescent="0.25">
      <c r="B113" s="219" t="s">
        <v>1637</v>
      </c>
      <c r="C113" s="219"/>
      <c r="D113" s="82">
        <f>DatosDelitos!N244</f>
        <v>3</v>
      </c>
    </row>
    <row r="114" spans="2:4" ht="13.15" customHeight="1" x14ac:dyDescent="0.25">
      <c r="B114" s="219" t="s">
        <v>1638</v>
      </c>
      <c r="C114" s="219"/>
      <c r="D114" s="82">
        <f>DatosDelitos!N271</f>
        <v>0</v>
      </c>
    </row>
    <row r="115" spans="2:4" ht="38.25" customHeight="1" x14ac:dyDescent="0.25">
      <c r="B115" s="219" t="s">
        <v>1639</v>
      </c>
      <c r="C115" s="219"/>
      <c r="D115" s="82">
        <f>DatosDelitos!N301</f>
        <v>0</v>
      </c>
    </row>
    <row r="116" spans="2:4" ht="13.15" customHeight="1" x14ac:dyDescent="0.25">
      <c r="B116" s="219" t="s">
        <v>1640</v>
      </c>
      <c r="C116" s="219"/>
      <c r="D116" s="82">
        <f>DatosDelitos!N305</f>
        <v>0</v>
      </c>
    </row>
    <row r="117" spans="2:4" ht="13.15" customHeight="1" x14ac:dyDescent="0.25">
      <c r="B117" s="219" t="s">
        <v>1641</v>
      </c>
      <c r="C117" s="219"/>
      <c r="D117" s="82">
        <f>DatosDelitos!N312+DatosDelitos!N320</f>
        <v>0</v>
      </c>
    </row>
    <row r="118" spans="2:4" ht="13.15" customHeight="1" x14ac:dyDescent="0.25">
      <c r="B118" s="219" t="s">
        <v>938</v>
      </c>
      <c r="C118" s="219"/>
      <c r="D118" s="82">
        <f>DatosDelitos!N318</f>
        <v>1</v>
      </c>
    </row>
    <row r="119" spans="2:4" ht="13.9" customHeight="1" x14ac:dyDescent="0.25">
      <c r="B119" s="219" t="s">
        <v>1642</v>
      </c>
      <c r="C119" s="219"/>
      <c r="D119" s="82">
        <f>DatosDelitos!N323</f>
        <v>5</v>
      </c>
    </row>
    <row r="120" spans="2:4" ht="12.75" customHeight="1" x14ac:dyDescent="0.25">
      <c r="B120" s="221" t="s">
        <v>1643</v>
      </c>
      <c r="C120" s="221"/>
      <c r="D120" s="82">
        <f>DatosDelitos!N325</f>
        <v>0</v>
      </c>
    </row>
    <row r="121" spans="2:4" ht="15" customHeight="1" x14ac:dyDescent="0.25">
      <c r="B121" s="221" t="s">
        <v>972</v>
      </c>
      <c r="C121" s="221"/>
      <c r="D121" s="82">
        <f>DatosDelitos!N337</f>
        <v>0</v>
      </c>
    </row>
    <row r="122" spans="2:4" ht="15" customHeight="1" x14ac:dyDescent="0.25">
      <c r="B122" s="221" t="s">
        <v>1644</v>
      </c>
      <c r="C122" s="221"/>
      <c r="D122" s="82">
        <f>DatosDelitos!N339</f>
        <v>0</v>
      </c>
    </row>
    <row r="123" spans="2:4" ht="15" customHeight="1" x14ac:dyDescent="0.25">
      <c r="B123" s="219" t="s">
        <v>1650</v>
      </c>
      <c r="C123" s="219"/>
      <c r="D123" s="82">
        <f>SUM(D87:D122)</f>
        <v>86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4" t="s">
        <v>339</v>
      </c>
      <c r="B5" s="185"/>
      <c r="C5" s="27">
        <v>23</v>
      </c>
      <c r="D5" s="27">
        <v>26</v>
      </c>
      <c r="E5" s="28">
        <v>-0.115384615384615</v>
      </c>
      <c r="F5" s="27">
        <v>0</v>
      </c>
      <c r="G5" s="27">
        <v>0</v>
      </c>
      <c r="H5" s="27">
        <v>15</v>
      </c>
      <c r="I5" s="27">
        <v>6</v>
      </c>
      <c r="J5" s="27">
        <v>1</v>
      </c>
      <c r="K5" s="27">
        <v>2</v>
      </c>
      <c r="L5" s="27">
        <v>0</v>
      </c>
      <c r="M5" s="27">
        <v>1</v>
      </c>
      <c r="N5" s="27">
        <v>1</v>
      </c>
      <c r="O5" s="27">
        <v>2</v>
      </c>
      <c r="P5" s="29">
        <v>12</v>
      </c>
    </row>
    <row r="6" spans="1:16" x14ac:dyDescent="0.25">
      <c r="A6" s="30" t="s">
        <v>340</v>
      </c>
      <c r="B6" s="30" t="s">
        <v>341</v>
      </c>
      <c r="C6" s="14">
        <v>4</v>
      </c>
      <c r="D6" s="14">
        <v>8</v>
      </c>
      <c r="E6" s="31">
        <v>-0.5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1</v>
      </c>
      <c r="L6" s="14">
        <v>0</v>
      </c>
      <c r="M6" s="14">
        <v>0</v>
      </c>
      <c r="N6" s="14">
        <v>0</v>
      </c>
      <c r="O6" s="14">
        <v>0</v>
      </c>
      <c r="P6" s="24">
        <v>4</v>
      </c>
    </row>
    <row r="7" spans="1:16" x14ac:dyDescent="0.25">
      <c r="A7" s="30" t="s">
        <v>342</v>
      </c>
      <c r="B7" s="30" t="s">
        <v>343</v>
      </c>
      <c r="C7" s="14">
        <v>0</v>
      </c>
      <c r="D7" s="14">
        <v>7</v>
      </c>
      <c r="E7" s="31">
        <v>-1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1</v>
      </c>
      <c r="L7" s="14">
        <v>0</v>
      </c>
      <c r="M7" s="14">
        <v>1</v>
      </c>
      <c r="N7" s="14">
        <v>0</v>
      </c>
      <c r="O7" s="14">
        <v>0</v>
      </c>
      <c r="P7" s="24">
        <v>1</v>
      </c>
    </row>
    <row r="8" spans="1:16" x14ac:dyDescent="0.25">
      <c r="A8" s="30" t="s">
        <v>344</v>
      </c>
      <c r="B8" s="30" t="s">
        <v>345</v>
      </c>
      <c r="C8" s="14">
        <v>19</v>
      </c>
      <c r="D8" s="14">
        <v>11</v>
      </c>
      <c r="E8" s="31">
        <v>0.72727272727272696</v>
      </c>
      <c r="F8" s="14">
        <v>0</v>
      </c>
      <c r="G8" s="14">
        <v>0</v>
      </c>
      <c r="H8" s="14">
        <v>15</v>
      </c>
      <c r="I8" s="14">
        <v>6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2</v>
      </c>
      <c r="P8" s="24">
        <v>7</v>
      </c>
    </row>
    <row r="9" spans="1:16" x14ac:dyDescent="0.25">
      <c r="A9" s="30" t="s">
        <v>346</v>
      </c>
      <c r="B9" s="30" t="s">
        <v>347</v>
      </c>
      <c r="C9" s="14">
        <v>0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4" t="s">
        <v>348</v>
      </c>
      <c r="B10" s="185"/>
      <c r="C10" s="27">
        <v>1</v>
      </c>
      <c r="D10" s="27">
        <v>1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1</v>
      </c>
      <c r="D11" s="14">
        <v>1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4" t="s">
        <v>352</v>
      </c>
      <c r="B13" s="185"/>
      <c r="C13" s="27">
        <v>3168</v>
      </c>
      <c r="D13" s="27">
        <v>2941</v>
      </c>
      <c r="E13" s="28">
        <v>7.7184631077864704E-2</v>
      </c>
      <c r="F13" s="27">
        <v>252</v>
      </c>
      <c r="G13" s="27">
        <v>89</v>
      </c>
      <c r="H13" s="27">
        <v>458</v>
      </c>
      <c r="I13" s="27">
        <v>291</v>
      </c>
      <c r="J13" s="27">
        <v>0</v>
      </c>
      <c r="K13" s="27">
        <v>5</v>
      </c>
      <c r="L13" s="27">
        <v>1</v>
      </c>
      <c r="M13" s="27">
        <v>1</v>
      </c>
      <c r="N13" s="27">
        <v>4</v>
      </c>
      <c r="O13" s="27">
        <v>4</v>
      </c>
      <c r="P13" s="29">
        <v>366</v>
      </c>
    </row>
    <row r="14" spans="1:16" x14ac:dyDescent="0.25">
      <c r="A14" s="30" t="s">
        <v>353</v>
      </c>
      <c r="B14" s="30" t="s">
        <v>354</v>
      </c>
      <c r="C14" s="14">
        <v>2047</v>
      </c>
      <c r="D14" s="14">
        <v>1713</v>
      </c>
      <c r="E14" s="31">
        <v>0.19497956800933999</v>
      </c>
      <c r="F14" s="14">
        <v>1</v>
      </c>
      <c r="G14" s="14">
        <v>14</v>
      </c>
      <c r="H14" s="14">
        <v>216</v>
      </c>
      <c r="I14" s="14">
        <v>159</v>
      </c>
      <c r="J14" s="14">
        <v>0</v>
      </c>
      <c r="K14" s="14">
        <v>4</v>
      </c>
      <c r="L14" s="14">
        <v>0</v>
      </c>
      <c r="M14" s="14">
        <v>0</v>
      </c>
      <c r="N14" s="14">
        <v>0</v>
      </c>
      <c r="O14" s="14">
        <v>0</v>
      </c>
      <c r="P14" s="24">
        <v>219</v>
      </c>
    </row>
    <row r="15" spans="1:16" x14ac:dyDescent="0.25">
      <c r="A15" s="30" t="s">
        <v>355</v>
      </c>
      <c r="B15" s="30" t="s">
        <v>356</v>
      </c>
      <c r="C15" s="14">
        <v>1</v>
      </c>
      <c r="D15" s="14">
        <v>10</v>
      </c>
      <c r="E15" s="31">
        <v>-0.9</v>
      </c>
      <c r="F15" s="14">
        <v>0</v>
      </c>
      <c r="G15" s="14">
        <v>0</v>
      </c>
      <c r="H15" s="14">
        <v>10</v>
      </c>
      <c r="I15" s="14">
        <v>12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10</v>
      </c>
    </row>
    <row r="16" spans="1:16" x14ac:dyDescent="0.25">
      <c r="A16" s="30" t="s">
        <v>357</v>
      </c>
      <c r="B16" s="30" t="s">
        <v>358</v>
      </c>
      <c r="C16" s="14">
        <v>612</v>
      </c>
      <c r="D16" s="14">
        <v>656</v>
      </c>
      <c r="E16" s="31">
        <v>-6.7073170731707293E-2</v>
      </c>
      <c r="F16" s="14">
        <v>1</v>
      </c>
      <c r="G16" s="14">
        <v>5</v>
      </c>
      <c r="H16" s="14">
        <v>22</v>
      </c>
      <c r="I16" s="14">
        <v>21</v>
      </c>
      <c r="J16" s="14">
        <v>0</v>
      </c>
      <c r="K16" s="14">
        <v>0</v>
      </c>
      <c r="L16" s="14">
        <v>0</v>
      </c>
      <c r="M16" s="14">
        <v>0</v>
      </c>
      <c r="N16" s="14">
        <v>3</v>
      </c>
      <c r="O16" s="14">
        <v>0</v>
      </c>
      <c r="P16" s="24">
        <v>9</v>
      </c>
    </row>
    <row r="17" spans="1:16" ht="33.75" x14ac:dyDescent="0.25">
      <c r="A17" s="30" t="s">
        <v>359</v>
      </c>
      <c r="B17" s="30" t="s">
        <v>360</v>
      </c>
      <c r="C17" s="14">
        <v>502</v>
      </c>
      <c r="D17" s="14">
        <v>559</v>
      </c>
      <c r="E17" s="31">
        <v>-0.101967799642218</v>
      </c>
      <c r="F17" s="14">
        <v>250</v>
      </c>
      <c r="G17" s="14">
        <v>70</v>
      </c>
      <c r="H17" s="14">
        <v>204</v>
      </c>
      <c r="I17" s="14">
        <v>99</v>
      </c>
      <c r="J17" s="14">
        <v>0</v>
      </c>
      <c r="K17" s="14">
        <v>1</v>
      </c>
      <c r="L17" s="14">
        <v>1</v>
      </c>
      <c r="M17" s="14">
        <v>1</v>
      </c>
      <c r="N17" s="14">
        <v>1</v>
      </c>
      <c r="O17" s="14">
        <v>4</v>
      </c>
      <c r="P17" s="24">
        <v>128</v>
      </c>
    </row>
    <row r="18" spans="1:16" x14ac:dyDescent="0.25">
      <c r="A18" s="30" t="s">
        <v>361</v>
      </c>
      <c r="B18" s="30" t="s">
        <v>362</v>
      </c>
      <c r="C18" s="14">
        <v>5</v>
      </c>
      <c r="D18" s="14">
        <v>3</v>
      </c>
      <c r="E18" s="31">
        <v>0.66666666666666696</v>
      </c>
      <c r="F18" s="14">
        <v>0</v>
      </c>
      <c r="G18" s="14">
        <v>0</v>
      </c>
      <c r="H18" s="14">
        <v>6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363</v>
      </c>
      <c r="B19" s="30" t="s">
        <v>364</v>
      </c>
      <c r="C19" s="14">
        <v>1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4" t="s">
        <v>365</v>
      </c>
      <c r="B20" s="185"/>
      <c r="C20" s="27">
        <v>0</v>
      </c>
      <c r="D20" s="27">
        <v>2</v>
      </c>
      <c r="E20" s="28">
        <v>-1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366</v>
      </c>
      <c r="B21" s="30" t="s">
        <v>367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0</v>
      </c>
      <c r="D22" s="14">
        <v>2</v>
      </c>
      <c r="E22" s="31">
        <v>-1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4" t="s">
        <v>370</v>
      </c>
      <c r="B23" s="185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4" t="s">
        <v>383</v>
      </c>
      <c r="B30" s="185"/>
      <c r="C30" s="27">
        <v>365</v>
      </c>
      <c r="D30" s="27">
        <v>360</v>
      </c>
      <c r="E30" s="28">
        <v>1.38888888888889E-2</v>
      </c>
      <c r="F30" s="27">
        <v>22</v>
      </c>
      <c r="G30" s="27">
        <v>69</v>
      </c>
      <c r="H30" s="27">
        <v>138</v>
      </c>
      <c r="I30" s="27">
        <v>209</v>
      </c>
      <c r="J30" s="27">
        <v>0</v>
      </c>
      <c r="K30" s="27">
        <v>3</v>
      </c>
      <c r="L30" s="27">
        <v>0</v>
      </c>
      <c r="M30" s="27">
        <v>1</v>
      </c>
      <c r="N30" s="27">
        <v>0</v>
      </c>
      <c r="O30" s="27">
        <v>0</v>
      </c>
      <c r="P30" s="29">
        <v>172</v>
      </c>
    </row>
    <row r="31" spans="1:16" x14ac:dyDescent="0.25">
      <c r="A31" s="30" t="s">
        <v>384</v>
      </c>
      <c r="B31" s="30" t="s">
        <v>385</v>
      </c>
      <c r="C31" s="14">
        <v>1</v>
      </c>
      <c r="D31" s="14">
        <v>9</v>
      </c>
      <c r="E31" s="31">
        <v>-0.88888888888888895</v>
      </c>
      <c r="F31" s="14">
        <v>0</v>
      </c>
      <c r="G31" s="14">
        <v>0</v>
      </c>
      <c r="H31" s="14">
        <v>4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1</v>
      </c>
    </row>
    <row r="32" spans="1:16" x14ac:dyDescent="0.25">
      <c r="A32" s="30" t="s">
        <v>386</v>
      </c>
      <c r="B32" s="30" t="s">
        <v>387</v>
      </c>
      <c r="C32" s="14">
        <v>2</v>
      </c>
      <c r="D32" s="14">
        <v>2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195</v>
      </c>
      <c r="D33" s="14">
        <v>200</v>
      </c>
      <c r="E33" s="31">
        <v>-2.5000000000000001E-2</v>
      </c>
      <c r="F33" s="14">
        <v>1</v>
      </c>
      <c r="G33" s="14">
        <v>2</v>
      </c>
      <c r="H33" s="14">
        <v>19</v>
      </c>
      <c r="I33" s="14">
        <v>37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4">
        <v>23</v>
      </c>
    </row>
    <row r="34" spans="1:16" x14ac:dyDescent="0.25">
      <c r="A34" s="30" t="s">
        <v>390</v>
      </c>
      <c r="B34" s="30" t="s">
        <v>391</v>
      </c>
      <c r="C34" s="14">
        <v>7</v>
      </c>
      <c r="D34" s="14">
        <v>5</v>
      </c>
      <c r="E34" s="31">
        <v>0.4</v>
      </c>
      <c r="F34" s="14">
        <v>0</v>
      </c>
      <c r="G34" s="14">
        <v>1</v>
      </c>
      <c r="H34" s="14">
        <v>4</v>
      </c>
      <c r="I34" s="14">
        <v>5</v>
      </c>
      <c r="J34" s="14">
        <v>0</v>
      </c>
      <c r="K34" s="14">
        <v>1</v>
      </c>
      <c r="L34" s="14">
        <v>0</v>
      </c>
      <c r="M34" s="14">
        <v>0</v>
      </c>
      <c r="N34" s="14">
        <v>0</v>
      </c>
      <c r="O34" s="14">
        <v>0</v>
      </c>
      <c r="P34" s="24">
        <v>9</v>
      </c>
    </row>
    <row r="35" spans="1:16" x14ac:dyDescent="0.25">
      <c r="A35" s="30" t="s">
        <v>392</v>
      </c>
      <c r="B35" s="30" t="s">
        <v>393</v>
      </c>
      <c r="C35" s="14">
        <v>96</v>
      </c>
      <c r="D35" s="14">
        <v>79</v>
      </c>
      <c r="E35" s="31">
        <v>0.215189873417722</v>
      </c>
      <c r="F35" s="14">
        <v>2</v>
      </c>
      <c r="G35" s="14">
        <v>2</v>
      </c>
      <c r="H35" s="14">
        <v>9</v>
      </c>
      <c r="I35" s="14">
        <v>9</v>
      </c>
      <c r="J35" s="14">
        <v>0</v>
      </c>
      <c r="K35" s="14">
        <v>2</v>
      </c>
      <c r="L35" s="14">
        <v>0</v>
      </c>
      <c r="M35" s="14">
        <v>0</v>
      </c>
      <c r="N35" s="14">
        <v>0</v>
      </c>
      <c r="O35" s="14">
        <v>0</v>
      </c>
      <c r="P35" s="24">
        <v>6</v>
      </c>
    </row>
    <row r="36" spans="1:16" ht="22.5" x14ac:dyDescent="0.25">
      <c r="A36" s="30" t="s">
        <v>394</v>
      </c>
      <c r="B36" s="30" t="s">
        <v>395</v>
      </c>
      <c r="C36" s="14">
        <v>26</v>
      </c>
      <c r="D36" s="14">
        <v>27</v>
      </c>
      <c r="E36" s="31">
        <v>-3.7037037037037E-2</v>
      </c>
      <c r="F36" s="14">
        <v>13</v>
      </c>
      <c r="G36" s="14">
        <v>45</v>
      </c>
      <c r="H36" s="14">
        <v>54</v>
      </c>
      <c r="I36" s="14">
        <v>106</v>
      </c>
      <c r="J36" s="14">
        <v>0</v>
      </c>
      <c r="K36" s="14">
        <v>0</v>
      </c>
      <c r="L36" s="14">
        <v>0</v>
      </c>
      <c r="M36" s="14">
        <v>1</v>
      </c>
      <c r="N36" s="14">
        <v>0</v>
      </c>
      <c r="O36" s="14">
        <v>0</v>
      </c>
      <c r="P36" s="24">
        <v>96</v>
      </c>
    </row>
    <row r="37" spans="1:16" ht="22.5" x14ac:dyDescent="0.25">
      <c r="A37" s="30" t="s">
        <v>396</v>
      </c>
      <c r="B37" s="30" t="s">
        <v>397</v>
      </c>
      <c r="C37" s="14">
        <v>9</v>
      </c>
      <c r="D37" s="14">
        <v>6</v>
      </c>
      <c r="E37" s="31">
        <v>0.5</v>
      </c>
      <c r="F37" s="14">
        <v>3</v>
      </c>
      <c r="G37" s="14">
        <v>14</v>
      </c>
      <c r="H37" s="14">
        <v>17</v>
      </c>
      <c r="I37" s="14">
        <v>32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20</v>
      </c>
    </row>
    <row r="38" spans="1:16" ht="22.5" x14ac:dyDescent="0.25">
      <c r="A38" s="30" t="s">
        <v>398</v>
      </c>
      <c r="B38" s="30" t="s">
        <v>399</v>
      </c>
      <c r="C38" s="14">
        <v>5</v>
      </c>
      <c r="D38" s="14">
        <v>4</v>
      </c>
      <c r="E38" s="31">
        <v>0.25</v>
      </c>
      <c r="F38" s="14">
        <v>2</v>
      </c>
      <c r="G38" s="14">
        <v>4</v>
      </c>
      <c r="H38" s="14">
        <v>11</v>
      </c>
      <c r="I38" s="14">
        <v>9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9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1</v>
      </c>
      <c r="E39" s="31">
        <v>-1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24</v>
      </c>
      <c r="D41" s="14">
        <v>27</v>
      </c>
      <c r="E41" s="31">
        <v>-0.11111111111111099</v>
      </c>
      <c r="F41" s="14">
        <v>1</v>
      </c>
      <c r="G41" s="14">
        <v>1</v>
      </c>
      <c r="H41" s="14">
        <v>20</v>
      </c>
      <c r="I41" s="14">
        <v>9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8</v>
      </c>
    </row>
    <row r="42" spans="1:16" x14ac:dyDescent="0.25">
      <c r="A42" s="184" t="s">
        <v>406</v>
      </c>
      <c r="B42" s="185"/>
      <c r="C42" s="27">
        <v>164</v>
      </c>
      <c r="D42" s="27">
        <v>143</v>
      </c>
      <c r="E42" s="28">
        <v>0.14685314685314699</v>
      </c>
      <c r="F42" s="27">
        <v>34</v>
      </c>
      <c r="G42" s="27">
        <v>19</v>
      </c>
      <c r="H42" s="27">
        <v>49</v>
      </c>
      <c r="I42" s="27">
        <v>24</v>
      </c>
      <c r="J42" s="27">
        <v>1</v>
      </c>
      <c r="K42" s="27">
        <v>0</v>
      </c>
      <c r="L42" s="27">
        <v>0</v>
      </c>
      <c r="M42" s="27">
        <v>1</v>
      </c>
      <c r="N42" s="27">
        <v>0</v>
      </c>
      <c r="O42" s="27">
        <v>2</v>
      </c>
      <c r="P42" s="29">
        <v>50</v>
      </c>
    </row>
    <row r="43" spans="1:16" x14ac:dyDescent="0.25">
      <c r="A43" s="30" t="s">
        <v>407</v>
      </c>
      <c r="B43" s="30" t="s">
        <v>408</v>
      </c>
      <c r="C43" s="14">
        <v>6</v>
      </c>
      <c r="D43" s="14">
        <v>2</v>
      </c>
      <c r="E43" s="31">
        <v>2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2.5" x14ac:dyDescent="0.25">
      <c r="A44" s="30" t="s">
        <v>409</v>
      </c>
      <c r="B44" s="30" t="s">
        <v>410</v>
      </c>
      <c r="C44" s="14">
        <v>154</v>
      </c>
      <c r="D44" s="14">
        <v>133</v>
      </c>
      <c r="E44" s="31">
        <v>0.157894736842105</v>
      </c>
      <c r="F44" s="14">
        <v>33</v>
      </c>
      <c r="G44" s="14">
        <v>19</v>
      </c>
      <c r="H44" s="14">
        <v>47</v>
      </c>
      <c r="I44" s="14">
        <v>23</v>
      </c>
      <c r="J44" s="14">
        <v>1</v>
      </c>
      <c r="K44" s="14">
        <v>0</v>
      </c>
      <c r="L44" s="14">
        <v>0</v>
      </c>
      <c r="M44" s="14">
        <v>1</v>
      </c>
      <c r="N44" s="14">
        <v>0</v>
      </c>
      <c r="O44" s="14">
        <v>2</v>
      </c>
      <c r="P44" s="24">
        <v>48</v>
      </c>
    </row>
    <row r="45" spans="1:16" x14ac:dyDescent="0.25">
      <c r="A45" s="30" t="s">
        <v>411</v>
      </c>
      <c r="B45" s="30" t="s">
        <v>412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1</v>
      </c>
      <c r="D46" s="14">
        <v>2</v>
      </c>
      <c r="E46" s="31">
        <v>-0.5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1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3</v>
      </c>
      <c r="D48" s="14">
        <v>5</v>
      </c>
      <c r="E48" s="31">
        <v>-0.4</v>
      </c>
      <c r="F48" s="14">
        <v>0</v>
      </c>
      <c r="G48" s="14">
        <v>0</v>
      </c>
      <c r="H48" s="14">
        <v>2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1</v>
      </c>
    </row>
    <row r="49" spans="1:16" x14ac:dyDescent="0.25">
      <c r="A49" s="30" t="s">
        <v>419</v>
      </c>
      <c r="B49" s="30" t="s">
        <v>420</v>
      </c>
      <c r="C49" s="14">
        <v>0</v>
      </c>
      <c r="D49" s="14">
        <v>1</v>
      </c>
      <c r="E49" s="31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4" t="s">
        <v>421</v>
      </c>
      <c r="B50" s="185"/>
      <c r="C50" s="27">
        <v>122</v>
      </c>
      <c r="D50" s="27">
        <v>109</v>
      </c>
      <c r="E50" s="28">
        <v>0.119266055045872</v>
      </c>
      <c r="F50" s="27">
        <v>2</v>
      </c>
      <c r="G50" s="27">
        <v>2</v>
      </c>
      <c r="H50" s="27">
        <v>64</v>
      </c>
      <c r="I50" s="27">
        <v>29</v>
      </c>
      <c r="J50" s="27">
        <v>12</v>
      </c>
      <c r="K50" s="27">
        <v>9</v>
      </c>
      <c r="L50" s="27">
        <v>0</v>
      </c>
      <c r="M50" s="27">
        <v>0</v>
      </c>
      <c r="N50" s="27">
        <v>3</v>
      </c>
      <c r="O50" s="27">
        <v>10</v>
      </c>
      <c r="P50" s="29">
        <v>30</v>
      </c>
    </row>
    <row r="51" spans="1:16" x14ac:dyDescent="0.25">
      <c r="A51" s="30" t="s">
        <v>422</v>
      </c>
      <c r="B51" s="30" t="s">
        <v>423</v>
      </c>
      <c r="C51" s="14">
        <v>40</v>
      </c>
      <c r="D51" s="14">
        <v>36</v>
      </c>
      <c r="E51" s="31">
        <v>0.11111111111111099</v>
      </c>
      <c r="F51" s="14">
        <v>0</v>
      </c>
      <c r="G51" s="14">
        <v>0</v>
      </c>
      <c r="H51" s="14">
        <v>16</v>
      </c>
      <c r="I51" s="14">
        <v>4</v>
      </c>
      <c r="J51" s="14">
        <v>6</v>
      </c>
      <c r="K51" s="14">
        <v>3</v>
      </c>
      <c r="L51" s="14">
        <v>0</v>
      </c>
      <c r="M51" s="14">
        <v>0</v>
      </c>
      <c r="N51" s="14">
        <v>0</v>
      </c>
      <c r="O51" s="14">
        <v>4</v>
      </c>
      <c r="P51" s="24">
        <v>5</v>
      </c>
    </row>
    <row r="52" spans="1:16" x14ac:dyDescent="0.25">
      <c r="A52" s="30" t="s">
        <v>424</v>
      </c>
      <c r="B52" s="30" t="s">
        <v>425</v>
      </c>
      <c r="C52" s="14">
        <v>0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426</v>
      </c>
      <c r="B53" s="30" t="s">
        <v>427</v>
      </c>
      <c r="C53" s="14">
        <v>52</v>
      </c>
      <c r="D53" s="14">
        <v>39</v>
      </c>
      <c r="E53" s="31">
        <v>0.33333333333333298</v>
      </c>
      <c r="F53" s="14">
        <v>0</v>
      </c>
      <c r="G53" s="14">
        <v>0</v>
      </c>
      <c r="H53" s="14">
        <v>15</v>
      </c>
      <c r="I53" s="14">
        <v>8</v>
      </c>
      <c r="J53" s="14">
        <v>4</v>
      </c>
      <c r="K53" s="14">
        <v>3</v>
      </c>
      <c r="L53" s="14">
        <v>0</v>
      </c>
      <c r="M53" s="14">
        <v>0</v>
      </c>
      <c r="N53" s="14">
        <v>2</v>
      </c>
      <c r="O53" s="14">
        <v>4</v>
      </c>
      <c r="P53" s="24">
        <v>10</v>
      </c>
    </row>
    <row r="54" spans="1:16" ht="22.5" x14ac:dyDescent="0.25">
      <c r="A54" s="30" t="s">
        <v>428</v>
      </c>
      <c r="B54" s="30" t="s">
        <v>429</v>
      </c>
      <c r="C54" s="14">
        <v>4</v>
      </c>
      <c r="D54" s="14">
        <v>3</v>
      </c>
      <c r="E54" s="31">
        <v>0.33333333333333298</v>
      </c>
      <c r="F54" s="14">
        <v>0</v>
      </c>
      <c r="G54" s="14">
        <v>0</v>
      </c>
      <c r="H54" s="14">
        <v>0</v>
      </c>
      <c r="I54" s="14">
        <v>0</v>
      </c>
      <c r="J54" s="14">
        <v>2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4">
        <v>2</v>
      </c>
    </row>
    <row r="55" spans="1:16" x14ac:dyDescent="0.25">
      <c r="A55" s="30" t="s">
        <v>430</v>
      </c>
      <c r="B55" s="30" t="s">
        <v>431</v>
      </c>
      <c r="C55" s="14">
        <v>1</v>
      </c>
      <c r="D55" s="14">
        <v>1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432</v>
      </c>
      <c r="B56" s="30" t="s">
        <v>433</v>
      </c>
      <c r="C56" s="14">
        <v>0</v>
      </c>
      <c r="D56" s="14">
        <v>7</v>
      </c>
      <c r="E56" s="31">
        <v>-1</v>
      </c>
      <c r="F56" s="14">
        <v>1</v>
      </c>
      <c r="G56" s="14">
        <v>1</v>
      </c>
      <c r="H56" s="14">
        <v>3</v>
      </c>
      <c r="I56" s="14">
        <v>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1</v>
      </c>
    </row>
    <row r="57" spans="1:16" ht="22.5" x14ac:dyDescent="0.25">
      <c r="A57" s="30" t="s">
        <v>434</v>
      </c>
      <c r="B57" s="30" t="s">
        <v>435</v>
      </c>
      <c r="C57" s="14">
        <v>6</v>
      </c>
      <c r="D57" s="14">
        <v>3</v>
      </c>
      <c r="E57" s="31">
        <v>1</v>
      </c>
      <c r="F57" s="14">
        <v>1</v>
      </c>
      <c r="G57" s="14">
        <v>1</v>
      </c>
      <c r="H57" s="14">
        <v>3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3</v>
      </c>
    </row>
    <row r="58" spans="1:16" ht="22.5" x14ac:dyDescent="0.25">
      <c r="A58" s="30" t="s">
        <v>436</v>
      </c>
      <c r="B58" s="30" t="s">
        <v>437</v>
      </c>
      <c r="C58" s="14">
        <v>1</v>
      </c>
      <c r="D58" s="14">
        <v>1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438</v>
      </c>
      <c r="B59" s="30" t="s">
        <v>439</v>
      </c>
      <c r="C59" s="14">
        <v>0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2</v>
      </c>
      <c r="P59" s="24">
        <v>2</v>
      </c>
    </row>
    <row r="60" spans="1:16" ht="22.5" x14ac:dyDescent="0.25">
      <c r="A60" s="30" t="s">
        <v>440</v>
      </c>
      <c r="B60" s="30" t="s">
        <v>441</v>
      </c>
      <c r="C60" s="14">
        <v>2</v>
      </c>
      <c r="D60" s="14">
        <v>0</v>
      </c>
      <c r="E60" s="31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33.75" x14ac:dyDescent="0.25">
      <c r="A61" s="30" t="s">
        <v>442</v>
      </c>
      <c r="B61" s="30" t="s">
        <v>443</v>
      </c>
      <c r="C61" s="14">
        <v>2</v>
      </c>
      <c r="D61" s="14">
        <v>0</v>
      </c>
      <c r="E61" s="31">
        <v>0</v>
      </c>
      <c r="F61" s="14">
        <v>0</v>
      </c>
      <c r="G61" s="14">
        <v>0</v>
      </c>
      <c r="H61" s="14">
        <v>3</v>
      </c>
      <c r="I61" s="14">
        <v>2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1</v>
      </c>
    </row>
    <row r="62" spans="1:16" x14ac:dyDescent="0.25">
      <c r="A62" s="30" t="s">
        <v>444</v>
      </c>
      <c r="B62" s="30" t="s">
        <v>445</v>
      </c>
      <c r="C62" s="14">
        <v>3</v>
      </c>
      <c r="D62" s="14">
        <v>6</v>
      </c>
      <c r="E62" s="31">
        <v>-0.5</v>
      </c>
      <c r="F62" s="14">
        <v>0</v>
      </c>
      <c r="G62" s="14">
        <v>0</v>
      </c>
      <c r="H62" s="14">
        <v>8</v>
      </c>
      <c r="I62" s="14">
        <v>4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2</v>
      </c>
    </row>
    <row r="63" spans="1:16" ht="22.5" x14ac:dyDescent="0.25">
      <c r="A63" s="30" t="s">
        <v>446</v>
      </c>
      <c r="B63" s="30" t="s">
        <v>447</v>
      </c>
      <c r="C63" s="14">
        <v>6</v>
      </c>
      <c r="D63" s="14">
        <v>9</v>
      </c>
      <c r="E63" s="31">
        <v>-0.33333333333333298</v>
      </c>
      <c r="F63" s="14">
        <v>0</v>
      </c>
      <c r="G63" s="14">
        <v>0</v>
      </c>
      <c r="H63" s="14">
        <v>11</v>
      </c>
      <c r="I63" s="14">
        <v>4</v>
      </c>
      <c r="J63" s="14">
        <v>0</v>
      </c>
      <c r="K63" s="14">
        <v>1</v>
      </c>
      <c r="L63" s="14">
        <v>0</v>
      </c>
      <c r="M63" s="14">
        <v>0</v>
      </c>
      <c r="N63" s="14">
        <v>1</v>
      </c>
      <c r="O63" s="14">
        <v>0</v>
      </c>
      <c r="P63" s="24">
        <v>4</v>
      </c>
    </row>
    <row r="64" spans="1:16" ht="22.5" x14ac:dyDescent="0.25">
      <c r="A64" s="30" t="s">
        <v>448</v>
      </c>
      <c r="B64" s="30" t="s">
        <v>449</v>
      </c>
      <c r="C64" s="14">
        <v>2</v>
      </c>
      <c r="D64" s="14">
        <v>2</v>
      </c>
      <c r="E64" s="31">
        <v>0</v>
      </c>
      <c r="F64" s="14">
        <v>0</v>
      </c>
      <c r="G64" s="14">
        <v>0</v>
      </c>
      <c r="H64" s="14">
        <v>2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4">
        <v>0</v>
      </c>
    </row>
    <row r="65" spans="1:16" ht="33.75" x14ac:dyDescent="0.25">
      <c r="A65" s="30" t="s">
        <v>450</v>
      </c>
      <c r="B65" s="30" t="s">
        <v>451</v>
      </c>
      <c r="C65" s="14">
        <v>3</v>
      </c>
      <c r="D65" s="14">
        <v>2</v>
      </c>
      <c r="E65" s="31">
        <v>0.5</v>
      </c>
      <c r="F65" s="14">
        <v>0</v>
      </c>
      <c r="G65" s="14">
        <v>0</v>
      </c>
      <c r="H65" s="14">
        <v>3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452</v>
      </c>
      <c r="B66" s="30" t="s">
        <v>453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454</v>
      </c>
      <c r="B67" s="30" t="s">
        <v>455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456</v>
      </c>
      <c r="B68" s="30" t="s">
        <v>457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4" t="s">
        <v>464</v>
      </c>
      <c r="B72" s="185"/>
      <c r="C72" s="27">
        <v>2</v>
      </c>
      <c r="D72" s="27">
        <v>1</v>
      </c>
      <c r="E72" s="28">
        <v>1</v>
      </c>
      <c r="F72" s="27">
        <v>0</v>
      </c>
      <c r="G72" s="27">
        <v>0</v>
      </c>
      <c r="H72" s="27">
        <v>3</v>
      </c>
      <c r="I72" s="27">
        <v>1</v>
      </c>
      <c r="J72" s="27">
        <v>0</v>
      </c>
      <c r="K72" s="27">
        <v>0</v>
      </c>
      <c r="L72" s="27">
        <v>0</v>
      </c>
      <c r="M72" s="27">
        <v>0</v>
      </c>
      <c r="N72" s="27">
        <v>2</v>
      </c>
      <c r="O72" s="27">
        <v>0</v>
      </c>
      <c r="P72" s="29">
        <v>0</v>
      </c>
    </row>
    <row r="73" spans="1:16" x14ac:dyDescent="0.25">
      <c r="A73" s="30" t="s">
        <v>465</v>
      </c>
      <c r="B73" s="30" t="s">
        <v>466</v>
      </c>
      <c r="C73" s="14">
        <v>2</v>
      </c>
      <c r="D73" s="14">
        <v>1</v>
      </c>
      <c r="E73" s="31">
        <v>1</v>
      </c>
      <c r="F73" s="14">
        <v>0</v>
      </c>
      <c r="G73" s="14">
        <v>0</v>
      </c>
      <c r="H73" s="14">
        <v>3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2</v>
      </c>
      <c r="O73" s="14">
        <v>0</v>
      </c>
      <c r="P73" s="24">
        <v>0</v>
      </c>
    </row>
    <row r="74" spans="1:16" x14ac:dyDescent="0.25">
      <c r="A74" s="184" t="s">
        <v>467</v>
      </c>
      <c r="B74" s="185"/>
      <c r="C74" s="27">
        <v>42</v>
      </c>
      <c r="D74" s="27">
        <v>34</v>
      </c>
      <c r="E74" s="28">
        <v>0.23529411764705899</v>
      </c>
      <c r="F74" s="27">
        <v>0</v>
      </c>
      <c r="G74" s="27">
        <v>1</v>
      </c>
      <c r="H74" s="27">
        <v>18</v>
      </c>
      <c r="I74" s="27">
        <v>7</v>
      </c>
      <c r="J74" s="27">
        <v>0</v>
      </c>
      <c r="K74" s="27">
        <v>0</v>
      </c>
      <c r="L74" s="27">
        <v>0</v>
      </c>
      <c r="M74" s="27">
        <v>0</v>
      </c>
      <c r="N74" s="27">
        <v>2</v>
      </c>
      <c r="O74" s="27">
        <v>0</v>
      </c>
      <c r="P74" s="29">
        <v>4</v>
      </c>
    </row>
    <row r="75" spans="1:16" x14ac:dyDescent="0.25">
      <c r="A75" s="30" t="s">
        <v>468</v>
      </c>
      <c r="B75" s="30" t="s">
        <v>469</v>
      </c>
      <c r="C75" s="14">
        <v>17</v>
      </c>
      <c r="D75" s="14">
        <v>15</v>
      </c>
      <c r="E75" s="31">
        <v>0.133333333333333</v>
      </c>
      <c r="F75" s="14">
        <v>0</v>
      </c>
      <c r="G75" s="14">
        <v>0</v>
      </c>
      <c r="H75" s="14">
        <v>4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1</v>
      </c>
    </row>
    <row r="76" spans="1:16" ht="33.75" x14ac:dyDescent="0.25">
      <c r="A76" s="30" t="s">
        <v>470</v>
      </c>
      <c r="B76" s="30" t="s">
        <v>471</v>
      </c>
      <c r="C76" s="14">
        <v>1</v>
      </c>
      <c r="D76" s="14">
        <v>1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13</v>
      </c>
      <c r="D77" s="14">
        <v>6</v>
      </c>
      <c r="E77" s="31">
        <v>1.1666666666666701</v>
      </c>
      <c r="F77" s="14">
        <v>0</v>
      </c>
      <c r="G77" s="14">
        <v>0</v>
      </c>
      <c r="H77" s="14">
        <v>4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4">
        <v>0</v>
      </c>
    </row>
    <row r="78" spans="1:16" x14ac:dyDescent="0.25">
      <c r="A78" s="30" t="s">
        <v>474</v>
      </c>
      <c r="B78" s="30" t="s">
        <v>475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10</v>
      </c>
      <c r="D79" s="14">
        <v>9</v>
      </c>
      <c r="E79" s="31">
        <v>0.11111111111111099</v>
      </c>
      <c r="F79" s="14">
        <v>0</v>
      </c>
      <c r="G79" s="14">
        <v>1</v>
      </c>
      <c r="H79" s="14">
        <v>10</v>
      </c>
      <c r="I79" s="14">
        <v>3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2</v>
      </c>
    </row>
    <row r="80" spans="1:16" ht="33.75" x14ac:dyDescent="0.25">
      <c r="A80" s="30" t="s">
        <v>478</v>
      </c>
      <c r="B80" s="30" t="s">
        <v>479</v>
      </c>
      <c r="C80" s="14">
        <v>1</v>
      </c>
      <c r="D80" s="14">
        <v>1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0</v>
      </c>
      <c r="D81" s="14">
        <v>2</v>
      </c>
      <c r="E81" s="31">
        <v>-1</v>
      </c>
      <c r="F81" s="14">
        <v>0</v>
      </c>
      <c r="G81" s="14">
        <v>0</v>
      </c>
      <c r="H81" s="14">
        <v>0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1</v>
      </c>
      <c r="O81" s="14">
        <v>0</v>
      </c>
      <c r="P81" s="24">
        <v>1</v>
      </c>
    </row>
    <row r="82" spans="1:16" x14ac:dyDescent="0.25">
      <c r="A82" s="184" t="s">
        <v>482</v>
      </c>
      <c r="B82" s="185"/>
      <c r="C82" s="27">
        <v>54</v>
      </c>
      <c r="D82" s="27">
        <v>98</v>
      </c>
      <c r="E82" s="28">
        <v>-0.44897959183673503</v>
      </c>
      <c r="F82" s="27">
        <v>0</v>
      </c>
      <c r="G82" s="27">
        <v>4</v>
      </c>
      <c r="H82" s="27">
        <v>8</v>
      </c>
      <c r="I82" s="27">
        <v>9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9">
        <v>22</v>
      </c>
    </row>
    <row r="83" spans="1:16" x14ac:dyDescent="0.25">
      <c r="A83" s="30" t="s">
        <v>483</v>
      </c>
      <c r="B83" s="30" t="s">
        <v>484</v>
      </c>
      <c r="C83" s="14">
        <v>11</v>
      </c>
      <c r="D83" s="14">
        <v>33</v>
      </c>
      <c r="E83" s="31">
        <v>-0.66666666666666696</v>
      </c>
      <c r="F83" s="14">
        <v>0</v>
      </c>
      <c r="G83" s="14">
        <v>0</v>
      </c>
      <c r="H83" s="14">
        <v>6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10</v>
      </c>
    </row>
    <row r="84" spans="1:16" x14ac:dyDescent="0.25">
      <c r="A84" s="30" t="s">
        <v>485</v>
      </c>
      <c r="B84" s="30" t="s">
        <v>486</v>
      </c>
      <c r="C84" s="14">
        <v>43</v>
      </c>
      <c r="D84" s="14">
        <v>65</v>
      </c>
      <c r="E84" s="31">
        <v>-0.33846153846153798</v>
      </c>
      <c r="F84" s="14">
        <v>0</v>
      </c>
      <c r="G84" s="14">
        <v>4</v>
      </c>
      <c r="H84" s="14">
        <v>2</v>
      </c>
      <c r="I84" s="14">
        <v>8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4">
        <v>12</v>
      </c>
    </row>
    <row r="85" spans="1:16" x14ac:dyDescent="0.25">
      <c r="A85" s="184" t="s">
        <v>487</v>
      </c>
      <c r="B85" s="185"/>
      <c r="C85" s="27">
        <v>106</v>
      </c>
      <c r="D85" s="27">
        <v>124</v>
      </c>
      <c r="E85" s="28">
        <v>-0.14516129032258099</v>
      </c>
      <c r="F85" s="27">
        <v>1</v>
      </c>
      <c r="G85" s="27">
        <v>1</v>
      </c>
      <c r="H85" s="27">
        <v>49</v>
      </c>
      <c r="I85" s="27">
        <v>19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9">
        <v>25</v>
      </c>
    </row>
    <row r="86" spans="1:16" x14ac:dyDescent="0.25">
      <c r="A86" s="30" t="s">
        <v>488</v>
      </c>
      <c r="B86" s="30" t="s">
        <v>489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48</v>
      </c>
      <c r="D89" s="14">
        <v>58</v>
      </c>
      <c r="E89" s="31">
        <v>-0.17241379310344801</v>
      </c>
      <c r="F89" s="14">
        <v>1</v>
      </c>
      <c r="G89" s="14">
        <v>0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496</v>
      </c>
      <c r="B90" s="30" t="s">
        <v>497</v>
      </c>
      <c r="C90" s="14">
        <v>0</v>
      </c>
      <c r="D90" s="14">
        <v>1</v>
      </c>
      <c r="E90" s="31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3</v>
      </c>
      <c r="D91" s="14">
        <v>5</v>
      </c>
      <c r="E91" s="31">
        <v>-0.4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2</v>
      </c>
    </row>
    <row r="92" spans="1:16" x14ac:dyDescent="0.25">
      <c r="A92" s="30" t="s">
        <v>500</v>
      </c>
      <c r="B92" s="30" t="s">
        <v>501</v>
      </c>
      <c r="C92" s="14">
        <v>19</v>
      </c>
      <c r="D92" s="14">
        <v>20</v>
      </c>
      <c r="E92" s="31">
        <v>-0.05</v>
      </c>
      <c r="F92" s="14">
        <v>0</v>
      </c>
      <c r="G92" s="14">
        <v>0</v>
      </c>
      <c r="H92" s="14">
        <v>17</v>
      </c>
      <c r="I92" s="14">
        <v>8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18</v>
      </c>
    </row>
    <row r="93" spans="1:16" x14ac:dyDescent="0.25">
      <c r="A93" s="30" t="s">
        <v>502</v>
      </c>
      <c r="B93" s="30" t="s">
        <v>503</v>
      </c>
      <c r="C93" s="14">
        <v>1</v>
      </c>
      <c r="D93" s="14">
        <v>1</v>
      </c>
      <c r="E93" s="31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0</v>
      </c>
    </row>
    <row r="94" spans="1:16" x14ac:dyDescent="0.25">
      <c r="A94" s="30" t="s">
        <v>504</v>
      </c>
      <c r="B94" s="30" t="s">
        <v>505</v>
      </c>
      <c r="C94" s="14">
        <v>35</v>
      </c>
      <c r="D94" s="14">
        <v>39</v>
      </c>
      <c r="E94" s="31">
        <v>-0.10256410256410201</v>
      </c>
      <c r="F94" s="14">
        <v>0</v>
      </c>
      <c r="G94" s="14">
        <v>0</v>
      </c>
      <c r="H94" s="14">
        <v>31</v>
      </c>
      <c r="I94" s="14">
        <v>10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5</v>
      </c>
    </row>
    <row r="95" spans="1:16" ht="22.5" x14ac:dyDescent="0.25">
      <c r="A95" s="30" t="s">
        <v>506</v>
      </c>
      <c r="B95" s="30" t="s">
        <v>507</v>
      </c>
      <c r="C95" s="14">
        <v>0</v>
      </c>
      <c r="D95" s="14">
        <v>0</v>
      </c>
      <c r="E95" s="31">
        <v>0</v>
      </c>
      <c r="F95" s="14">
        <v>0</v>
      </c>
      <c r="G95" s="14">
        <v>1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4" t="s">
        <v>510</v>
      </c>
      <c r="B97" s="185"/>
      <c r="C97" s="27">
        <v>2190</v>
      </c>
      <c r="D97" s="27">
        <v>2097</v>
      </c>
      <c r="E97" s="28">
        <v>4.43490701001431E-2</v>
      </c>
      <c r="F97" s="27">
        <v>25</v>
      </c>
      <c r="G97" s="27">
        <v>26</v>
      </c>
      <c r="H97" s="27">
        <v>864</v>
      </c>
      <c r="I97" s="27">
        <v>401</v>
      </c>
      <c r="J97" s="27">
        <v>0</v>
      </c>
      <c r="K97" s="27">
        <v>0</v>
      </c>
      <c r="L97" s="27">
        <v>0</v>
      </c>
      <c r="M97" s="27">
        <v>1</v>
      </c>
      <c r="N97" s="27">
        <v>7</v>
      </c>
      <c r="O97" s="27">
        <v>20</v>
      </c>
      <c r="P97" s="29">
        <v>326</v>
      </c>
    </row>
    <row r="98" spans="1:16" x14ac:dyDescent="0.25">
      <c r="A98" s="30" t="s">
        <v>511</v>
      </c>
      <c r="B98" s="30" t="s">
        <v>512</v>
      </c>
      <c r="C98" s="14">
        <v>369</v>
      </c>
      <c r="D98" s="14">
        <v>357</v>
      </c>
      <c r="E98" s="31">
        <v>3.3613445378151301E-2</v>
      </c>
      <c r="F98" s="14">
        <v>8</v>
      </c>
      <c r="G98" s="14">
        <v>9</v>
      </c>
      <c r="H98" s="14">
        <v>121</v>
      </c>
      <c r="I98" s="14">
        <v>64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68</v>
      </c>
    </row>
    <row r="99" spans="1:16" x14ac:dyDescent="0.25">
      <c r="A99" s="30" t="s">
        <v>513</v>
      </c>
      <c r="B99" s="30" t="s">
        <v>514</v>
      </c>
      <c r="C99" s="14">
        <v>231</v>
      </c>
      <c r="D99" s="14">
        <v>277</v>
      </c>
      <c r="E99" s="31">
        <v>-0.16606498194945801</v>
      </c>
      <c r="F99" s="14">
        <v>2</v>
      </c>
      <c r="G99" s="14">
        <v>3</v>
      </c>
      <c r="H99" s="14">
        <v>200</v>
      </c>
      <c r="I99" s="14">
        <v>69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6</v>
      </c>
      <c r="P99" s="24">
        <v>57</v>
      </c>
    </row>
    <row r="100" spans="1:16" ht="33.75" x14ac:dyDescent="0.25">
      <c r="A100" s="30" t="s">
        <v>515</v>
      </c>
      <c r="B100" s="30" t="s">
        <v>516</v>
      </c>
      <c r="C100" s="14">
        <v>15</v>
      </c>
      <c r="D100" s="14">
        <v>21</v>
      </c>
      <c r="E100" s="31">
        <v>-0.28571428571428598</v>
      </c>
      <c r="F100" s="14">
        <v>1</v>
      </c>
      <c r="G100" s="14">
        <v>1</v>
      </c>
      <c r="H100" s="14">
        <v>39</v>
      </c>
      <c r="I100" s="14">
        <v>30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4">
        <v>29</v>
      </c>
    </row>
    <row r="101" spans="1:16" ht="22.5" x14ac:dyDescent="0.25">
      <c r="A101" s="30" t="s">
        <v>517</v>
      </c>
      <c r="B101" s="30" t="s">
        <v>518</v>
      </c>
      <c r="C101" s="14">
        <v>95</v>
      </c>
      <c r="D101" s="14">
        <v>92</v>
      </c>
      <c r="E101" s="31">
        <v>3.2608695652173898E-2</v>
      </c>
      <c r="F101" s="14">
        <v>2</v>
      </c>
      <c r="G101" s="14">
        <v>4</v>
      </c>
      <c r="H101" s="14">
        <v>80</v>
      </c>
      <c r="I101" s="14">
        <v>32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14</v>
      </c>
      <c r="P101" s="24">
        <v>36</v>
      </c>
    </row>
    <row r="102" spans="1:16" x14ac:dyDescent="0.25">
      <c r="A102" s="30" t="s">
        <v>519</v>
      </c>
      <c r="B102" s="30" t="s">
        <v>520</v>
      </c>
      <c r="C102" s="14">
        <v>9</v>
      </c>
      <c r="D102" s="14">
        <v>6</v>
      </c>
      <c r="E102" s="31">
        <v>0.5</v>
      </c>
      <c r="F102" s="14">
        <v>0</v>
      </c>
      <c r="G102" s="14">
        <v>0</v>
      </c>
      <c r="H102" s="14">
        <v>2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ht="22.5" x14ac:dyDescent="0.25">
      <c r="A103" s="30" t="s">
        <v>521</v>
      </c>
      <c r="B103" s="30" t="s">
        <v>522</v>
      </c>
      <c r="C103" s="14">
        <v>19</v>
      </c>
      <c r="D103" s="14">
        <v>29</v>
      </c>
      <c r="E103" s="31">
        <v>-0.34482758620689602</v>
      </c>
      <c r="F103" s="14">
        <v>0</v>
      </c>
      <c r="G103" s="14">
        <v>0</v>
      </c>
      <c r="H103" s="14">
        <v>7</v>
      </c>
      <c r="I103" s="14">
        <v>6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6</v>
      </c>
    </row>
    <row r="104" spans="1:16" x14ac:dyDescent="0.25">
      <c r="A104" s="30" t="s">
        <v>523</v>
      </c>
      <c r="B104" s="30" t="s">
        <v>524</v>
      </c>
      <c r="C104" s="14">
        <v>57</v>
      </c>
      <c r="D104" s="14">
        <v>54</v>
      </c>
      <c r="E104" s="31">
        <v>5.5555555555555601E-2</v>
      </c>
      <c r="F104" s="14">
        <v>0</v>
      </c>
      <c r="G104" s="14">
        <v>0</v>
      </c>
      <c r="H104" s="14">
        <v>1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4">
        <v>1</v>
      </c>
    </row>
    <row r="105" spans="1:16" x14ac:dyDescent="0.25">
      <c r="A105" s="30" t="s">
        <v>525</v>
      </c>
      <c r="B105" s="30" t="s">
        <v>526</v>
      </c>
      <c r="C105" s="14">
        <v>493</v>
      </c>
      <c r="D105" s="14">
        <v>484</v>
      </c>
      <c r="E105" s="31">
        <v>1.8595041322314002E-2</v>
      </c>
      <c r="F105" s="14">
        <v>2</v>
      </c>
      <c r="G105" s="14">
        <v>1</v>
      </c>
      <c r="H105" s="14">
        <v>194</v>
      </c>
      <c r="I105" s="14">
        <v>82</v>
      </c>
      <c r="J105" s="14">
        <v>0</v>
      </c>
      <c r="K105" s="14">
        <v>0</v>
      </c>
      <c r="L105" s="14">
        <v>0</v>
      </c>
      <c r="M105" s="14">
        <v>0</v>
      </c>
      <c r="N105" s="14">
        <v>3</v>
      </c>
      <c r="O105" s="14">
        <v>0</v>
      </c>
      <c r="P105" s="24">
        <v>50</v>
      </c>
    </row>
    <row r="106" spans="1:16" ht="22.5" x14ac:dyDescent="0.25">
      <c r="A106" s="30" t="s">
        <v>527</v>
      </c>
      <c r="B106" s="30" t="s">
        <v>528</v>
      </c>
      <c r="C106" s="14">
        <v>155</v>
      </c>
      <c r="D106" s="14">
        <v>134</v>
      </c>
      <c r="E106" s="31">
        <v>0.15671641791044799</v>
      </c>
      <c r="F106" s="14">
        <v>1</v>
      </c>
      <c r="G106" s="14">
        <v>0</v>
      </c>
      <c r="H106" s="14">
        <v>47</v>
      </c>
      <c r="I106" s="14">
        <v>21</v>
      </c>
      <c r="J106" s="14">
        <v>0</v>
      </c>
      <c r="K106" s="14">
        <v>0</v>
      </c>
      <c r="L106" s="14">
        <v>0</v>
      </c>
      <c r="M106" s="14">
        <v>0</v>
      </c>
      <c r="N106" s="14">
        <v>2</v>
      </c>
      <c r="O106" s="14">
        <v>0</v>
      </c>
      <c r="P106" s="24">
        <v>10</v>
      </c>
    </row>
    <row r="107" spans="1:16" ht="22.5" x14ac:dyDescent="0.25">
      <c r="A107" s="30" t="s">
        <v>529</v>
      </c>
      <c r="B107" s="30" t="s">
        <v>530</v>
      </c>
      <c r="C107" s="14">
        <v>6</v>
      </c>
      <c r="D107" s="14">
        <v>10</v>
      </c>
      <c r="E107" s="31">
        <v>-0.4</v>
      </c>
      <c r="F107" s="14">
        <v>0</v>
      </c>
      <c r="G107" s="14">
        <v>0</v>
      </c>
      <c r="H107" s="14">
        <v>1</v>
      </c>
      <c r="I107" s="14">
        <v>2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6</v>
      </c>
    </row>
    <row r="108" spans="1:16" x14ac:dyDescent="0.25">
      <c r="A108" s="30" t="s">
        <v>531</v>
      </c>
      <c r="B108" s="30" t="s">
        <v>532</v>
      </c>
      <c r="C108" s="14">
        <v>4</v>
      </c>
      <c r="D108" s="14">
        <v>6</v>
      </c>
      <c r="E108" s="31">
        <v>-0.33333333333333298</v>
      </c>
      <c r="F108" s="14">
        <v>0</v>
      </c>
      <c r="G108" s="14">
        <v>0</v>
      </c>
      <c r="H108" s="14">
        <v>6</v>
      </c>
      <c r="I108" s="14">
        <v>4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4">
        <v>1</v>
      </c>
    </row>
    <row r="109" spans="1:16" x14ac:dyDescent="0.25">
      <c r="A109" s="30" t="s">
        <v>533</v>
      </c>
      <c r="B109" s="30" t="s">
        <v>534</v>
      </c>
      <c r="C109" s="14">
        <v>2</v>
      </c>
      <c r="D109" s="14">
        <v>0</v>
      </c>
      <c r="E109" s="31">
        <v>0</v>
      </c>
      <c r="F109" s="14">
        <v>0</v>
      </c>
      <c r="G109" s="14">
        <v>0</v>
      </c>
      <c r="H109" s="14">
        <v>2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0</v>
      </c>
    </row>
    <row r="110" spans="1:16" ht="33.75" x14ac:dyDescent="0.25">
      <c r="A110" s="30" t="s">
        <v>535</v>
      </c>
      <c r="B110" s="30" t="s">
        <v>536</v>
      </c>
      <c r="C110" s="14">
        <v>1</v>
      </c>
      <c r="D110" s="14">
        <v>1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703</v>
      </c>
      <c r="D111" s="14">
        <v>598</v>
      </c>
      <c r="E111" s="31">
        <v>0.175585284280936</v>
      </c>
      <c r="F111" s="14">
        <v>5</v>
      </c>
      <c r="G111" s="14">
        <v>4</v>
      </c>
      <c r="H111" s="14">
        <v>111</v>
      </c>
      <c r="I111" s="14">
        <v>63</v>
      </c>
      <c r="J111" s="14">
        <v>0</v>
      </c>
      <c r="K111" s="14">
        <v>0</v>
      </c>
      <c r="L111" s="14">
        <v>0</v>
      </c>
      <c r="M111" s="14">
        <v>1</v>
      </c>
      <c r="N111" s="14">
        <v>0</v>
      </c>
      <c r="O111" s="14">
        <v>0</v>
      </c>
      <c r="P111" s="24">
        <v>47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0</v>
      </c>
      <c r="D113" s="14">
        <v>1</v>
      </c>
      <c r="E113" s="31">
        <v>-1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4</v>
      </c>
      <c r="D114" s="14">
        <v>4</v>
      </c>
      <c r="E114" s="31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11</v>
      </c>
      <c r="D115" s="14">
        <v>2</v>
      </c>
      <c r="E115" s="31">
        <v>4.5</v>
      </c>
      <c r="F115" s="14">
        <v>3</v>
      </c>
      <c r="G115" s="14">
        <v>3</v>
      </c>
      <c r="H115" s="14">
        <v>17</v>
      </c>
      <c r="I115" s="14">
        <v>3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3</v>
      </c>
    </row>
    <row r="116" spans="1:16" ht="33.75" x14ac:dyDescent="0.25">
      <c r="A116" s="30" t="s">
        <v>547</v>
      </c>
      <c r="B116" s="30" t="s">
        <v>548</v>
      </c>
      <c r="C116" s="14">
        <v>2</v>
      </c>
      <c r="D116" s="14">
        <v>2</v>
      </c>
      <c r="E116" s="31">
        <v>0</v>
      </c>
      <c r="F116" s="14">
        <v>0</v>
      </c>
      <c r="G116" s="14">
        <v>0</v>
      </c>
      <c r="H116" s="14">
        <v>6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549</v>
      </c>
      <c r="B117" s="30" t="s">
        <v>550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551</v>
      </c>
      <c r="B118" s="30" t="s">
        <v>552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1</v>
      </c>
    </row>
    <row r="119" spans="1:16" ht="22.5" x14ac:dyDescent="0.25">
      <c r="A119" s="30" t="s">
        <v>553</v>
      </c>
      <c r="B119" s="30" t="s">
        <v>554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1</v>
      </c>
      <c r="D120" s="14">
        <v>2</v>
      </c>
      <c r="E120" s="31">
        <v>-0.5</v>
      </c>
      <c r="F120" s="14">
        <v>0</v>
      </c>
      <c r="G120" s="14">
        <v>0</v>
      </c>
      <c r="H120" s="14">
        <v>2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557</v>
      </c>
      <c r="B121" s="30" t="s">
        <v>558</v>
      </c>
      <c r="C121" s="14">
        <v>6</v>
      </c>
      <c r="D121" s="14">
        <v>10</v>
      </c>
      <c r="E121" s="31">
        <v>-0.4</v>
      </c>
      <c r="F121" s="14">
        <v>1</v>
      </c>
      <c r="G121" s="14">
        <v>0</v>
      </c>
      <c r="H121" s="14">
        <v>12</v>
      </c>
      <c r="I121" s="14">
        <v>11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6</v>
      </c>
    </row>
    <row r="122" spans="1:16" x14ac:dyDescent="0.25">
      <c r="A122" s="30" t="s">
        <v>559</v>
      </c>
      <c r="B122" s="30" t="s">
        <v>560</v>
      </c>
      <c r="C122" s="14">
        <v>4</v>
      </c>
      <c r="D122" s="14">
        <v>3</v>
      </c>
      <c r="E122" s="31">
        <v>0.33333333333333298</v>
      </c>
      <c r="F122" s="14">
        <v>0</v>
      </c>
      <c r="G122" s="14">
        <v>1</v>
      </c>
      <c r="H122" s="14">
        <v>13</v>
      </c>
      <c r="I122" s="14">
        <v>10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5</v>
      </c>
    </row>
    <row r="123" spans="1:16" x14ac:dyDescent="0.25">
      <c r="A123" s="30" t="s">
        <v>561</v>
      </c>
      <c r="B123" s="30" t="s">
        <v>562</v>
      </c>
      <c r="C123" s="14">
        <v>1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2</v>
      </c>
      <c r="D126" s="14">
        <v>3</v>
      </c>
      <c r="E126" s="31">
        <v>-0.33333333333333298</v>
      </c>
      <c r="F126" s="14">
        <v>0</v>
      </c>
      <c r="G126" s="14">
        <v>0</v>
      </c>
      <c r="H126" s="14">
        <v>2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0</v>
      </c>
    </row>
    <row r="127" spans="1:16" ht="22.5" x14ac:dyDescent="0.25">
      <c r="A127" s="30" t="s">
        <v>569</v>
      </c>
      <c r="B127" s="30" t="s">
        <v>570</v>
      </c>
      <c r="C127" s="14">
        <v>0</v>
      </c>
      <c r="D127" s="14">
        <v>1</v>
      </c>
      <c r="E127" s="31">
        <v>-1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571</v>
      </c>
      <c r="B128" s="30" t="s">
        <v>572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0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84" t="s">
        <v>577</v>
      </c>
      <c r="B131" s="185"/>
      <c r="C131" s="27">
        <v>2</v>
      </c>
      <c r="D131" s="27">
        <v>4</v>
      </c>
      <c r="E131" s="28">
        <v>-0.5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3</v>
      </c>
      <c r="O131" s="27">
        <v>0</v>
      </c>
      <c r="P131" s="29">
        <v>0</v>
      </c>
    </row>
    <row r="132" spans="1:16" x14ac:dyDescent="0.25">
      <c r="A132" s="30" t="s">
        <v>578</v>
      </c>
      <c r="B132" s="30" t="s">
        <v>579</v>
      </c>
      <c r="C132" s="14">
        <v>2</v>
      </c>
      <c r="D132" s="14">
        <v>1</v>
      </c>
      <c r="E132" s="31">
        <v>1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0</v>
      </c>
      <c r="P132" s="24">
        <v>0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0</v>
      </c>
      <c r="D134" s="14">
        <v>2</v>
      </c>
      <c r="E134" s="31">
        <v>-1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0</v>
      </c>
    </row>
    <row r="135" spans="1:16" x14ac:dyDescent="0.25">
      <c r="A135" s="30" t="s">
        <v>584</v>
      </c>
      <c r="B135" s="30" t="s">
        <v>585</v>
      </c>
      <c r="C135" s="14">
        <v>0</v>
      </c>
      <c r="D135" s="14">
        <v>1</v>
      </c>
      <c r="E135" s="31">
        <v>-1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586</v>
      </c>
      <c r="B136" s="30" t="s">
        <v>587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4" t="s">
        <v>588</v>
      </c>
      <c r="B137" s="185"/>
      <c r="C137" s="27">
        <v>26</v>
      </c>
      <c r="D137" s="27">
        <v>40</v>
      </c>
      <c r="E137" s="28">
        <v>-0.35</v>
      </c>
      <c r="F137" s="27">
        <v>0</v>
      </c>
      <c r="G137" s="27">
        <v>0</v>
      </c>
      <c r="H137" s="27">
        <v>4</v>
      </c>
      <c r="I137" s="27">
        <v>2</v>
      </c>
      <c r="J137" s="27">
        <v>0</v>
      </c>
      <c r="K137" s="27">
        <v>0</v>
      </c>
      <c r="L137" s="27">
        <v>0</v>
      </c>
      <c r="M137" s="27">
        <v>0</v>
      </c>
      <c r="N137" s="27">
        <v>17</v>
      </c>
      <c r="O137" s="27">
        <v>0</v>
      </c>
      <c r="P137" s="29">
        <v>8</v>
      </c>
    </row>
    <row r="138" spans="1:16" ht="22.5" x14ac:dyDescent="0.25">
      <c r="A138" s="30" t="s">
        <v>589</v>
      </c>
      <c r="B138" s="30" t="s">
        <v>590</v>
      </c>
      <c r="C138" s="14">
        <v>3</v>
      </c>
      <c r="D138" s="14">
        <v>3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1</v>
      </c>
    </row>
    <row r="139" spans="1:16" ht="22.5" x14ac:dyDescent="0.25">
      <c r="A139" s="30" t="s">
        <v>591</v>
      </c>
      <c r="B139" s="30" t="s">
        <v>592</v>
      </c>
      <c r="C139" s="14">
        <v>1</v>
      </c>
      <c r="D139" s="14">
        <v>2</v>
      </c>
      <c r="E139" s="31">
        <v>-0.5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17</v>
      </c>
      <c r="D142" s="14">
        <v>28</v>
      </c>
      <c r="E142" s="31">
        <v>-0.39285714285714302</v>
      </c>
      <c r="F142" s="14">
        <v>0</v>
      </c>
      <c r="G142" s="14">
        <v>0</v>
      </c>
      <c r="H142" s="14">
        <v>4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7</v>
      </c>
      <c r="O142" s="14">
        <v>0</v>
      </c>
      <c r="P142" s="24">
        <v>3</v>
      </c>
    </row>
    <row r="143" spans="1:16" ht="33.75" x14ac:dyDescent="0.25">
      <c r="A143" s="30" t="s">
        <v>599</v>
      </c>
      <c r="B143" s="30" t="s">
        <v>600</v>
      </c>
      <c r="C143" s="14">
        <v>5</v>
      </c>
      <c r="D143" s="14">
        <v>7</v>
      </c>
      <c r="E143" s="31">
        <v>-0.28571428571428598</v>
      </c>
      <c r="F143" s="14">
        <v>0</v>
      </c>
      <c r="G143" s="14">
        <v>0</v>
      </c>
      <c r="H143" s="14">
        <v>0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10</v>
      </c>
      <c r="O143" s="14">
        <v>0</v>
      </c>
      <c r="P143" s="24">
        <v>4</v>
      </c>
    </row>
    <row r="144" spans="1:16" x14ac:dyDescent="0.25">
      <c r="A144" s="184" t="s">
        <v>601</v>
      </c>
      <c r="B144" s="185"/>
      <c r="C144" s="27">
        <v>3</v>
      </c>
      <c r="D144" s="27">
        <v>4</v>
      </c>
      <c r="E144" s="28">
        <v>-0.25</v>
      </c>
      <c r="F144" s="27">
        <v>0</v>
      </c>
      <c r="G144" s="27">
        <v>0</v>
      </c>
      <c r="H144" s="27">
        <v>2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2</v>
      </c>
      <c r="P144" s="29">
        <v>1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3</v>
      </c>
      <c r="E145" s="31">
        <v>-1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3</v>
      </c>
      <c r="D146" s="14">
        <v>1</v>
      </c>
      <c r="E146" s="31">
        <v>2</v>
      </c>
      <c r="F146" s="14">
        <v>0</v>
      </c>
      <c r="G146" s="14">
        <v>0</v>
      </c>
      <c r="H146" s="14">
        <v>2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2</v>
      </c>
      <c r="P146" s="24">
        <v>1</v>
      </c>
    </row>
    <row r="147" spans="1:16" x14ac:dyDescent="0.25">
      <c r="A147" s="184" t="s">
        <v>606</v>
      </c>
      <c r="B147" s="185"/>
      <c r="C147" s="27">
        <v>33</v>
      </c>
      <c r="D147" s="27">
        <v>28</v>
      </c>
      <c r="E147" s="28">
        <v>0.17857142857142899</v>
      </c>
      <c r="F147" s="27">
        <v>2</v>
      </c>
      <c r="G147" s="27">
        <v>2</v>
      </c>
      <c r="H147" s="27">
        <v>11</v>
      </c>
      <c r="I147" s="27">
        <v>6</v>
      </c>
      <c r="J147" s="27">
        <v>0</v>
      </c>
      <c r="K147" s="27">
        <v>0</v>
      </c>
      <c r="L147" s="27">
        <v>0</v>
      </c>
      <c r="M147" s="27">
        <v>0</v>
      </c>
      <c r="N147" s="27">
        <v>11</v>
      </c>
      <c r="O147" s="27">
        <v>0</v>
      </c>
      <c r="P147" s="29">
        <v>7</v>
      </c>
    </row>
    <row r="148" spans="1:16" ht="22.5" x14ac:dyDescent="0.25">
      <c r="A148" s="30" t="s">
        <v>607</v>
      </c>
      <c r="B148" s="30" t="s">
        <v>608</v>
      </c>
      <c r="C148" s="14">
        <v>1</v>
      </c>
      <c r="D148" s="14">
        <v>2</v>
      </c>
      <c r="E148" s="31">
        <v>-0.5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3</v>
      </c>
      <c r="O148" s="14">
        <v>0</v>
      </c>
      <c r="P148" s="24">
        <v>0</v>
      </c>
    </row>
    <row r="149" spans="1:16" ht="22.5" x14ac:dyDescent="0.25">
      <c r="A149" s="30" t="s">
        <v>609</v>
      </c>
      <c r="B149" s="30" t="s">
        <v>610</v>
      </c>
      <c r="C149" s="14">
        <v>1</v>
      </c>
      <c r="D149" s="14">
        <v>6</v>
      </c>
      <c r="E149" s="31">
        <v>-0.83333333333333304</v>
      </c>
      <c r="F149" s="14">
        <v>0</v>
      </c>
      <c r="G149" s="14">
        <v>0</v>
      </c>
      <c r="H149" s="14">
        <v>4</v>
      </c>
      <c r="I149" s="14">
        <v>2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2.5" x14ac:dyDescent="0.25">
      <c r="A150" s="30" t="s">
        <v>611</v>
      </c>
      <c r="B150" s="30" t="s">
        <v>612</v>
      </c>
      <c r="C150" s="14">
        <v>1</v>
      </c>
      <c r="D150" s="14">
        <v>0</v>
      </c>
      <c r="E150" s="31">
        <v>0</v>
      </c>
      <c r="F150" s="14">
        <v>0</v>
      </c>
      <c r="G150" s="14">
        <v>0</v>
      </c>
      <c r="H150" s="14">
        <v>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1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7</v>
      </c>
      <c r="D151" s="14">
        <v>4</v>
      </c>
      <c r="E151" s="31">
        <v>0.75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3</v>
      </c>
      <c r="O151" s="14">
        <v>0</v>
      </c>
      <c r="P151" s="24">
        <v>0</v>
      </c>
    </row>
    <row r="152" spans="1:16" ht="33.75" x14ac:dyDescent="0.25">
      <c r="A152" s="30" t="s">
        <v>615</v>
      </c>
      <c r="B152" s="30" t="s">
        <v>616</v>
      </c>
      <c r="C152" s="14">
        <v>3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0</v>
      </c>
      <c r="P152" s="24">
        <v>0</v>
      </c>
    </row>
    <row r="153" spans="1:16" x14ac:dyDescent="0.25">
      <c r="A153" s="30" t="s">
        <v>617</v>
      </c>
      <c r="B153" s="30" t="s">
        <v>618</v>
      </c>
      <c r="C153" s="14">
        <v>2</v>
      </c>
      <c r="D153" s="14">
        <v>0</v>
      </c>
      <c r="E153" s="31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619</v>
      </c>
      <c r="B154" s="30" t="s">
        <v>620</v>
      </c>
      <c r="C154" s="14">
        <v>6</v>
      </c>
      <c r="D154" s="14">
        <v>3</v>
      </c>
      <c r="E154" s="31">
        <v>1</v>
      </c>
      <c r="F154" s="14">
        <v>2</v>
      </c>
      <c r="G154" s="14">
        <v>2</v>
      </c>
      <c r="H154" s="14">
        <v>4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4">
        <v>5</v>
      </c>
    </row>
    <row r="155" spans="1:16" ht="22.5" x14ac:dyDescent="0.25">
      <c r="A155" s="30" t="s">
        <v>621</v>
      </c>
      <c r="B155" s="30" t="s">
        <v>622</v>
      </c>
      <c r="C155" s="14">
        <v>12</v>
      </c>
      <c r="D155" s="14">
        <v>13</v>
      </c>
      <c r="E155" s="31">
        <v>-7.69230769230769E-2</v>
      </c>
      <c r="F155" s="14">
        <v>0</v>
      </c>
      <c r="G155" s="14">
        <v>0</v>
      </c>
      <c r="H155" s="14">
        <v>1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0</v>
      </c>
      <c r="P155" s="24">
        <v>2</v>
      </c>
    </row>
    <row r="156" spans="1:16" x14ac:dyDescent="0.25">
      <c r="A156" s="184" t="s">
        <v>623</v>
      </c>
      <c r="B156" s="185"/>
      <c r="C156" s="27">
        <v>13</v>
      </c>
      <c r="D156" s="27">
        <v>16</v>
      </c>
      <c r="E156" s="28">
        <v>-0.1875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1</v>
      </c>
      <c r="O156" s="27">
        <v>0</v>
      </c>
      <c r="P156" s="29">
        <v>2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1</v>
      </c>
      <c r="E160" s="31">
        <v>-1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5</v>
      </c>
      <c r="D161" s="14">
        <v>3</v>
      </c>
      <c r="E161" s="31">
        <v>0.66666666666666696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634</v>
      </c>
      <c r="B162" s="30" t="s">
        <v>635</v>
      </c>
      <c r="C162" s="14">
        <v>3</v>
      </c>
      <c r="D162" s="14">
        <v>5</v>
      </c>
      <c r="E162" s="31">
        <v>-0.4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4">
        <v>2</v>
      </c>
    </row>
    <row r="163" spans="1:16" ht="22.5" x14ac:dyDescent="0.25">
      <c r="A163" s="30" t="s">
        <v>636</v>
      </c>
      <c r="B163" s="30" t="s">
        <v>637</v>
      </c>
      <c r="C163" s="14">
        <v>2</v>
      </c>
      <c r="D163" s="14">
        <v>3</v>
      </c>
      <c r="E163" s="31">
        <v>-0.33333333333333298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1</v>
      </c>
      <c r="D164" s="14">
        <v>2</v>
      </c>
      <c r="E164" s="31">
        <v>-0.5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640</v>
      </c>
      <c r="B165" s="30" t="s">
        <v>641</v>
      </c>
      <c r="C165" s="14">
        <v>2</v>
      </c>
      <c r="D165" s="14">
        <v>2</v>
      </c>
      <c r="E165" s="31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84" t="s">
        <v>642</v>
      </c>
      <c r="B166" s="185"/>
      <c r="C166" s="27">
        <v>110</v>
      </c>
      <c r="D166" s="27">
        <v>91</v>
      </c>
      <c r="E166" s="28">
        <v>0.20879120879120899</v>
      </c>
      <c r="F166" s="27">
        <v>2</v>
      </c>
      <c r="G166" s="27">
        <v>2</v>
      </c>
      <c r="H166" s="27">
        <v>134</v>
      </c>
      <c r="I166" s="27">
        <v>50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13</v>
      </c>
      <c r="P166" s="29">
        <v>43</v>
      </c>
    </row>
    <row r="167" spans="1:16" ht="22.5" x14ac:dyDescent="0.25">
      <c r="A167" s="30" t="s">
        <v>643</v>
      </c>
      <c r="B167" s="30" t="s">
        <v>644</v>
      </c>
      <c r="C167" s="14">
        <v>42</v>
      </c>
      <c r="D167" s="14">
        <v>31</v>
      </c>
      <c r="E167" s="31">
        <v>0.35483870967741898</v>
      </c>
      <c r="F167" s="14">
        <v>0</v>
      </c>
      <c r="G167" s="14">
        <v>0</v>
      </c>
      <c r="H167" s="14">
        <v>26</v>
      </c>
      <c r="I167" s="14">
        <v>4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9</v>
      </c>
      <c r="P167" s="24">
        <v>1</v>
      </c>
    </row>
    <row r="168" spans="1:16" ht="33.75" x14ac:dyDescent="0.25">
      <c r="A168" s="30" t="s">
        <v>645</v>
      </c>
      <c r="B168" s="30" t="s">
        <v>646</v>
      </c>
      <c r="C168" s="14">
        <v>2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29</v>
      </c>
      <c r="D173" s="14">
        <v>27</v>
      </c>
      <c r="E173" s="31">
        <v>7.4074074074074098E-2</v>
      </c>
      <c r="F173" s="14">
        <v>0</v>
      </c>
      <c r="G173" s="14">
        <v>0</v>
      </c>
      <c r="H173" s="14">
        <v>40</v>
      </c>
      <c r="I173" s="14">
        <v>25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24">
        <v>22</v>
      </c>
    </row>
    <row r="174" spans="1:16" ht="22.5" x14ac:dyDescent="0.25">
      <c r="A174" s="30" t="s">
        <v>657</v>
      </c>
      <c r="B174" s="30" t="s">
        <v>658</v>
      </c>
      <c r="C174" s="14">
        <v>24</v>
      </c>
      <c r="D174" s="14">
        <v>21</v>
      </c>
      <c r="E174" s="31">
        <v>0.14285714285714299</v>
      </c>
      <c r="F174" s="14">
        <v>2</v>
      </c>
      <c r="G174" s="14">
        <v>2</v>
      </c>
      <c r="H174" s="14">
        <v>59</v>
      </c>
      <c r="I174" s="14">
        <v>20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3</v>
      </c>
      <c r="P174" s="24">
        <v>18</v>
      </c>
    </row>
    <row r="175" spans="1:16" x14ac:dyDescent="0.25">
      <c r="A175" s="30" t="s">
        <v>659</v>
      </c>
      <c r="B175" s="30" t="s">
        <v>660</v>
      </c>
      <c r="C175" s="14">
        <v>12</v>
      </c>
      <c r="D175" s="14">
        <v>12</v>
      </c>
      <c r="E175" s="31">
        <v>0</v>
      </c>
      <c r="F175" s="14">
        <v>0</v>
      </c>
      <c r="G175" s="14">
        <v>0</v>
      </c>
      <c r="H175" s="14">
        <v>9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2</v>
      </c>
    </row>
    <row r="176" spans="1:16" ht="22.5" x14ac:dyDescent="0.25">
      <c r="A176" s="30" t="s">
        <v>661</v>
      </c>
      <c r="B176" s="30" t="s">
        <v>662</v>
      </c>
      <c r="C176" s="14">
        <v>1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4" t="s">
        <v>665</v>
      </c>
      <c r="B178" s="185"/>
      <c r="C178" s="27">
        <v>313</v>
      </c>
      <c r="D178" s="27">
        <v>294</v>
      </c>
      <c r="E178" s="28">
        <v>6.4625850340136098E-2</v>
      </c>
      <c r="F178" s="27">
        <v>631</v>
      </c>
      <c r="G178" s="27">
        <v>569</v>
      </c>
      <c r="H178" s="27">
        <v>203</v>
      </c>
      <c r="I178" s="27">
        <v>122</v>
      </c>
      <c r="J178" s="27">
        <v>0</v>
      </c>
      <c r="K178" s="27">
        <v>0</v>
      </c>
      <c r="L178" s="27">
        <v>0</v>
      </c>
      <c r="M178" s="27">
        <v>0</v>
      </c>
      <c r="N178" s="27">
        <v>3</v>
      </c>
      <c r="O178" s="27">
        <v>1</v>
      </c>
      <c r="P178" s="29">
        <v>651</v>
      </c>
    </row>
    <row r="179" spans="1:16" ht="22.5" x14ac:dyDescent="0.25">
      <c r="A179" s="30" t="s">
        <v>666</v>
      </c>
      <c r="B179" s="30" t="s">
        <v>667</v>
      </c>
      <c r="C179" s="14">
        <v>1</v>
      </c>
      <c r="D179" s="14">
        <v>3</v>
      </c>
      <c r="E179" s="31">
        <v>-0.66666666666666696</v>
      </c>
      <c r="F179" s="14">
        <v>4</v>
      </c>
      <c r="G179" s="14">
        <v>5</v>
      </c>
      <c r="H179" s="14">
        <v>2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7</v>
      </c>
    </row>
    <row r="180" spans="1:16" ht="22.5" x14ac:dyDescent="0.25">
      <c r="A180" s="30" t="s">
        <v>668</v>
      </c>
      <c r="B180" s="30" t="s">
        <v>669</v>
      </c>
      <c r="C180" s="14">
        <v>207</v>
      </c>
      <c r="D180" s="14">
        <v>186</v>
      </c>
      <c r="E180" s="31">
        <v>0.112903225806452</v>
      </c>
      <c r="F180" s="14">
        <v>420</v>
      </c>
      <c r="G180" s="14">
        <v>383</v>
      </c>
      <c r="H180" s="14">
        <v>87</v>
      </c>
      <c r="I180" s="14">
        <v>45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414</v>
      </c>
    </row>
    <row r="181" spans="1:16" x14ac:dyDescent="0.25">
      <c r="A181" s="30" t="s">
        <v>670</v>
      </c>
      <c r="B181" s="30" t="s">
        <v>671</v>
      </c>
      <c r="C181" s="14">
        <v>30</v>
      </c>
      <c r="D181" s="14">
        <v>20</v>
      </c>
      <c r="E181" s="31">
        <v>0.5</v>
      </c>
      <c r="F181" s="14">
        <v>12</v>
      </c>
      <c r="G181" s="14">
        <v>13</v>
      </c>
      <c r="H181" s="14">
        <v>34</v>
      </c>
      <c r="I181" s="14">
        <v>22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4">
        <v>17</v>
      </c>
    </row>
    <row r="182" spans="1:16" ht="22.5" x14ac:dyDescent="0.25">
      <c r="A182" s="30" t="s">
        <v>672</v>
      </c>
      <c r="B182" s="30" t="s">
        <v>673</v>
      </c>
      <c r="C182" s="14">
        <v>1</v>
      </c>
      <c r="D182" s="14">
        <v>3</v>
      </c>
      <c r="E182" s="31">
        <v>-0.66666666666666696</v>
      </c>
      <c r="F182" s="14">
        <v>1</v>
      </c>
      <c r="G182" s="14">
        <v>0</v>
      </c>
      <c r="H182" s="14">
        <v>0</v>
      </c>
      <c r="I182" s="14">
        <v>2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4</v>
      </c>
    </row>
    <row r="183" spans="1:16" ht="22.5" x14ac:dyDescent="0.25">
      <c r="A183" s="30" t="s">
        <v>674</v>
      </c>
      <c r="B183" s="30" t="s">
        <v>675</v>
      </c>
      <c r="C183" s="14">
        <v>7</v>
      </c>
      <c r="D183" s="14">
        <v>5</v>
      </c>
      <c r="E183" s="31">
        <v>0.4</v>
      </c>
      <c r="F183" s="14">
        <v>8</v>
      </c>
      <c r="G183" s="14">
        <v>18</v>
      </c>
      <c r="H183" s="14">
        <v>4</v>
      </c>
      <c r="I183" s="14">
        <v>8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21</v>
      </c>
    </row>
    <row r="184" spans="1:16" ht="22.5" x14ac:dyDescent="0.25">
      <c r="A184" s="30" t="s">
        <v>676</v>
      </c>
      <c r="B184" s="30" t="s">
        <v>677</v>
      </c>
      <c r="C184" s="14">
        <v>60</v>
      </c>
      <c r="D184" s="14">
        <v>71</v>
      </c>
      <c r="E184" s="31">
        <v>-0.154929577464789</v>
      </c>
      <c r="F184" s="14">
        <v>185</v>
      </c>
      <c r="G184" s="14">
        <v>150</v>
      </c>
      <c r="H184" s="14">
        <v>74</v>
      </c>
      <c r="I184" s="14">
        <v>44</v>
      </c>
      <c r="J184" s="14">
        <v>0</v>
      </c>
      <c r="K184" s="14">
        <v>0</v>
      </c>
      <c r="L184" s="14">
        <v>0</v>
      </c>
      <c r="M184" s="14">
        <v>0</v>
      </c>
      <c r="N184" s="14">
        <v>3</v>
      </c>
      <c r="O184" s="14">
        <v>0</v>
      </c>
      <c r="P184" s="24">
        <v>188</v>
      </c>
    </row>
    <row r="185" spans="1:16" ht="22.5" x14ac:dyDescent="0.25">
      <c r="A185" s="30" t="s">
        <v>678</v>
      </c>
      <c r="B185" s="30" t="s">
        <v>679</v>
      </c>
      <c r="C185" s="14">
        <v>7</v>
      </c>
      <c r="D185" s="14">
        <v>6</v>
      </c>
      <c r="E185" s="31">
        <v>0.16666666666666699</v>
      </c>
      <c r="F185" s="14">
        <v>1</v>
      </c>
      <c r="G185" s="14">
        <v>0</v>
      </c>
      <c r="H185" s="14">
        <v>2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84" t="s">
        <v>680</v>
      </c>
      <c r="B186" s="185"/>
      <c r="C186" s="27">
        <v>128</v>
      </c>
      <c r="D186" s="27">
        <v>105</v>
      </c>
      <c r="E186" s="28">
        <v>0.21904761904761899</v>
      </c>
      <c r="F186" s="27">
        <v>2</v>
      </c>
      <c r="G186" s="27">
        <v>0</v>
      </c>
      <c r="H186" s="27">
        <v>61</v>
      </c>
      <c r="I186" s="27">
        <v>36</v>
      </c>
      <c r="J186" s="27">
        <v>0</v>
      </c>
      <c r="K186" s="27">
        <v>0</v>
      </c>
      <c r="L186" s="27">
        <v>0</v>
      </c>
      <c r="M186" s="27">
        <v>0</v>
      </c>
      <c r="N186" s="27">
        <v>11</v>
      </c>
      <c r="O186" s="27">
        <v>0</v>
      </c>
      <c r="P186" s="29">
        <v>24</v>
      </c>
    </row>
    <row r="187" spans="1:16" x14ac:dyDescent="0.25">
      <c r="A187" s="30" t="s">
        <v>681</v>
      </c>
      <c r="B187" s="30" t="s">
        <v>682</v>
      </c>
      <c r="C187" s="14">
        <v>5</v>
      </c>
      <c r="D187" s="14">
        <v>4</v>
      </c>
      <c r="E187" s="31">
        <v>0.25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2.5" x14ac:dyDescent="0.25">
      <c r="A188" s="30" t="s">
        <v>683</v>
      </c>
      <c r="B188" s="30" t="s">
        <v>684</v>
      </c>
      <c r="C188" s="14">
        <v>2</v>
      </c>
      <c r="D188" s="14">
        <v>1</v>
      </c>
      <c r="E188" s="31">
        <v>1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49</v>
      </c>
      <c r="D189" s="14">
        <v>44</v>
      </c>
      <c r="E189" s="31">
        <v>0.11363636363636399</v>
      </c>
      <c r="F189" s="14">
        <v>2</v>
      </c>
      <c r="G189" s="14">
        <v>0</v>
      </c>
      <c r="H189" s="14">
        <v>29</v>
      </c>
      <c r="I189" s="14">
        <v>14</v>
      </c>
      <c r="J189" s="14">
        <v>0</v>
      </c>
      <c r="K189" s="14">
        <v>0</v>
      </c>
      <c r="L189" s="14">
        <v>0</v>
      </c>
      <c r="M189" s="14">
        <v>0</v>
      </c>
      <c r="N189" s="14">
        <v>7</v>
      </c>
      <c r="O189" s="14">
        <v>0</v>
      </c>
      <c r="P189" s="24">
        <v>8</v>
      </c>
    </row>
    <row r="190" spans="1:16" ht="22.5" x14ac:dyDescent="0.25">
      <c r="A190" s="30" t="s">
        <v>687</v>
      </c>
      <c r="B190" s="30" t="s">
        <v>688</v>
      </c>
      <c r="C190" s="14">
        <v>0</v>
      </c>
      <c r="D190" s="14">
        <v>2</v>
      </c>
      <c r="E190" s="31">
        <v>-1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1</v>
      </c>
    </row>
    <row r="191" spans="1:16" ht="33.75" x14ac:dyDescent="0.25">
      <c r="A191" s="30" t="s">
        <v>689</v>
      </c>
      <c r="B191" s="30" t="s">
        <v>690</v>
      </c>
      <c r="C191" s="14">
        <v>13</v>
      </c>
      <c r="D191" s="14">
        <v>7</v>
      </c>
      <c r="E191" s="31">
        <v>0.85714285714285698</v>
      </c>
      <c r="F191" s="14">
        <v>0</v>
      </c>
      <c r="G191" s="14">
        <v>0</v>
      </c>
      <c r="H191" s="14">
        <v>10</v>
      </c>
      <c r="I191" s="14">
        <v>13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4">
        <v>8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16</v>
      </c>
      <c r="D193" s="14">
        <v>17</v>
      </c>
      <c r="E193" s="31">
        <v>-5.8823529411764698E-2</v>
      </c>
      <c r="F193" s="14">
        <v>0</v>
      </c>
      <c r="G193" s="14">
        <v>0</v>
      </c>
      <c r="H193" s="14">
        <v>9</v>
      </c>
      <c r="I193" s="14">
        <v>4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4">
        <v>2</v>
      </c>
    </row>
    <row r="194" spans="1:16" x14ac:dyDescent="0.25">
      <c r="A194" s="30" t="s">
        <v>695</v>
      </c>
      <c r="B194" s="30" t="s">
        <v>696</v>
      </c>
      <c r="C194" s="14">
        <v>2</v>
      </c>
      <c r="D194" s="14">
        <v>0</v>
      </c>
      <c r="E194" s="31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1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0</v>
      </c>
      <c r="D196" s="14">
        <v>3</v>
      </c>
      <c r="E196" s="31">
        <v>-1</v>
      </c>
      <c r="F196" s="14">
        <v>0</v>
      </c>
      <c r="G196" s="14">
        <v>0</v>
      </c>
      <c r="H196" s="14">
        <v>1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1</v>
      </c>
    </row>
    <row r="197" spans="1:16" x14ac:dyDescent="0.25">
      <c r="A197" s="30" t="s">
        <v>701</v>
      </c>
      <c r="B197" s="30" t="s">
        <v>702</v>
      </c>
      <c r="C197" s="14">
        <v>39</v>
      </c>
      <c r="D197" s="14">
        <v>27</v>
      </c>
      <c r="E197" s="31">
        <v>0.44444444444444398</v>
      </c>
      <c r="F197" s="14">
        <v>0</v>
      </c>
      <c r="G197" s="14">
        <v>0</v>
      </c>
      <c r="H197" s="14">
        <v>9</v>
      </c>
      <c r="I197" s="14">
        <v>4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3</v>
      </c>
    </row>
    <row r="198" spans="1:16" ht="22.5" x14ac:dyDescent="0.25">
      <c r="A198" s="30" t="s">
        <v>703</v>
      </c>
      <c r="B198" s="30" t="s">
        <v>704</v>
      </c>
      <c r="C198" s="14">
        <v>0</v>
      </c>
      <c r="D198" s="14">
        <v>0</v>
      </c>
      <c r="E198" s="31">
        <v>0</v>
      </c>
      <c r="F198" s="14">
        <v>0</v>
      </c>
      <c r="G198" s="14">
        <v>0</v>
      </c>
      <c r="H198" s="14">
        <v>0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2</v>
      </c>
      <c r="O198" s="14">
        <v>0</v>
      </c>
      <c r="P198" s="24">
        <v>0</v>
      </c>
    </row>
    <row r="199" spans="1:16" x14ac:dyDescent="0.25">
      <c r="A199" s="30" t="s">
        <v>705</v>
      </c>
      <c r="B199" s="30" t="s">
        <v>706</v>
      </c>
      <c r="C199" s="14">
        <v>0</v>
      </c>
      <c r="D199" s="14">
        <v>0</v>
      </c>
      <c r="E199" s="31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2.5" x14ac:dyDescent="0.25">
      <c r="A200" s="30" t="s">
        <v>707</v>
      </c>
      <c r="B200" s="30" t="s">
        <v>708</v>
      </c>
      <c r="C200" s="14">
        <v>2</v>
      </c>
      <c r="D200" s="14">
        <v>0</v>
      </c>
      <c r="E200" s="31">
        <v>0</v>
      </c>
      <c r="F200" s="14">
        <v>0</v>
      </c>
      <c r="G200" s="14">
        <v>0</v>
      </c>
      <c r="H200" s="14">
        <v>3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4" t="s">
        <v>709</v>
      </c>
      <c r="B201" s="185"/>
      <c r="C201" s="27">
        <v>30</v>
      </c>
      <c r="D201" s="27">
        <v>46</v>
      </c>
      <c r="E201" s="28">
        <v>-0.34782608695652201</v>
      </c>
      <c r="F201" s="27">
        <v>0</v>
      </c>
      <c r="G201" s="27">
        <v>1</v>
      </c>
      <c r="H201" s="27">
        <v>15</v>
      </c>
      <c r="I201" s="27">
        <v>8</v>
      </c>
      <c r="J201" s="27">
        <v>0</v>
      </c>
      <c r="K201" s="27">
        <v>0</v>
      </c>
      <c r="L201" s="27">
        <v>0</v>
      </c>
      <c r="M201" s="27">
        <v>0</v>
      </c>
      <c r="N201" s="27">
        <v>10</v>
      </c>
      <c r="O201" s="27">
        <v>0</v>
      </c>
      <c r="P201" s="29">
        <v>8</v>
      </c>
    </row>
    <row r="202" spans="1:16" x14ac:dyDescent="0.25">
      <c r="A202" s="30" t="s">
        <v>710</v>
      </c>
      <c r="B202" s="30" t="s">
        <v>711</v>
      </c>
      <c r="C202" s="14">
        <v>15</v>
      </c>
      <c r="D202" s="14">
        <v>21</v>
      </c>
      <c r="E202" s="31">
        <v>-0.28571428571428598</v>
      </c>
      <c r="F202" s="14">
        <v>0</v>
      </c>
      <c r="G202" s="14">
        <v>0</v>
      </c>
      <c r="H202" s="14">
        <v>5</v>
      </c>
      <c r="I202" s="14">
        <v>4</v>
      </c>
      <c r="J202" s="14">
        <v>0</v>
      </c>
      <c r="K202" s="14">
        <v>0</v>
      </c>
      <c r="L202" s="14">
        <v>0</v>
      </c>
      <c r="M202" s="14">
        <v>0</v>
      </c>
      <c r="N202" s="14">
        <v>7</v>
      </c>
      <c r="O202" s="14">
        <v>0</v>
      </c>
      <c r="P202" s="24">
        <v>0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0</v>
      </c>
      <c r="D204" s="14">
        <v>2</v>
      </c>
      <c r="E204" s="31">
        <v>-1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7</v>
      </c>
      <c r="D206" s="14">
        <v>20</v>
      </c>
      <c r="E206" s="31">
        <v>-0.65</v>
      </c>
      <c r="F206" s="14">
        <v>0</v>
      </c>
      <c r="G206" s="14">
        <v>1</v>
      </c>
      <c r="H206" s="14">
        <v>7</v>
      </c>
      <c r="I206" s="14">
        <v>4</v>
      </c>
      <c r="J206" s="14">
        <v>0</v>
      </c>
      <c r="K206" s="14">
        <v>0</v>
      </c>
      <c r="L206" s="14">
        <v>0</v>
      </c>
      <c r="M206" s="14">
        <v>0</v>
      </c>
      <c r="N206" s="14">
        <v>2</v>
      </c>
      <c r="O206" s="14">
        <v>0</v>
      </c>
      <c r="P206" s="24">
        <v>7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2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732</v>
      </c>
      <c r="B213" s="30" t="s">
        <v>733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4</v>
      </c>
      <c r="D214" s="14">
        <v>2</v>
      </c>
      <c r="E214" s="31">
        <v>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24">
        <v>1</v>
      </c>
    </row>
    <row r="215" spans="1:16" ht="22.5" x14ac:dyDescent="0.25">
      <c r="A215" s="30" t="s">
        <v>736</v>
      </c>
      <c r="B215" s="30" t="s">
        <v>737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1</v>
      </c>
      <c r="D216" s="14">
        <v>0</v>
      </c>
      <c r="E216" s="31">
        <v>0</v>
      </c>
      <c r="F216" s="14">
        <v>0</v>
      </c>
      <c r="G216" s="14">
        <v>0</v>
      </c>
      <c r="H216" s="14">
        <v>3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742</v>
      </c>
      <c r="B218" s="30" t="s">
        <v>743</v>
      </c>
      <c r="C218" s="14">
        <v>1</v>
      </c>
      <c r="D218" s="14">
        <v>1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4" t="s">
        <v>752</v>
      </c>
      <c r="B223" s="185"/>
      <c r="C223" s="27">
        <v>326</v>
      </c>
      <c r="D223" s="27">
        <v>308</v>
      </c>
      <c r="E223" s="28">
        <v>5.8441558441558399E-2</v>
      </c>
      <c r="F223" s="27">
        <v>65</v>
      </c>
      <c r="G223" s="27">
        <v>57</v>
      </c>
      <c r="H223" s="27">
        <v>253</v>
      </c>
      <c r="I223" s="27">
        <v>136</v>
      </c>
      <c r="J223" s="27">
        <v>0</v>
      </c>
      <c r="K223" s="27">
        <v>0</v>
      </c>
      <c r="L223" s="27">
        <v>0</v>
      </c>
      <c r="M223" s="27">
        <v>0</v>
      </c>
      <c r="N223" s="27">
        <v>1</v>
      </c>
      <c r="O223" s="27">
        <v>12</v>
      </c>
      <c r="P223" s="29">
        <v>138</v>
      </c>
    </row>
    <row r="224" spans="1:16" x14ac:dyDescent="0.25">
      <c r="A224" s="30" t="s">
        <v>753</v>
      </c>
      <c r="B224" s="30" t="s">
        <v>754</v>
      </c>
      <c r="C224" s="14">
        <v>0</v>
      </c>
      <c r="D224" s="14">
        <v>3</v>
      </c>
      <c r="E224" s="31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0</v>
      </c>
      <c r="D229" s="14">
        <v>1</v>
      </c>
      <c r="E229" s="31">
        <v>-1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1</v>
      </c>
    </row>
    <row r="230" spans="1:16" ht="22.5" x14ac:dyDescent="0.25">
      <c r="A230" s="30" t="s">
        <v>765</v>
      </c>
      <c r="B230" s="30" t="s">
        <v>766</v>
      </c>
      <c r="C230" s="14">
        <v>0</v>
      </c>
      <c r="D230" s="14">
        <v>3</v>
      </c>
      <c r="E230" s="31">
        <v>-1</v>
      </c>
      <c r="F230" s="14">
        <v>0</v>
      </c>
      <c r="G230" s="14">
        <v>0</v>
      </c>
      <c r="H230" s="14">
        <v>4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767</v>
      </c>
      <c r="B231" s="30" t="s">
        <v>768</v>
      </c>
      <c r="C231" s="14">
        <v>12</v>
      </c>
      <c r="D231" s="14">
        <v>20</v>
      </c>
      <c r="E231" s="31">
        <v>-0.4</v>
      </c>
      <c r="F231" s="14">
        <v>1</v>
      </c>
      <c r="G231" s="14">
        <v>1</v>
      </c>
      <c r="H231" s="14">
        <v>12</v>
      </c>
      <c r="I231" s="14">
        <v>3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2</v>
      </c>
    </row>
    <row r="232" spans="1:16" x14ac:dyDescent="0.25">
      <c r="A232" s="30" t="s">
        <v>769</v>
      </c>
      <c r="B232" s="30" t="s">
        <v>770</v>
      </c>
      <c r="C232" s="14">
        <v>24</v>
      </c>
      <c r="D232" s="14">
        <v>26</v>
      </c>
      <c r="E232" s="31">
        <v>-7.69230769230769E-2</v>
      </c>
      <c r="F232" s="14">
        <v>4</v>
      </c>
      <c r="G232" s="14">
        <v>2</v>
      </c>
      <c r="H232" s="14">
        <v>15</v>
      </c>
      <c r="I232" s="14">
        <v>4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7</v>
      </c>
    </row>
    <row r="233" spans="1:16" x14ac:dyDescent="0.25">
      <c r="A233" s="30" t="s">
        <v>771</v>
      </c>
      <c r="B233" s="30" t="s">
        <v>772</v>
      </c>
      <c r="C233" s="14">
        <v>10</v>
      </c>
      <c r="D233" s="14">
        <v>7</v>
      </c>
      <c r="E233" s="31">
        <v>0.42857142857142799</v>
      </c>
      <c r="F233" s="14">
        <v>1</v>
      </c>
      <c r="G233" s="14">
        <v>1</v>
      </c>
      <c r="H233" s="14">
        <v>0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4">
        <v>2</v>
      </c>
    </row>
    <row r="234" spans="1:16" ht="22.5" x14ac:dyDescent="0.25">
      <c r="A234" s="30" t="s">
        <v>773</v>
      </c>
      <c r="B234" s="30" t="s">
        <v>774</v>
      </c>
      <c r="C234" s="14">
        <v>0</v>
      </c>
      <c r="D234" s="14">
        <v>1</v>
      </c>
      <c r="E234" s="31">
        <v>-1</v>
      </c>
      <c r="F234" s="14">
        <v>1</v>
      </c>
      <c r="G234" s="14">
        <v>1</v>
      </c>
      <c r="H234" s="14">
        <v>0</v>
      </c>
      <c r="I234" s="14">
        <v>3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3</v>
      </c>
    </row>
    <row r="235" spans="1:16" ht="33.75" x14ac:dyDescent="0.25">
      <c r="A235" s="30" t="s">
        <v>775</v>
      </c>
      <c r="B235" s="30" t="s">
        <v>776</v>
      </c>
      <c r="C235" s="14">
        <v>3</v>
      </c>
      <c r="D235" s="14">
        <v>3</v>
      </c>
      <c r="E235" s="31">
        <v>0</v>
      </c>
      <c r="F235" s="14">
        <v>0</v>
      </c>
      <c r="G235" s="14">
        <v>0</v>
      </c>
      <c r="H235" s="14">
        <v>2</v>
      </c>
      <c r="I235" s="14">
        <v>4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0</v>
      </c>
    </row>
    <row r="236" spans="1:16" x14ac:dyDescent="0.25">
      <c r="A236" s="30" t="s">
        <v>777</v>
      </c>
      <c r="B236" s="30" t="s">
        <v>778</v>
      </c>
      <c r="C236" s="14">
        <v>2</v>
      </c>
      <c r="D236" s="14">
        <v>1</v>
      </c>
      <c r="E236" s="31">
        <v>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270</v>
      </c>
      <c r="D238" s="14">
        <v>242</v>
      </c>
      <c r="E238" s="31">
        <v>0.11570247933884301</v>
      </c>
      <c r="F238" s="14">
        <v>58</v>
      </c>
      <c r="G238" s="14">
        <v>52</v>
      </c>
      <c r="H238" s="14">
        <v>216</v>
      </c>
      <c r="I238" s="14">
        <v>121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12</v>
      </c>
      <c r="P238" s="24">
        <v>123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1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789</v>
      </c>
      <c r="B242" s="30" t="s">
        <v>790</v>
      </c>
      <c r="C242" s="14">
        <v>4</v>
      </c>
      <c r="D242" s="14">
        <v>1</v>
      </c>
      <c r="E242" s="31">
        <v>3</v>
      </c>
      <c r="F242" s="14">
        <v>0</v>
      </c>
      <c r="G242" s="14">
        <v>0</v>
      </c>
      <c r="H242" s="14">
        <v>4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4" t="s">
        <v>793</v>
      </c>
      <c r="B244" s="185"/>
      <c r="C244" s="27">
        <v>2</v>
      </c>
      <c r="D244" s="27">
        <v>1</v>
      </c>
      <c r="E244" s="28">
        <v>1</v>
      </c>
      <c r="F244" s="27">
        <v>0</v>
      </c>
      <c r="G244" s="27">
        <v>0</v>
      </c>
      <c r="H244" s="27">
        <v>0</v>
      </c>
      <c r="I244" s="27">
        <v>1</v>
      </c>
      <c r="J244" s="27">
        <v>0</v>
      </c>
      <c r="K244" s="27">
        <v>0</v>
      </c>
      <c r="L244" s="27">
        <v>0</v>
      </c>
      <c r="M244" s="27">
        <v>0</v>
      </c>
      <c r="N244" s="27">
        <v>3</v>
      </c>
      <c r="O244" s="27">
        <v>0</v>
      </c>
      <c r="P244" s="29">
        <v>1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800</v>
      </c>
      <c r="B248" s="30" t="s">
        <v>801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2</v>
      </c>
      <c r="D249" s="14">
        <v>1</v>
      </c>
      <c r="E249" s="31">
        <v>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4">
        <v>0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1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1</v>
      </c>
      <c r="J269" s="14">
        <v>0</v>
      </c>
      <c r="K269" s="14">
        <v>0</v>
      </c>
      <c r="L269" s="14">
        <v>0</v>
      </c>
      <c r="M269" s="14">
        <v>0</v>
      </c>
      <c r="N269" s="14">
        <v>2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4" t="s">
        <v>846</v>
      </c>
      <c r="B271" s="185"/>
      <c r="C271" s="27">
        <v>173</v>
      </c>
      <c r="D271" s="27">
        <v>212</v>
      </c>
      <c r="E271" s="28">
        <v>-0.18396226415094299</v>
      </c>
      <c r="F271" s="27">
        <v>15</v>
      </c>
      <c r="G271" s="27">
        <v>14</v>
      </c>
      <c r="H271" s="27">
        <v>196</v>
      </c>
      <c r="I271" s="27">
        <v>115</v>
      </c>
      <c r="J271" s="27">
        <v>1</v>
      </c>
      <c r="K271" s="27">
        <v>0</v>
      </c>
      <c r="L271" s="27">
        <v>0</v>
      </c>
      <c r="M271" s="27">
        <v>0</v>
      </c>
      <c r="N271" s="27">
        <v>0</v>
      </c>
      <c r="O271" s="27">
        <v>1</v>
      </c>
      <c r="P271" s="29">
        <v>114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62</v>
      </c>
      <c r="D273" s="14">
        <v>74</v>
      </c>
      <c r="E273" s="31">
        <v>-0.162162162162162</v>
      </c>
      <c r="F273" s="14">
        <v>8</v>
      </c>
      <c r="G273" s="14">
        <v>8</v>
      </c>
      <c r="H273" s="14">
        <v>112</v>
      </c>
      <c r="I273" s="14">
        <v>72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50</v>
      </c>
    </row>
    <row r="274" spans="1:16" ht="33.75" x14ac:dyDescent="0.25">
      <c r="A274" s="30" t="s">
        <v>851</v>
      </c>
      <c r="B274" s="30" t="s">
        <v>852</v>
      </c>
      <c r="C274" s="14">
        <v>92</v>
      </c>
      <c r="D274" s="14">
        <v>120</v>
      </c>
      <c r="E274" s="31">
        <v>-0.233333333333333</v>
      </c>
      <c r="F274" s="14">
        <v>5</v>
      </c>
      <c r="G274" s="14">
        <v>4</v>
      </c>
      <c r="H274" s="14">
        <v>68</v>
      </c>
      <c r="I274" s="14">
        <v>30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55</v>
      </c>
    </row>
    <row r="275" spans="1:16" ht="22.5" x14ac:dyDescent="0.25">
      <c r="A275" s="30" t="s">
        <v>853</v>
      </c>
      <c r="B275" s="30" t="s">
        <v>854</v>
      </c>
      <c r="C275" s="14">
        <v>1</v>
      </c>
      <c r="D275" s="14">
        <v>1</v>
      </c>
      <c r="E275" s="31">
        <v>0</v>
      </c>
      <c r="F275" s="14">
        <v>0</v>
      </c>
      <c r="G275" s="14">
        <v>0</v>
      </c>
      <c r="H275" s="14">
        <v>0</v>
      </c>
      <c r="I275" s="14">
        <v>3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0</v>
      </c>
    </row>
    <row r="276" spans="1:16" x14ac:dyDescent="0.25">
      <c r="A276" s="30" t="s">
        <v>855</v>
      </c>
      <c r="B276" s="30" t="s">
        <v>856</v>
      </c>
      <c r="C276" s="14">
        <v>2</v>
      </c>
      <c r="D276" s="14">
        <v>8</v>
      </c>
      <c r="E276" s="31">
        <v>-0.75</v>
      </c>
      <c r="F276" s="14">
        <v>1</v>
      </c>
      <c r="G276" s="14">
        <v>1</v>
      </c>
      <c r="H276" s="14">
        <v>8</v>
      </c>
      <c r="I276" s="14">
        <v>3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2</v>
      </c>
    </row>
    <row r="277" spans="1:16" ht="22.5" x14ac:dyDescent="0.25">
      <c r="A277" s="30" t="s">
        <v>857</v>
      </c>
      <c r="B277" s="30" t="s">
        <v>858</v>
      </c>
      <c r="C277" s="14">
        <v>5</v>
      </c>
      <c r="D277" s="14">
        <v>2</v>
      </c>
      <c r="E277" s="31">
        <v>1.5</v>
      </c>
      <c r="F277" s="14">
        <v>0</v>
      </c>
      <c r="G277" s="14">
        <v>0</v>
      </c>
      <c r="H277" s="14">
        <v>0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1</v>
      </c>
      <c r="P277" s="24">
        <v>2</v>
      </c>
    </row>
    <row r="278" spans="1:16" ht="22.5" x14ac:dyDescent="0.25">
      <c r="A278" s="30" t="s">
        <v>859</v>
      </c>
      <c r="B278" s="30" t="s">
        <v>860</v>
      </c>
      <c r="C278" s="14">
        <v>7</v>
      </c>
      <c r="D278" s="14">
        <v>4</v>
      </c>
      <c r="E278" s="31">
        <v>0.75</v>
      </c>
      <c r="F278" s="14">
        <v>1</v>
      </c>
      <c r="G278" s="14">
        <v>1</v>
      </c>
      <c r="H278" s="14">
        <v>3</v>
      </c>
      <c r="I278" s="14">
        <v>3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5</v>
      </c>
    </row>
    <row r="279" spans="1:16" ht="22.5" x14ac:dyDescent="0.25">
      <c r="A279" s="30" t="s">
        <v>861</v>
      </c>
      <c r="B279" s="30" t="s">
        <v>862</v>
      </c>
      <c r="C279" s="14">
        <v>1</v>
      </c>
      <c r="D279" s="14">
        <v>1</v>
      </c>
      <c r="E279" s="31">
        <v>0</v>
      </c>
      <c r="F279" s="14">
        <v>0</v>
      </c>
      <c r="G279" s="14">
        <v>0</v>
      </c>
      <c r="H279" s="14">
        <v>2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863</v>
      </c>
      <c r="B280" s="30" t="s">
        <v>864</v>
      </c>
      <c r="C280" s="14">
        <v>1</v>
      </c>
      <c r="D280" s="14">
        <v>1</v>
      </c>
      <c r="E280" s="31">
        <v>0</v>
      </c>
      <c r="F280" s="14">
        <v>0</v>
      </c>
      <c r="G280" s="14">
        <v>0</v>
      </c>
      <c r="H280" s="14">
        <v>0</v>
      </c>
      <c r="I280" s="14">
        <v>1</v>
      </c>
      <c r="J280" s="14">
        <v>1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1</v>
      </c>
      <c r="E287" s="31">
        <v>-1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1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1</v>
      </c>
      <c r="D296" s="14">
        <v>0</v>
      </c>
      <c r="E296" s="31">
        <v>0</v>
      </c>
      <c r="F296" s="14">
        <v>0</v>
      </c>
      <c r="G296" s="14">
        <v>0</v>
      </c>
      <c r="H296" s="14">
        <v>3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4" t="s">
        <v>905</v>
      </c>
      <c r="B301" s="185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4" t="s">
        <v>912</v>
      </c>
      <c r="B305" s="185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4" t="s">
        <v>925</v>
      </c>
      <c r="B312" s="185"/>
      <c r="C312" s="27">
        <v>2</v>
      </c>
      <c r="D312" s="27">
        <v>0</v>
      </c>
      <c r="E312" s="28">
        <v>0</v>
      </c>
      <c r="F312" s="27">
        <v>0</v>
      </c>
      <c r="G312" s="27">
        <v>0</v>
      </c>
      <c r="H312" s="27">
        <v>2</v>
      </c>
      <c r="I312" s="27">
        <v>1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926</v>
      </c>
      <c r="B313" s="30" t="s">
        <v>927</v>
      </c>
      <c r="C313" s="14">
        <v>0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2</v>
      </c>
      <c r="D315" s="14">
        <v>0</v>
      </c>
      <c r="E315" s="31">
        <v>0</v>
      </c>
      <c r="F315" s="14">
        <v>0</v>
      </c>
      <c r="G315" s="14">
        <v>0</v>
      </c>
      <c r="H315" s="14">
        <v>2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1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4" t="s">
        <v>936</v>
      </c>
      <c r="B318" s="185"/>
      <c r="C318" s="27">
        <v>0</v>
      </c>
      <c r="D318" s="27">
        <v>19</v>
      </c>
      <c r="E318" s="28">
        <v>-1</v>
      </c>
      <c r="F318" s="27">
        <v>0</v>
      </c>
      <c r="G318" s="27">
        <v>0</v>
      </c>
      <c r="H318" s="27">
        <v>3</v>
      </c>
      <c r="I318" s="27">
        <v>1</v>
      </c>
      <c r="J318" s="27">
        <v>0</v>
      </c>
      <c r="K318" s="27">
        <v>0</v>
      </c>
      <c r="L318" s="27">
        <v>0</v>
      </c>
      <c r="M318" s="27">
        <v>0</v>
      </c>
      <c r="N318" s="27">
        <v>1</v>
      </c>
      <c r="O318" s="27">
        <v>0</v>
      </c>
      <c r="P318" s="29">
        <v>3</v>
      </c>
    </row>
    <row r="319" spans="1:16" x14ac:dyDescent="0.25">
      <c r="A319" s="30" t="s">
        <v>937</v>
      </c>
      <c r="B319" s="30" t="s">
        <v>938</v>
      </c>
      <c r="C319" s="14">
        <v>0</v>
      </c>
      <c r="D319" s="14">
        <v>19</v>
      </c>
      <c r="E319" s="31">
        <v>-1</v>
      </c>
      <c r="F319" s="14">
        <v>0</v>
      </c>
      <c r="G319" s="14">
        <v>0</v>
      </c>
      <c r="H319" s="14">
        <v>3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4">
        <v>3</v>
      </c>
    </row>
    <row r="320" spans="1:16" x14ac:dyDescent="0.25">
      <c r="A320" s="184" t="s">
        <v>939</v>
      </c>
      <c r="B320" s="185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4" t="s">
        <v>944</v>
      </c>
      <c r="B323" s="185"/>
      <c r="C323" s="27">
        <v>2137</v>
      </c>
      <c r="D323" s="27">
        <v>1960</v>
      </c>
      <c r="E323" s="28">
        <v>9.0306122448979606E-2</v>
      </c>
      <c r="F323" s="27">
        <v>11</v>
      </c>
      <c r="G323" s="27">
        <v>0</v>
      </c>
      <c r="H323" s="27">
        <v>36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5</v>
      </c>
      <c r="O323" s="27">
        <v>2</v>
      </c>
      <c r="P323" s="29">
        <v>1</v>
      </c>
    </row>
    <row r="324" spans="1:16" x14ac:dyDescent="0.25">
      <c r="A324" s="30" t="s">
        <v>945</v>
      </c>
      <c r="B324" s="30" t="s">
        <v>946</v>
      </c>
      <c r="C324" s="14">
        <v>2137</v>
      </c>
      <c r="D324" s="14">
        <v>1960</v>
      </c>
      <c r="E324" s="31">
        <v>9.0306122448979606E-2</v>
      </c>
      <c r="F324" s="14">
        <v>11</v>
      </c>
      <c r="G324" s="14">
        <v>0</v>
      </c>
      <c r="H324" s="14">
        <v>36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5</v>
      </c>
      <c r="O324" s="14">
        <v>2</v>
      </c>
      <c r="P324" s="24">
        <v>1</v>
      </c>
    </row>
    <row r="325" spans="1:16" x14ac:dyDescent="0.25">
      <c r="A325" s="184" t="s">
        <v>947</v>
      </c>
      <c r="B325" s="185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4" t="s">
        <v>970</v>
      </c>
      <c r="B337" s="185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4" t="s">
        <v>973</v>
      </c>
      <c r="B339" s="185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6" t="s">
        <v>976</v>
      </c>
      <c r="B341" s="187"/>
      <c r="C341" s="32">
        <v>9535</v>
      </c>
      <c r="D341" s="32">
        <v>9064</v>
      </c>
      <c r="E341" s="33">
        <v>5.1963812886142997E-2</v>
      </c>
      <c r="F341" s="32">
        <v>1064</v>
      </c>
      <c r="G341" s="32">
        <v>856</v>
      </c>
      <c r="H341" s="32">
        <v>2586</v>
      </c>
      <c r="I341" s="32">
        <v>1474</v>
      </c>
      <c r="J341" s="32">
        <v>15</v>
      </c>
      <c r="K341" s="32">
        <v>19</v>
      </c>
      <c r="L341" s="32">
        <v>1</v>
      </c>
      <c r="M341" s="32">
        <v>5</v>
      </c>
      <c r="N341" s="32">
        <v>86</v>
      </c>
      <c r="O341" s="32">
        <v>69</v>
      </c>
      <c r="P341" s="32">
        <v>2008</v>
      </c>
    </row>
  </sheetData>
  <sheetProtection algorithmName="SHA-512" hashValue="yhrMjzp+eK2re+GlGM3L9jIdFCUpl+XcT94VA77mtXdRWO6kQy1P+AR4tR0hRLshKEN01btBMckJscOFRsjkvw==" saltValue="jL8o44hlIDOV6EcTTn5Eb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8" t="s">
        <v>979</v>
      </c>
      <c r="B5" s="13" t="s">
        <v>980</v>
      </c>
      <c r="C5" s="23"/>
    </row>
    <row r="6" spans="1:3" x14ac:dyDescent="0.25">
      <c r="A6" s="179"/>
      <c r="B6" s="13" t="s">
        <v>354</v>
      </c>
      <c r="C6" s="24">
        <v>73</v>
      </c>
    </row>
    <row r="7" spans="1:3" x14ac:dyDescent="0.25">
      <c r="A7" s="179"/>
      <c r="B7" s="13" t="s">
        <v>981</v>
      </c>
      <c r="C7" s="24">
        <v>4</v>
      </c>
    </row>
    <row r="8" spans="1:3" x14ac:dyDescent="0.25">
      <c r="A8" s="179"/>
      <c r="B8" s="13" t="s">
        <v>982</v>
      </c>
      <c r="C8" s="24">
        <v>14</v>
      </c>
    </row>
    <row r="9" spans="1:3" x14ac:dyDescent="0.25">
      <c r="A9" s="179"/>
      <c r="B9" s="13" t="s">
        <v>983</v>
      </c>
      <c r="C9" s="24">
        <v>14</v>
      </c>
    </row>
    <row r="10" spans="1:3" x14ac:dyDescent="0.25">
      <c r="A10" s="179"/>
      <c r="B10" s="13" t="s">
        <v>984</v>
      </c>
      <c r="C10" s="24">
        <v>37</v>
      </c>
    </row>
    <row r="11" spans="1:3" x14ac:dyDescent="0.25">
      <c r="A11" s="179"/>
      <c r="B11" s="13" t="s">
        <v>985</v>
      </c>
      <c r="C11" s="24">
        <v>25</v>
      </c>
    </row>
    <row r="12" spans="1:3" x14ac:dyDescent="0.25">
      <c r="A12" s="179"/>
      <c r="B12" s="13" t="s">
        <v>538</v>
      </c>
      <c r="C12" s="24">
        <v>58</v>
      </c>
    </row>
    <row r="13" spans="1:3" x14ac:dyDescent="0.25">
      <c r="A13" s="179"/>
      <c r="B13" s="13" t="s">
        <v>986</v>
      </c>
      <c r="C13" s="24">
        <v>7</v>
      </c>
    </row>
    <row r="14" spans="1:3" x14ac:dyDescent="0.25">
      <c r="A14" s="179"/>
      <c r="B14" s="13" t="s">
        <v>987</v>
      </c>
      <c r="C14" s="24">
        <v>1</v>
      </c>
    </row>
    <row r="15" spans="1:3" x14ac:dyDescent="0.25">
      <c r="A15" s="179"/>
      <c r="B15" s="13" t="s">
        <v>671</v>
      </c>
      <c r="C15" s="23"/>
    </row>
    <row r="16" spans="1:3" x14ac:dyDescent="0.25">
      <c r="A16" s="179"/>
      <c r="B16" s="13" t="s">
        <v>988</v>
      </c>
      <c r="C16" s="24">
        <v>12</v>
      </c>
    </row>
    <row r="17" spans="1:3" x14ac:dyDescent="0.25">
      <c r="A17" s="179"/>
      <c r="B17" s="13" t="s">
        <v>989</v>
      </c>
      <c r="C17" s="24">
        <v>44</v>
      </c>
    </row>
    <row r="18" spans="1:3" x14ac:dyDescent="0.25">
      <c r="A18" s="179"/>
      <c r="B18" s="13" t="s">
        <v>990</v>
      </c>
      <c r="C18" s="24">
        <v>7</v>
      </c>
    </row>
    <row r="19" spans="1:3" x14ac:dyDescent="0.25">
      <c r="A19" s="180"/>
      <c r="B19" s="13" t="s">
        <v>110</v>
      </c>
      <c r="C19" s="24">
        <v>100</v>
      </c>
    </row>
    <row r="20" spans="1:3" x14ac:dyDescent="0.25">
      <c r="A20" s="178" t="s">
        <v>991</v>
      </c>
      <c r="B20" s="13" t="s">
        <v>992</v>
      </c>
      <c r="C20" s="24">
        <v>10</v>
      </c>
    </row>
    <row r="21" spans="1:3" x14ac:dyDescent="0.25">
      <c r="A21" s="180"/>
      <c r="B21" s="13" t="s">
        <v>993</v>
      </c>
      <c r="C21" s="24">
        <v>1</v>
      </c>
    </row>
    <row r="22" spans="1:3" x14ac:dyDescent="0.25">
      <c r="A22" s="178" t="s">
        <v>994</v>
      </c>
      <c r="B22" s="13" t="s">
        <v>995</v>
      </c>
      <c r="C22" s="24">
        <v>41</v>
      </c>
    </row>
    <row r="23" spans="1:3" x14ac:dyDescent="0.25">
      <c r="A23" s="179"/>
      <c r="B23" s="13" t="s">
        <v>996</v>
      </c>
      <c r="C23" s="24">
        <v>85</v>
      </c>
    </row>
    <row r="24" spans="1:3" x14ac:dyDescent="0.25">
      <c r="A24" s="180"/>
      <c r="B24" s="13" t="s">
        <v>997</v>
      </c>
      <c r="C24" s="24">
        <v>2</v>
      </c>
    </row>
    <row r="25" spans="1:3" x14ac:dyDescent="0.25">
      <c r="A25" s="17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8"/>
      <c r="C28" s="24">
        <v>126</v>
      </c>
    </row>
    <row r="29" spans="1:3" x14ac:dyDescent="0.25">
      <c r="A29" s="178" t="s">
        <v>316</v>
      </c>
      <c r="B29" s="13" t="s">
        <v>1000</v>
      </c>
      <c r="C29" s="23"/>
    </row>
    <row r="30" spans="1:3" x14ac:dyDescent="0.25">
      <c r="A30" s="179"/>
      <c r="B30" s="13" t="s">
        <v>1001</v>
      </c>
      <c r="C30" s="24">
        <v>6</v>
      </c>
    </row>
    <row r="31" spans="1:3" x14ac:dyDescent="0.25">
      <c r="A31" s="179"/>
      <c r="B31" s="13" t="s">
        <v>1002</v>
      </c>
      <c r="C31" s="24">
        <v>10</v>
      </c>
    </row>
    <row r="32" spans="1:3" x14ac:dyDescent="0.25">
      <c r="A32" s="180"/>
      <c r="B32" s="13" t="s">
        <v>1003</v>
      </c>
      <c r="C32" s="24">
        <v>2</v>
      </c>
    </row>
    <row r="33" spans="1:3" x14ac:dyDescent="0.25">
      <c r="A33" s="12" t="s">
        <v>1004</v>
      </c>
      <c r="B33" s="18"/>
      <c r="C33" s="24">
        <v>1</v>
      </c>
    </row>
    <row r="34" spans="1:3" x14ac:dyDescent="0.25">
      <c r="A34" s="12" t="s">
        <v>1005</v>
      </c>
      <c r="B34" s="18"/>
      <c r="C34" s="24">
        <v>31</v>
      </c>
    </row>
    <row r="35" spans="1:3" x14ac:dyDescent="0.25">
      <c r="A35" s="12" t="s">
        <v>1006</v>
      </c>
      <c r="B35" s="18"/>
      <c r="C35" s="24">
        <v>43</v>
      </c>
    </row>
    <row r="36" spans="1:3" x14ac:dyDescent="0.25">
      <c r="A36" s="12" t="s">
        <v>1007</v>
      </c>
      <c r="B36" s="18"/>
      <c r="C36" s="23"/>
    </row>
    <row r="37" spans="1:3" x14ac:dyDescent="0.25">
      <c r="A37" s="12" t="s">
        <v>1008</v>
      </c>
      <c r="B37" s="18"/>
      <c r="C37" s="23"/>
    </row>
    <row r="38" spans="1:3" x14ac:dyDescent="0.25">
      <c r="A38" s="12" t="s">
        <v>1009</v>
      </c>
      <c r="B38" s="18"/>
      <c r="C38" s="24">
        <v>11</v>
      </c>
    </row>
    <row r="39" spans="1:3" x14ac:dyDescent="0.25">
      <c r="A39" s="12" t="s">
        <v>997</v>
      </c>
      <c r="B39" s="18"/>
      <c r="C39" s="24">
        <v>43</v>
      </c>
    </row>
    <row r="40" spans="1:3" x14ac:dyDescent="0.25">
      <c r="A40" s="178" t="s">
        <v>1010</v>
      </c>
      <c r="B40" s="13" t="s">
        <v>1011</v>
      </c>
      <c r="C40" s="24">
        <v>35</v>
      </c>
    </row>
    <row r="41" spans="1:3" x14ac:dyDescent="0.25">
      <c r="A41" s="179"/>
      <c r="B41" s="13" t="s">
        <v>1012</v>
      </c>
      <c r="C41" s="24">
        <v>17</v>
      </c>
    </row>
    <row r="42" spans="1:3" x14ac:dyDescent="0.25">
      <c r="A42" s="179"/>
      <c r="B42" s="13" t="s">
        <v>1013</v>
      </c>
      <c r="C42" s="24">
        <v>7</v>
      </c>
    </row>
    <row r="43" spans="1:3" x14ac:dyDescent="0.25">
      <c r="A43" s="179"/>
      <c r="B43" s="13" t="s">
        <v>1014</v>
      </c>
      <c r="C43" s="23"/>
    </row>
    <row r="44" spans="1:3" x14ac:dyDescent="0.25">
      <c r="A44" s="180"/>
      <c r="B44" s="13" t="s">
        <v>1015</v>
      </c>
      <c r="C44" s="23"/>
    </row>
    <row r="45" spans="1:3" x14ac:dyDescent="0.25">
      <c r="A45" s="17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8"/>
      <c r="C48" s="24">
        <v>10</v>
      </c>
    </row>
    <row r="49" spans="1:3" x14ac:dyDescent="0.25">
      <c r="A49" s="178" t="s">
        <v>80</v>
      </c>
      <c r="B49" s="13" t="s">
        <v>1017</v>
      </c>
      <c r="C49" s="24">
        <v>37</v>
      </c>
    </row>
    <row r="50" spans="1:3" x14ac:dyDescent="0.25">
      <c r="A50" s="180"/>
      <c r="B50" s="13" t="s">
        <v>1018</v>
      </c>
      <c r="C50" s="24">
        <v>62</v>
      </c>
    </row>
    <row r="51" spans="1:3" x14ac:dyDescent="0.25">
      <c r="A51" s="178" t="s">
        <v>1019</v>
      </c>
      <c r="B51" s="13" t="s">
        <v>1020</v>
      </c>
      <c r="C51" s="23"/>
    </row>
    <row r="52" spans="1:3" x14ac:dyDescent="0.25">
      <c r="A52" s="180"/>
      <c r="B52" s="13" t="s">
        <v>1021</v>
      </c>
      <c r="C52" s="23"/>
    </row>
    <row r="53" spans="1:3" x14ac:dyDescent="0.25">
      <c r="A53" s="17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8" t="s">
        <v>252</v>
      </c>
      <c r="B56" s="13" t="s">
        <v>19</v>
      </c>
      <c r="C56" s="24">
        <v>419</v>
      </c>
    </row>
    <row r="57" spans="1:3" x14ac:dyDescent="0.25">
      <c r="A57" s="179"/>
      <c r="B57" s="13" t="s">
        <v>1023</v>
      </c>
      <c r="C57" s="24">
        <v>90</v>
      </c>
    </row>
    <row r="58" spans="1:3" x14ac:dyDescent="0.25">
      <c r="A58" s="179"/>
      <c r="B58" s="13" t="s">
        <v>1024</v>
      </c>
      <c r="C58" s="24">
        <v>9</v>
      </c>
    </row>
    <row r="59" spans="1:3" x14ac:dyDescent="0.25">
      <c r="A59" s="179"/>
      <c r="B59" s="13" t="s">
        <v>1025</v>
      </c>
      <c r="C59" s="24">
        <v>106</v>
      </c>
    </row>
    <row r="60" spans="1:3" x14ac:dyDescent="0.25">
      <c r="A60" s="180"/>
      <c r="B60" s="13" t="s">
        <v>1026</v>
      </c>
      <c r="C60" s="24">
        <v>10</v>
      </c>
    </row>
    <row r="61" spans="1:3" x14ac:dyDescent="0.25">
      <c r="A61" s="178" t="s">
        <v>1027</v>
      </c>
      <c r="B61" s="13" t="s">
        <v>1028</v>
      </c>
      <c r="C61" s="24">
        <v>231</v>
      </c>
    </row>
    <row r="62" spans="1:3" x14ac:dyDescent="0.25">
      <c r="A62" s="179"/>
      <c r="B62" s="13" t="s">
        <v>1029</v>
      </c>
      <c r="C62" s="24">
        <v>55</v>
      </c>
    </row>
    <row r="63" spans="1:3" x14ac:dyDescent="0.25">
      <c r="A63" s="179"/>
      <c r="B63" s="13" t="s">
        <v>1030</v>
      </c>
      <c r="C63" s="24">
        <v>14</v>
      </c>
    </row>
    <row r="64" spans="1:3" x14ac:dyDescent="0.25">
      <c r="A64" s="179"/>
      <c r="B64" s="13" t="s">
        <v>1031</v>
      </c>
      <c r="C64" s="24">
        <v>108</v>
      </c>
    </row>
    <row r="65" spans="1:3" x14ac:dyDescent="0.25">
      <c r="A65" s="180"/>
      <c r="B65" s="13" t="s">
        <v>1026</v>
      </c>
      <c r="C65" s="24">
        <v>98</v>
      </c>
    </row>
    <row r="66" spans="1:3" x14ac:dyDescent="0.25">
      <c r="A66" s="17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8"/>
      <c r="C69" s="24">
        <v>47</v>
      </c>
    </row>
    <row r="70" spans="1:3" ht="22.5" x14ac:dyDescent="0.25">
      <c r="A70" s="12" t="s">
        <v>1034</v>
      </c>
      <c r="B70" s="18"/>
      <c r="C70" s="24">
        <v>17</v>
      </c>
    </row>
    <row r="71" spans="1:3" ht="22.5" x14ac:dyDescent="0.25">
      <c r="A71" s="12" t="s">
        <v>1035</v>
      </c>
      <c r="B71" s="18"/>
      <c r="C71" s="24">
        <v>424</v>
      </c>
    </row>
    <row r="72" spans="1:3" x14ac:dyDescent="0.25">
      <c r="A72" s="178" t="s">
        <v>1036</v>
      </c>
      <c r="B72" s="13" t="s">
        <v>1037</v>
      </c>
      <c r="C72" s="23"/>
    </row>
    <row r="73" spans="1:3" x14ac:dyDescent="0.25">
      <c r="A73" s="180"/>
      <c r="B73" s="13" t="s">
        <v>1038</v>
      </c>
      <c r="C73" s="24">
        <v>21</v>
      </c>
    </row>
    <row r="74" spans="1:3" x14ac:dyDescent="0.25">
      <c r="A74" s="12" t="s">
        <v>1039</v>
      </c>
      <c r="B74" s="18"/>
      <c r="C74" s="23"/>
    </row>
    <row r="75" spans="1:3" x14ac:dyDescent="0.25">
      <c r="A75" s="12" t="s">
        <v>1040</v>
      </c>
      <c r="B75" s="18"/>
      <c r="C75" s="24">
        <v>10</v>
      </c>
    </row>
    <row r="76" spans="1:3" ht="22.5" x14ac:dyDescent="0.25">
      <c r="A76" s="12" t="s">
        <v>1041</v>
      </c>
      <c r="B76" s="18"/>
      <c r="C76" s="23"/>
    </row>
    <row r="77" spans="1:3" x14ac:dyDescent="0.25">
      <c r="A77" s="12" t="s">
        <v>1042</v>
      </c>
      <c r="B77" s="18"/>
      <c r="C77" s="24">
        <v>4</v>
      </c>
    </row>
    <row r="78" spans="1:3" x14ac:dyDescent="0.25">
      <c r="A78" s="12" t="s">
        <v>1043</v>
      </c>
      <c r="B78" s="18"/>
      <c r="C78" s="23"/>
    </row>
    <row r="79" spans="1:3" x14ac:dyDescent="0.25">
      <c r="A79" s="12" t="s">
        <v>1044</v>
      </c>
      <c r="B79" s="18"/>
      <c r="C79" s="23"/>
    </row>
  </sheetData>
  <sheetProtection algorithmName="SHA-512" hashValue="6t0D1Mvfnxbynx0m54nA02qmU30VrH/tFD4jXy2e3MCJEtfAW7i8w2lBIR9wQS7al3BY63AD1ge+z28DHHEYSA==" saltValue="soqRsDlS/XZFJGLMaRcFs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90" t="s">
        <v>1047</v>
      </c>
      <c r="B5" s="39" t="s">
        <v>1048</v>
      </c>
      <c r="C5" s="40">
        <v>2</v>
      </c>
    </row>
    <row r="6" spans="1:3" x14ac:dyDescent="0.25">
      <c r="A6" s="191"/>
      <c r="B6" s="39" t="s">
        <v>325</v>
      </c>
      <c r="C6" s="40">
        <v>88</v>
      </c>
    </row>
    <row r="7" spans="1:3" x14ac:dyDescent="0.25">
      <c r="A7" s="191"/>
      <c r="B7" s="39" t="s">
        <v>1049</v>
      </c>
      <c r="C7" s="40">
        <v>30</v>
      </c>
    </row>
    <row r="8" spans="1:3" x14ac:dyDescent="0.25">
      <c r="A8" s="191"/>
      <c r="B8" s="39" t="s">
        <v>1050</v>
      </c>
      <c r="C8" s="23"/>
    </row>
    <row r="9" spans="1:3" x14ac:dyDescent="0.25">
      <c r="A9" s="191"/>
      <c r="B9" s="39" t="s">
        <v>1051</v>
      </c>
      <c r="C9" s="23"/>
    </row>
    <row r="10" spans="1:3" x14ac:dyDescent="0.25">
      <c r="A10" s="191"/>
      <c r="B10" s="39" t="s">
        <v>1052</v>
      </c>
      <c r="C10" s="23"/>
    </row>
    <row r="11" spans="1:3" x14ac:dyDescent="0.25">
      <c r="A11" s="192"/>
      <c r="B11" s="39" t="s">
        <v>1053</v>
      </c>
      <c r="C11" s="23"/>
    </row>
    <row r="12" spans="1:3" x14ac:dyDescent="0.25">
      <c r="A12" s="190" t="s">
        <v>1054</v>
      </c>
      <c r="B12" s="39" t="s">
        <v>64</v>
      </c>
      <c r="C12" s="40">
        <v>108</v>
      </c>
    </row>
    <row r="13" spans="1:3" x14ac:dyDescent="0.25">
      <c r="A13" s="191"/>
      <c r="B13" s="39" t="s">
        <v>1055</v>
      </c>
      <c r="C13" s="40">
        <v>11</v>
      </c>
    </row>
    <row r="14" spans="1:3" x14ac:dyDescent="0.25">
      <c r="A14" s="191"/>
      <c r="B14" s="39" t="s">
        <v>1056</v>
      </c>
      <c r="C14" s="40">
        <v>13</v>
      </c>
    </row>
    <row r="15" spans="1:3" x14ac:dyDescent="0.25">
      <c r="A15" s="192"/>
      <c r="B15" s="39" t="s">
        <v>1057</v>
      </c>
      <c r="C15" s="40">
        <v>13</v>
      </c>
    </row>
    <row r="16" spans="1:3" x14ac:dyDescent="0.25">
      <c r="A16" s="17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7</v>
      </c>
    </row>
    <row r="20" spans="1:3" x14ac:dyDescent="0.25">
      <c r="A20" s="38" t="s">
        <v>1060</v>
      </c>
      <c r="B20" s="41"/>
      <c r="C20" s="40">
        <v>2</v>
      </c>
    </row>
    <row r="21" spans="1:3" x14ac:dyDescent="0.25">
      <c r="A21" s="38" t="s">
        <v>1061</v>
      </c>
      <c r="B21" s="41"/>
      <c r="C21" s="40">
        <v>10</v>
      </c>
    </row>
    <row r="22" spans="1:3" x14ac:dyDescent="0.25">
      <c r="A22" s="38" t="s">
        <v>1062</v>
      </c>
      <c r="B22" s="41"/>
      <c r="C22" s="40">
        <v>9</v>
      </c>
    </row>
    <row r="23" spans="1:3" x14ac:dyDescent="0.25">
      <c r="A23" s="38" t="s">
        <v>1063</v>
      </c>
      <c r="B23" s="41"/>
      <c r="C23" s="40">
        <v>32</v>
      </c>
    </row>
    <row r="24" spans="1:3" x14ac:dyDescent="0.25">
      <c r="A24" s="38" t="s">
        <v>1064</v>
      </c>
      <c r="B24" s="41"/>
      <c r="C24" s="40">
        <v>18</v>
      </c>
    </row>
    <row r="25" spans="1:3" x14ac:dyDescent="0.25">
      <c r="A25" s="38" t="s">
        <v>1065</v>
      </c>
      <c r="B25" s="41"/>
      <c r="C25" s="40">
        <v>15</v>
      </c>
    </row>
    <row r="26" spans="1:3" x14ac:dyDescent="0.25">
      <c r="A26" s="38" t="s">
        <v>1066</v>
      </c>
      <c r="B26" s="41"/>
      <c r="C26" s="40">
        <v>0</v>
      </c>
    </row>
    <row r="27" spans="1:3" x14ac:dyDescent="0.25">
      <c r="A27" s="38" t="s">
        <v>1067</v>
      </c>
      <c r="B27" s="41"/>
      <c r="C27" s="40">
        <v>0</v>
      </c>
    </row>
    <row r="28" spans="1:3" x14ac:dyDescent="0.25">
      <c r="A28" s="38" t="s">
        <v>1068</v>
      </c>
      <c r="B28" s="41"/>
      <c r="C28" s="40">
        <v>5</v>
      </c>
    </row>
    <row r="29" spans="1:3" x14ac:dyDescent="0.25">
      <c r="A29" s="17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4</v>
      </c>
    </row>
    <row r="33" spans="1:6" x14ac:dyDescent="0.25">
      <c r="A33" s="38" t="s">
        <v>1071</v>
      </c>
      <c r="B33" s="41"/>
      <c r="C33" s="40">
        <v>9</v>
      </c>
    </row>
    <row r="34" spans="1:6" x14ac:dyDescent="0.25">
      <c r="A34" s="38" t="s">
        <v>1072</v>
      </c>
      <c r="B34" s="41"/>
      <c r="C34" s="40">
        <v>30</v>
      </c>
    </row>
    <row r="35" spans="1:6" x14ac:dyDescent="0.25">
      <c r="A35" s="38" t="s">
        <v>1073</v>
      </c>
      <c r="B35" s="41"/>
      <c r="C35" s="40">
        <v>30</v>
      </c>
    </row>
    <row r="36" spans="1:6" x14ac:dyDescent="0.25">
      <c r="A36" s="38" t="s">
        <v>1074</v>
      </c>
      <c r="B36" s="41"/>
      <c r="C36" s="40">
        <v>2</v>
      </c>
    </row>
    <row r="37" spans="1:6" x14ac:dyDescent="0.25">
      <c r="A37" s="38" t="s">
        <v>1075</v>
      </c>
      <c r="B37" s="41"/>
      <c r="C37" s="40">
        <v>17</v>
      </c>
    </row>
    <row r="38" spans="1:6" x14ac:dyDescent="0.25">
      <c r="A38" s="38" t="s">
        <v>1076</v>
      </c>
      <c r="B38" s="41"/>
      <c r="C38" s="40">
        <v>9</v>
      </c>
    </row>
    <row r="39" spans="1:6" x14ac:dyDescent="0.25">
      <c r="A39" s="38" t="s">
        <v>1077</v>
      </c>
      <c r="B39" s="41"/>
      <c r="C39" s="40">
        <v>2</v>
      </c>
    </row>
    <row r="40" spans="1:6" x14ac:dyDescent="0.25">
      <c r="A40" s="17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23"/>
    </row>
    <row r="44" spans="1:6" x14ac:dyDescent="0.25">
      <c r="A44" s="38" t="s">
        <v>113</v>
      </c>
      <c r="B44" s="41"/>
      <c r="C44" s="23"/>
    </row>
    <row r="45" spans="1:6" x14ac:dyDescent="0.25">
      <c r="A45" s="38" t="s">
        <v>1079</v>
      </c>
      <c r="B45" s="41"/>
      <c r="C45" s="23"/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3" t="s">
        <v>979</v>
      </c>
      <c r="B48" s="43" t="s">
        <v>1082</v>
      </c>
      <c r="C48" s="16"/>
      <c r="D48" s="16"/>
      <c r="E48" s="16"/>
      <c r="F48" s="23"/>
    </row>
    <row r="49" spans="1:6" x14ac:dyDescent="0.25">
      <c r="A49" s="194"/>
      <c r="B49" s="43" t="s">
        <v>1083</v>
      </c>
      <c r="C49" s="16"/>
      <c r="D49" s="16"/>
      <c r="E49" s="16"/>
      <c r="F49" s="23"/>
    </row>
    <row r="50" spans="1:6" x14ac:dyDescent="0.25">
      <c r="A50" s="194"/>
      <c r="B50" s="43" t="s">
        <v>1084</v>
      </c>
      <c r="C50" s="16"/>
      <c r="D50" s="16"/>
      <c r="E50" s="16"/>
      <c r="F50" s="23"/>
    </row>
    <row r="51" spans="1:6" x14ac:dyDescent="0.25">
      <c r="A51" s="194"/>
      <c r="B51" s="43" t="s">
        <v>1085</v>
      </c>
      <c r="C51" s="16"/>
      <c r="D51" s="16"/>
      <c r="E51" s="16"/>
      <c r="F51" s="23"/>
    </row>
    <row r="52" spans="1:6" x14ac:dyDescent="0.25">
      <c r="A52" s="194"/>
      <c r="B52" s="43" t="s">
        <v>354</v>
      </c>
      <c r="C52" s="44">
        <v>2</v>
      </c>
      <c r="D52" s="44">
        <v>2</v>
      </c>
      <c r="E52" s="44">
        <v>0</v>
      </c>
      <c r="F52" s="40">
        <v>0</v>
      </c>
    </row>
    <row r="53" spans="1:6" x14ac:dyDescent="0.25">
      <c r="A53" s="194"/>
      <c r="B53" s="43" t="s">
        <v>1086</v>
      </c>
      <c r="C53" s="44">
        <v>60</v>
      </c>
      <c r="D53" s="44">
        <v>37</v>
      </c>
      <c r="E53" s="44">
        <v>8</v>
      </c>
      <c r="F53" s="40">
        <v>6</v>
      </c>
    </row>
    <row r="54" spans="1:6" x14ac:dyDescent="0.25">
      <c r="A54" s="194"/>
      <c r="B54" s="43" t="s">
        <v>1087</v>
      </c>
      <c r="C54" s="44">
        <v>17</v>
      </c>
      <c r="D54" s="44">
        <v>18</v>
      </c>
      <c r="E54" s="44">
        <v>5</v>
      </c>
      <c r="F54" s="40">
        <v>5</v>
      </c>
    </row>
    <row r="55" spans="1:6" x14ac:dyDescent="0.25">
      <c r="A55" s="194"/>
      <c r="B55" s="43" t="s">
        <v>1088</v>
      </c>
      <c r="C55" s="44">
        <v>0</v>
      </c>
      <c r="D55" s="44">
        <v>1</v>
      </c>
      <c r="E55" s="44">
        <v>0</v>
      </c>
      <c r="F55" s="40">
        <v>0</v>
      </c>
    </row>
    <row r="56" spans="1:6" x14ac:dyDescent="0.25">
      <c r="A56" s="194"/>
      <c r="B56" s="43" t="s">
        <v>1089</v>
      </c>
      <c r="C56" s="16"/>
      <c r="D56" s="16"/>
      <c r="E56" s="16"/>
      <c r="F56" s="23"/>
    </row>
    <row r="57" spans="1:6" x14ac:dyDescent="0.25">
      <c r="A57" s="194"/>
      <c r="B57" s="43" t="s">
        <v>1090</v>
      </c>
      <c r="C57" s="44">
        <v>2</v>
      </c>
      <c r="D57" s="44">
        <v>2</v>
      </c>
      <c r="E57" s="44">
        <v>3</v>
      </c>
      <c r="F57" s="40">
        <v>2</v>
      </c>
    </row>
    <row r="58" spans="1:6" x14ac:dyDescent="0.25">
      <c r="A58" s="194"/>
      <c r="B58" s="43" t="s">
        <v>1091</v>
      </c>
      <c r="C58" s="44">
        <v>0</v>
      </c>
      <c r="D58" s="44">
        <v>0</v>
      </c>
      <c r="E58" s="44">
        <v>1</v>
      </c>
      <c r="F58" s="40">
        <v>0</v>
      </c>
    </row>
    <row r="59" spans="1:6" x14ac:dyDescent="0.25">
      <c r="A59" s="194"/>
      <c r="B59" s="43" t="s">
        <v>1092</v>
      </c>
      <c r="C59" s="16"/>
      <c r="D59" s="16"/>
      <c r="E59" s="16"/>
      <c r="F59" s="23"/>
    </row>
    <row r="60" spans="1:6" x14ac:dyDescent="0.25">
      <c r="A60" s="194"/>
      <c r="B60" s="43" t="s">
        <v>425</v>
      </c>
      <c r="C60" s="16"/>
      <c r="D60" s="16"/>
      <c r="E60" s="16"/>
      <c r="F60" s="23"/>
    </row>
    <row r="61" spans="1:6" x14ac:dyDescent="0.25">
      <c r="A61" s="194"/>
      <c r="B61" s="43" t="s">
        <v>1093</v>
      </c>
      <c r="C61" s="44">
        <v>3</v>
      </c>
      <c r="D61" s="44">
        <v>0</v>
      </c>
      <c r="E61" s="44">
        <v>0</v>
      </c>
      <c r="F61" s="40">
        <v>0</v>
      </c>
    </row>
    <row r="62" spans="1:6" x14ac:dyDescent="0.25">
      <c r="A62" s="194"/>
      <c r="B62" s="43" t="s">
        <v>1094</v>
      </c>
      <c r="C62" s="44">
        <v>1</v>
      </c>
      <c r="D62" s="44">
        <v>0</v>
      </c>
      <c r="E62" s="44">
        <v>0</v>
      </c>
      <c r="F62" s="40">
        <v>0</v>
      </c>
    </row>
    <row r="63" spans="1:6" x14ac:dyDescent="0.25">
      <c r="A63" s="194"/>
      <c r="B63" s="43" t="s">
        <v>1095</v>
      </c>
      <c r="C63" s="16"/>
      <c r="D63" s="16"/>
      <c r="E63" s="16"/>
      <c r="F63" s="23"/>
    </row>
    <row r="64" spans="1:6" x14ac:dyDescent="0.25">
      <c r="A64" s="194"/>
      <c r="B64" s="43" t="s">
        <v>1096</v>
      </c>
      <c r="C64" s="44">
        <v>8</v>
      </c>
      <c r="D64" s="44">
        <v>7</v>
      </c>
      <c r="E64" s="44">
        <v>4</v>
      </c>
      <c r="F64" s="40">
        <v>1</v>
      </c>
    </row>
    <row r="65" spans="1:6" x14ac:dyDescent="0.25">
      <c r="A65" s="194"/>
      <c r="B65" s="43" t="s">
        <v>1097</v>
      </c>
      <c r="C65" s="16"/>
      <c r="D65" s="16"/>
      <c r="E65" s="16"/>
      <c r="F65" s="23"/>
    </row>
    <row r="66" spans="1:6" x14ac:dyDescent="0.25">
      <c r="A66" s="195"/>
      <c r="B66" s="43" t="s">
        <v>1098</v>
      </c>
      <c r="C66" s="16"/>
      <c r="D66" s="16"/>
      <c r="E66" s="16"/>
      <c r="F66" s="23"/>
    </row>
    <row r="67" spans="1:6" x14ac:dyDescent="0.25">
      <c r="A67" s="188" t="s">
        <v>1099</v>
      </c>
      <c r="B67" s="189"/>
      <c r="C67" s="45">
        <v>93</v>
      </c>
      <c r="D67" s="45">
        <v>67</v>
      </c>
      <c r="E67" s="45">
        <v>21</v>
      </c>
      <c r="F67" s="45">
        <v>14</v>
      </c>
    </row>
    <row r="68" spans="1:6" x14ac:dyDescent="0.25">
      <c r="A68" s="193" t="s">
        <v>994</v>
      </c>
      <c r="B68" s="43" t="s">
        <v>1100</v>
      </c>
      <c r="C68" s="44">
        <v>1</v>
      </c>
      <c r="D68" s="44">
        <v>0</v>
      </c>
      <c r="E68" s="44">
        <v>0</v>
      </c>
      <c r="F68" s="40">
        <v>0</v>
      </c>
    </row>
    <row r="69" spans="1:6" x14ac:dyDescent="0.25">
      <c r="A69" s="194"/>
      <c r="B69" s="43" t="s">
        <v>1101</v>
      </c>
      <c r="C69" s="16"/>
      <c r="D69" s="16"/>
      <c r="E69" s="16"/>
      <c r="F69" s="23"/>
    </row>
    <row r="70" spans="1:6" x14ac:dyDescent="0.25">
      <c r="A70" s="195"/>
      <c r="B70" s="43" t="s">
        <v>110</v>
      </c>
      <c r="C70" s="16"/>
      <c r="D70" s="16"/>
      <c r="E70" s="16"/>
      <c r="F70" s="23"/>
    </row>
    <row r="71" spans="1:6" x14ac:dyDescent="0.25">
      <c r="A71" s="188" t="s">
        <v>1102</v>
      </c>
      <c r="B71" s="189"/>
      <c r="C71" s="45">
        <v>1</v>
      </c>
      <c r="D71" s="45">
        <v>0</v>
      </c>
      <c r="E71" s="45">
        <v>0</v>
      </c>
      <c r="F71" s="45">
        <v>0</v>
      </c>
    </row>
  </sheetData>
  <sheetProtection algorithmName="SHA-512" hashValue="SKMYaPLtjlQ2arMmo5O44LodDl3DA4rWPdT1MFQNBJsl0IgPfsNp6W4mpjnleB8OFq1zbQD/MenoAP0Ui7aiEA==" saltValue="sPP+9xli1+FVAt5lYS5RY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5" t="s">
        <v>1105</v>
      </c>
      <c r="B5" s="13" t="s">
        <v>1106</v>
      </c>
      <c r="C5" s="24">
        <v>312</v>
      </c>
    </row>
    <row r="6" spans="1:3" x14ac:dyDescent="0.25">
      <c r="A6" s="176"/>
      <c r="B6" s="13" t="s">
        <v>1048</v>
      </c>
      <c r="C6" s="24">
        <v>40</v>
      </c>
    </row>
    <row r="7" spans="1:3" x14ac:dyDescent="0.25">
      <c r="A7" s="176"/>
      <c r="B7" s="13" t="s">
        <v>1107</v>
      </c>
      <c r="C7" s="24">
        <v>645</v>
      </c>
    </row>
    <row r="8" spans="1:3" x14ac:dyDescent="0.25">
      <c r="A8" s="176"/>
      <c r="B8" s="13" t="s">
        <v>1108</v>
      </c>
      <c r="C8" s="24">
        <v>153</v>
      </c>
    </row>
    <row r="9" spans="1:3" x14ac:dyDescent="0.25">
      <c r="A9" s="176"/>
      <c r="B9" s="13" t="s">
        <v>1050</v>
      </c>
      <c r="C9" s="24">
        <v>2</v>
      </c>
    </row>
    <row r="10" spans="1:3" x14ac:dyDescent="0.25">
      <c r="A10" s="176"/>
      <c r="B10" s="13" t="s">
        <v>1051</v>
      </c>
      <c r="C10" s="24">
        <v>2</v>
      </c>
    </row>
    <row r="11" spans="1:3" x14ac:dyDescent="0.25">
      <c r="A11" s="176"/>
      <c r="B11" s="13" t="s">
        <v>1109</v>
      </c>
      <c r="C11" s="24">
        <v>1</v>
      </c>
    </row>
    <row r="12" spans="1:3" x14ac:dyDescent="0.25">
      <c r="A12" s="177"/>
      <c r="B12" s="13" t="s">
        <v>1110</v>
      </c>
      <c r="C12" s="23"/>
    </row>
    <row r="13" spans="1:3" x14ac:dyDescent="0.25">
      <c r="A13" s="17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8"/>
      <c r="C16" s="24">
        <v>575</v>
      </c>
    </row>
    <row r="17" spans="1:3" x14ac:dyDescent="0.25">
      <c r="A17" s="22" t="s">
        <v>1113</v>
      </c>
      <c r="B17" s="18"/>
      <c r="C17" s="24">
        <v>69</v>
      </c>
    </row>
    <row r="18" spans="1:3" x14ac:dyDescent="0.25">
      <c r="A18" s="22" t="s">
        <v>1114</v>
      </c>
      <c r="B18" s="18"/>
      <c r="C18" s="24">
        <v>124</v>
      </c>
    </row>
    <row r="19" spans="1:3" x14ac:dyDescent="0.25">
      <c r="A19" s="22" t="s">
        <v>1115</v>
      </c>
      <c r="B19" s="18"/>
      <c r="C19" s="24">
        <v>93</v>
      </c>
    </row>
    <row r="20" spans="1:3" x14ac:dyDescent="0.25">
      <c r="A20" s="17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8"/>
      <c r="C23" s="24">
        <v>6</v>
      </c>
    </row>
    <row r="24" spans="1:3" x14ac:dyDescent="0.25">
      <c r="A24" s="22" t="s">
        <v>1118</v>
      </c>
      <c r="B24" s="18"/>
      <c r="C24" s="24">
        <v>25</v>
      </c>
    </row>
    <row r="25" spans="1:3" x14ac:dyDescent="0.25">
      <c r="A25" s="22" t="s">
        <v>1119</v>
      </c>
      <c r="B25" s="18"/>
      <c r="C25" s="24">
        <v>4</v>
      </c>
    </row>
    <row r="26" spans="1:3" x14ac:dyDescent="0.25">
      <c r="A26" s="22" t="s">
        <v>1120</v>
      </c>
      <c r="B26" s="18"/>
      <c r="C26" s="24">
        <v>1</v>
      </c>
    </row>
    <row r="27" spans="1:3" x14ac:dyDescent="0.25">
      <c r="A27" s="22" t="s">
        <v>1121</v>
      </c>
      <c r="B27" s="18"/>
      <c r="C27" s="23"/>
    </row>
    <row r="28" spans="1:3" x14ac:dyDescent="0.25">
      <c r="A28" s="22" t="s">
        <v>1122</v>
      </c>
      <c r="B28" s="18"/>
      <c r="C28" s="23"/>
    </row>
    <row r="29" spans="1:3" x14ac:dyDescent="0.25">
      <c r="A29" s="17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8"/>
      <c r="C32" s="23"/>
    </row>
    <row r="33" spans="1:3" x14ac:dyDescent="0.25">
      <c r="A33" s="22" t="s">
        <v>1125</v>
      </c>
      <c r="B33" s="18"/>
      <c r="C33" s="23"/>
    </row>
    <row r="34" spans="1:3" x14ac:dyDescent="0.25">
      <c r="A34" s="17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8"/>
      <c r="C37" s="24">
        <v>18</v>
      </c>
    </row>
    <row r="38" spans="1:3" x14ac:dyDescent="0.25">
      <c r="A38" s="22" t="s">
        <v>1127</v>
      </c>
      <c r="B38" s="18"/>
      <c r="C38" s="24">
        <v>32</v>
      </c>
    </row>
    <row r="39" spans="1:3" x14ac:dyDescent="0.25">
      <c r="A39" s="22" t="s">
        <v>1128</v>
      </c>
      <c r="B39" s="18"/>
      <c r="C39" s="24">
        <v>170</v>
      </c>
    </row>
    <row r="40" spans="1:3" x14ac:dyDescent="0.25">
      <c r="A40" s="22" t="s">
        <v>1129</v>
      </c>
      <c r="B40" s="18"/>
      <c r="C40" s="24">
        <v>30</v>
      </c>
    </row>
    <row r="41" spans="1:3" x14ac:dyDescent="0.25">
      <c r="A41" s="22" t="s">
        <v>1130</v>
      </c>
      <c r="B41" s="18"/>
      <c r="C41" s="24">
        <v>87</v>
      </c>
    </row>
    <row r="42" spans="1:3" x14ac:dyDescent="0.25">
      <c r="A42" s="22" t="s">
        <v>1131</v>
      </c>
      <c r="B42" s="18"/>
      <c r="C42" s="24">
        <v>61</v>
      </c>
    </row>
    <row r="43" spans="1:3" x14ac:dyDescent="0.25">
      <c r="A43" s="17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8"/>
      <c r="C46" s="24">
        <v>6</v>
      </c>
    </row>
    <row r="47" spans="1:3" x14ac:dyDescent="0.25">
      <c r="A47" s="22" t="s">
        <v>1134</v>
      </c>
      <c r="B47" s="18"/>
      <c r="C47" s="24">
        <v>3</v>
      </c>
    </row>
    <row r="48" spans="1:3" x14ac:dyDescent="0.25">
      <c r="A48" s="17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5" t="s">
        <v>1136</v>
      </c>
      <c r="B51" s="13" t="s">
        <v>1137</v>
      </c>
      <c r="C51" s="24">
        <v>84</v>
      </c>
    </row>
    <row r="52" spans="1:6" x14ac:dyDescent="0.25">
      <c r="A52" s="176"/>
      <c r="B52" s="13" t="s">
        <v>1138</v>
      </c>
      <c r="C52" s="24">
        <v>88</v>
      </c>
    </row>
    <row r="53" spans="1:6" x14ac:dyDescent="0.25">
      <c r="A53" s="176"/>
      <c r="B53" s="13" t="s">
        <v>1139</v>
      </c>
      <c r="C53" s="24">
        <v>77</v>
      </c>
    </row>
    <row r="54" spans="1:6" x14ac:dyDescent="0.25">
      <c r="A54" s="177"/>
      <c r="B54" s="13" t="s">
        <v>1140</v>
      </c>
      <c r="C54" s="24">
        <v>2</v>
      </c>
    </row>
    <row r="55" spans="1:6" x14ac:dyDescent="0.25">
      <c r="A55" s="17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8"/>
      <c r="C58" s="24">
        <v>1</v>
      </c>
    </row>
    <row r="59" spans="1:6" x14ac:dyDescent="0.25">
      <c r="A59" s="22" t="s">
        <v>113</v>
      </c>
      <c r="B59" s="18"/>
      <c r="C59" s="24">
        <v>1</v>
      </c>
    </row>
    <row r="60" spans="1:6" x14ac:dyDescent="0.25">
      <c r="A60" s="22" t="s">
        <v>1079</v>
      </c>
      <c r="B60" s="18"/>
      <c r="C60" s="23"/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5" t="s">
        <v>979</v>
      </c>
      <c r="B63" s="13" t="s">
        <v>1082</v>
      </c>
      <c r="C63" s="16"/>
      <c r="D63" s="16"/>
      <c r="E63" s="16"/>
      <c r="F63" s="23"/>
    </row>
    <row r="64" spans="1:6" x14ac:dyDescent="0.25">
      <c r="A64" s="176"/>
      <c r="B64" s="13" t="s">
        <v>1083</v>
      </c>
      <c r="C64" s="16"/>
      <c r="D64" s="16"/>
      <c r="E64" s="16"/>
      <c r="F64" s="23"/>
    </row>
    <row r="65" spans="1:6" x14ac:dyDescent="0.25">
      <c r="A65" s="176"/>
      <c r="B65" s="13" t="s">
        <v>1084</v>
      </c>
      <c r="C65" s="16"/>
      <c r="D65" s="16"/>
      <c r="E65" s="16"/>
      <c r="F65" s="23"/>
    </row>
    <row r="66" spans="1:6" x14ac:dyDescent="0.25">
      <c r="A66" s="176"/>
      <c r="B66" s="13" t="s">
        <v>1085</v>
      </c>
      <c r="C66" s="16"/>
      <c r="D66" s="16"/>
      <c r="E66" s="16"/>
      <c r="F66" s="23"/>
    </row>
    <row r="67" spans="1:6" x14ac:dyDescent="0.25">
      <c r="A67" s="176"/>
      <c r="B67" s="13" t="s">
        <v>354</v>
      </c>
      <c r="C67" s="14">
        <v>49</v>
      </c>
      <c r="D67" s="14">
        <v>1</v>
      </c>
      <c r="E67" s="14">
        <v>2</v>
      </c>
      <c r="F67" s="24">
        <v>0</v>
      </c>
    </row>
    <row r="68" spans="1:6" x14ac:dyDescent="0.25">
      <c r="A68" s="176"/>
      <c r="B68" s="13" t="s">
        <v>1141</v>
      </c>
      <c r="C68" s="14">
        <v>422</v>
      </c>
      <c r="D68" s="14">
        <v>145</v>
      </c>
      <c r="E68" s="14">
        <v>35</v>
      </c>
      <c r="F68" s="24">
        <v>78</v>
      </c>
    </row>
    <row r="69" spans="1:6" x14ac:dyDescent="0.25">
      <c r="A69" s="176"/>
      <c r="B69" s="13" t="s">
        <v>1142</v>
      </c>
      <c r="C69" s="14">
        <v>89</v>
      </c>
      <c r="D69" s="14">
        <v>29</v>
      </c>
      <c r="E69" s="14">
        <v>13</v>
      </c>
      <c r="F69" s="24">
        <v>21</v>
      </c>
    </row>
    <row r="70" spans="1:6" x14ac:dyDescent="0.25">
      <c r="A70" s="176"/>
      <c r="B70" s="13" t="s">
        <v>1088</v>
      </c>
      <c r="C70" s="14">
        <v>0</v>
      </c>
      <c r="D70" s="14">
        <v>0</v>
      </c>
      <c r="E70" s="14">
        <v>1</v>
      </c>
      <c r="F70" s="24">
        <v>0</v>
      </c>
    </row>
    <row r="71" spans="1:6" x14ac:dyDescent="0.25">
      <c r="A71" s="176"/>
      <c r="B71" s="13" t="s">
        <v>1143</v>
      </c>
      <c r="C71" s="16"/>
      <c r="D71" s="16"/>
      <c r="E71" s="16"/>
      <c r="F71" s="23"/>
    </row>
    <row r="72" spans="1:6" x14ac:dyDescent="0.25">
      <c r="A72" s="176"/>
      <c r="B72" s="13" t="s">
        <v>1144</v>
      </c>
      <c r="C72" s="14">
        <v>4</v>
      </c>
      <c r="D72" s="14">
        <v>0</v>
      </c>
      <c r="E72" s="14">
        <v>2</v>
      </c>
      <c r="F72" s="24">
        <v>3</v>
      </c>
    </row>
    <row r="73" spans="1:6" x14ac:dyDescent="0.25">
      <c r="A73" s="176"/>
      <c r="B73" s="13" t="s">
        <v>1145</v>
      </c>
      <c r="C73" s="14">
        <v>5</v>
      </c>
      <c r="D73" s="14">
        <v>3</v>
      </c>
      <c r="E73" s="14">
        <v>1</v>
      </c>
      <c r="F73" s="24">
        <v>2</v>
      </c>
    </row>
    <row r="74" spans="1:6" x14ac:dyDescent="0.25">
      <c r="A74" s="176"/>
      <c r="B74" s="13" t="s">
        <v>1092</v>
      </c>
      <c r="C74" s="14">
        <v>2</v>
      </c>
      <c r="D74" s="14">
        <v>0</v>
      </c>
      <c r="E74" s="14">
        <v>0</v>
      </c>
      <c r="F74" s="24">
        <v>0</v>
      </c>
    </row>
    <row r="75" spans="1:6" x14ac:dyDescent="0.25">
      <c r="A75" s="176"/>
      <c r="B75" s="13" t="s">
        <v>425</v>
      </c>
      <c r="C75" s="16"/>
      <c r="D75" s="16"/>
      <c r="E75" s="16"/>
      <c r="F75" s="23"/>
    </row>
    <row r="76" spans="1:6" x14ac:dyDescent="0.25">
      <c r="A76" s="176"/>
      <c r="B76" s="13" t="s">
        <v>1093</v>
      </c>
      <c r="C76" s="14">
        <v>1</v>
      </c>
      <c r="D76" s="14">
        <v>0</v>
      </c>
      <c r="E76" s="14">
        <v>0</v>
      </c>
      <c r="F76" s="24">
        <v>0</v>
      </c>
    </row>
    <row r="77" spans="1:6" x14ac:dyDescent="0.25">
      <c r="A77" s="176"/>
      <c r="B77" s="13" t="s">
        <v>1094</v>
      </c>
      <c r="C77" s="14">
        <v>0</v>
      </c>
      <c r="D77" s="14">
        <v>1</v>
      </c>
      <c r="E77" s="14">
        <v>0</v>
      </c>
      <c r="F77" s="24">
        <v>0</v>
      </c>
    </row>
    <row r="78" spans="1:6" x14ac:dyDescent="0.25">
      <c r="A78" s="176"/>
      <c r="B78" s="13" t="s">
        <v>1095</v>
      </c>
      <c r="C78" s="16"/>
      <c r="D78" s="16"/>
      <c r="E78" s="16"/>
      <c r="F78" s="23"/>
    </row>
    <row r="79" spans="1:6" x14ac:dyDescent="0.25">
      <c r="A79" s="176"/>
      <c r="B79" s="13" t="s">
        <v>1096</v>
      </c>
      <c r="C79" s="14">
        <v>118</v>
      </c>
      <c r="D79" s="14">
        <v>81</v>
      </c>
      <c r="E79" s="14">
        <v>21</v>
      </c>
      <c r="F79" s="24">
        <v>29</v>
      </c>
    </row>
    <row r="80" spans="1:6" x14ac:dyDescent="0.25">
      <c r="A80" s="176"/>
      <c r="B80" s="13" t="s">
        <v>1097</v>
      </c>
      <c r="C80" s="14">
        <v>1</v>
      </c>
      <c r="D80" s="14">
        <v>0</v>
      </c>
      <c r="E80" s="14">
        <v>0</v>
      </c>
      <c r="F80" s="24">
        <v>0</v>
      </c>
    </row>
    <row r="81" spans="1:6" x14ac:dyDescent="0.25">
      <c r="A81" s="177"/>
      <c r="B81" s="13" t="s">
        <v>1098</v>
      </c>
      <c r="C81" s="14">
        <v>0</v>
      </c>
      <c r="D81" s="14">
        <v>1</v>
      </c>
      <c r="E81" s="14">
        <v>0</v>
      </c>
      <c r="F81" s="24">
        <v>1</v>
      </c>
    </row>
    <row r="82" spans="1:6" x14ac:dyDescent="0.25">
      <c r="A82" s="196" t="s">
        <v>1099</v>
      </c>
      <c r="B82" s="197"/>
      <c r="C82" s="32">
        <v>691</v>
      </c>
      <c r="D82" s="32">
        <v>261</v>
      </c>
      <c r="E82" s="32">
        <v>75</v>
      </c>
      <c r="F82" s="32">
        <v>134</v>
      </c>
    </row>
    <row r="83" spans="1:6" x14ac:dyDescent="0.25">
      <c r="A83" s="175" t="s">
        <v>1146</v>
      </c>
      <c r="B83" s="13" t="s">
        <v>1100</v>
      </c>
      <c r="C83" s="16"/>
      <c r="D83" s="16"/>
      <c r="E83" s="16"/>
      <c r="F83" s="23"/>
    </row>
    <row r="84" spans="1:6" x14ac:dyDescent="0.25">
      <c r="A84" s="176"/>
      <c r="B84" s="13" t="s">
        <v>1101</v>
      </c>
      <c r="C84" s="16"/>
      <c r="D84" s="16"/>
      <c r="E84" s="16"/>
      <c r="F84" s="23"/>
    </row>
    <row r="85" spans="1:6" x14ac:dyDescent="0.25">
      <c r="A85" s="177"/>
      <c r="B85" s="13" t="s">
        <v>110</v>
      </c>
      <c r="C85" s="16"/>
      <c r="D85" s="16"/>
      <c r="E85" s="16"/>
      <c r="F85" s="23"/>
    </row>
    <row r="86" spans="1:6" x14ac:dyDescent="0.25">
      <c r="A86" s="196" t="s">
        <v>1147</v>
      </c>
      <c r="B86" s="197"/>
      <c r="C86" s="47"/>
      <c r="D86" s="47"/>
      <c r="E86" s="47"/>
      <c r="F86" s="47"/>
    </row>
  </sheetData>
  <sheetProtection algorithmName="SHA-512" hashValue="Or/Jrc4WvqTr+yb19pseZV8m5WMqFJINttXrnAIAVak/o48Drnp/mgD8Hg2XC7yWAo2WZJpr/Xi0GlxD2vB4lA==" saltValue="cXcg1ZCwljZDcYS92ZxM1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8"/>
      <c r="C5" s="24">
        <v>2</v>
      </c>
    </row>
    <row r="6" spans="1:3" x14ac:dyDescent="0.25">
      <c r="A6" s="12" t="s">
        <v>1151</v>
      </c>
      <c r="B6" s="18"/>
      <c r="C6" s="24">
        <v>33</v>
      </c>
    </row>
    <row r="7" spans="1:3" x14ac:dyDescent="0.25">
      <c r="A7" s="12" t="s">
        <v>1152</v>
      </c>
      <c r="B7" s="18"/>
      <c r="C7" s="23"/>
    </row>
    <row r="8" spans="1:3" x14ac:dyDescent="0.25">
      <c r="A8" s="12" t="s">
        <v>1153</v>
      </c>
      <c r="B8" s="18"/>
      <c r="C8" s="23"/>
    </row>
    <row r="9" spans="1:3" x14ac:dyDescent="0.25">
      <c r="A9" s="12" t="s">
        <v>1154</v>
      </c>
      <c r="B9" s="18"/>
      <c r="C9" s="23"/>
    </row>
    <row r="10" spans="1:3" x14ac:dyDescent="0.25">
      <c r="A10" s="17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8"/>
      <c r="C13" s="24">
        <v>4</v>
      </c>
    </row>
    <row r="14" spans="1:3" x14ac:dyDescent="0.25">
      <c r="A14" s="12" t="s">
        <v>1151</v>
      </c>
      <c r="B14" s="18"/>
      <c r="C14" s="24">
        <v>39</v>
      </c>
    </row>
    <row r="15" spans="1:3" x14ac:dyDescent="0.25">
      <c r="A15" s="12" t="s">
        <v>1156</v>
      </c>
      <c r="B15" s="18"/>
      <c r="C15" s="23"/>
    </row>
    <row r="16" spans="1:3" x14ac:dyDescent="0.25">
      <c r="A16" s="12" t="s">
        <v>1153</v>
      </c>
      <c r="B16" s="18"/>
      <c r="C16" s="23"/>
    </row>
    <row r="17" spans="1:3" x14ac:dyDescent="0.25">
      <c r="A17" s="12" t="s">
        <v>1154</v>
      </c>
      <c r="B17" s="18"/>
      <c r="C17" s="23"/>
    </row>
    <row r="18" spans="1:3" x14ac:dyDescent="0.25">
      <c r="A18" s="17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8"/>
      <c r="C21" s="24">
        <v>15</v>
      </c>
    </row>
    <row r="22" spans="1:3" x14ac:dyDescent="0.25">
      <c r="A22" s="12" t="s">
        <v>1158</v>
      </c>
      <c r="B22" s="18"/>
      <c r="C22" s="24">
        <v>13</v>
      </c>
    </row>
    <row r="23" spans="1:3" x14ac:dyDescent="0.25">
      <c r="A23" s="12" t="s">
        <v>1159</v>
      </c>
      <c r="B23" s="18"/>
      <c r="C23" s="24">
        <v>2</v>
      </c>
    </row>
    <row r="24" spans="1:3" x14ac:dyDescent="0.25">
      <c r="A24" s="12" t="s">
        <v>1160</v>
      </c>
      <c r="B24" s="18"/>
      <c r="C24" s="23"/>
    </row>
    <row r="25" spans="1:3" x14ac:dyDescent="0.25">
      <c r="A25" s="17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8"/>
      <c r="C28" s="24">
        <v>4</v>
      </c>
    </row>
    <row r="29" spans="1:3" x14ac:dyDescent="0.25">
      <c r="A29" s="12" t="s">
        <v>1163</v>
      </c>
      <c r="B29" s="18"/>
      <c r="C29" s="23"/>
    </row>
    <row r="30" spans="1:3" x14ac:dyDescent="0.25">
      <c r="A30" s="12" t="s">
        <v>1164</v>
      </c>
      <c r="B30" s="18"/>
      <c r="C30" s="24">
        <v>2</v>
      </c>
    </row>
    <row r="31" spans="1:3" x14ac:dyDescent="0.25">
      <c r="A31" s="17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8"/>
      <c r="C34" s="23"/>
    </row>
    <row r="35" spans="1:3" x14ac:dyDescent="0.25">
      <c r="A35" s="12" t="s">
        <v>1167</v>
      </c>
      <c r="B35" s="18"/>
      <c r="C35" s="24">
        <v>6</v>
      </c>
    </row>
    <row r="36" spans="1:3" x14ac:dyDescent="0.25">
      <c r="A36" s="12" t="s">
        <v>1168</v>
      </c>
      <c r="B36" s="18"/>
      <c r="C36" s="24">
        <v>1</v>
      </c>
    </row>
  </sheetData>
  <sheetProtection algorithmName="SHA-512" hashValue="0p/P5wkvo1j4JVx3F6Fwh5emVPK6Pkick5jng5XLbnqgB/abLEcYCpgULCwGafdFne55uyX/14ITXqEv5naEKA==" saltValue="+8Zp1KtLL3juixxsgrJqs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8"/>
      <c r="C5" s="24">
        <v>4</v>
      </c>
    </row>
    <row r="6" spans="1:3" x14ac:dyDescent="0.25">
      <c r="A6" s="12" t="s">
        <v>1172</v>
      </c>
      <c r="B6" s="18"/>
      <c r="C6" s="24">
        <v>4</v>
      </c>
    </row>
    <row r="7" spans="1:3" x14ac:dyDescent="0.25">
      <c r="A7" s="12" t="s">
        <v>1173</v>
      </c>
      <c r="B7" s="18"/>
      <c r="C7" s="24">
        <v>2</v>
      </c>
    </row>
    <row r="8" spans="1:3" x14ac:dyDescent="0.25">
      <c r="A8" s="12" t="s">
        <v>1174</v>
      </c>
      <c r="B8" s="18"/>
      <c r="C8" s="24">
        <v>2</v>
      </c>
    </row>
    <row r="9" spans="1:3" x14ac:dyDescent="0.25">
      <c r="A9" s="12" t="s">
        <v>1175</v>
      </c>
      <c r="B9" s="18"/>
      <c r="C9" s="24">
        <v>1</v>
      </c>
    </row>
    <row r="10" spans="1:3" x14ac:dyDescent="0.25">
      <c r="A10" s="12" t="s">
        <v>1176</v>
      </c>
      <c r="B10" s="18"/>
      <c r="C10" s="23"/>
    </row>
    <row r="11" spans="1:3" x14ac:dyDescent="0.25">
      <c r="A11" s="17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8"/>
      <c r="C14" s="24">
        <v>4</v>
      </c>
    </row>
    <row r="15" spans="1:3" x14ac:dyDescent="0.25">
      <c r="A15" s="12" t="s">
        <v>1179</v>
      </c>
      <c r="B15" s="18"/>
      <c r="C15" s="23"/>
    </row>
    <row r="16" spans="1:3" x14ac:dyDescent="0.25">
      <c r="A16" s="12" t="s">
        <v>1180</v>
      </c>
      <c r="B16" s="18"/>
      <c r="C16" s="23"/>
    </row>
    <row r="17" spans="1:3" x14ac:dyDescent="0.25">
      <c r="A17" s="17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8"/>
      <c r="C20" s="23"/>
    </row>
    <row r="21" spans="1:3" x14ac:dyDescent="0.25">
      <c r="A21" s="12" t="s">
        <v>1183</v>
      </c>
      <c r="B21" s="18"/>
      <c r="C21" s="24">
        <v>1</v>
      </c>
    </row>
    <row r="22" spans="1:3" x14ac:dyDescent="0.25">
      <c r="A22" s="12" t="s">
        <v>1184</v>
      </c>
      <c r="B22" s="18"/>
      <c r="C22" s="23"/>
    </row>
    <row r="23" spans="1:3" x14ac:dyDescent="0.25">
      <c r="A23" s="17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8"/>
      <c r="C26" s="23"/>
    </row>
    <row r="27" spans="1:3" x14ac:dyDescent="0.25">
      <c r="A27" s="12" t="s">
        <v>1187</v>
      </c>
      <c r="B27" s="18"/>
      <c r="C27" s="23"/>
    </row>
    <row r="28" spans="1:3" x14ac:dyDescent="0.25">
      <c r="A28" s="12" t="s">
        <v>1188</v>
      </c>
      <c r="B28" s="18"/>
      <c r="C28" s="23"/>
    </row>
    <row r="29" spans="1:3" x14ac:dyDescent="0.25">
      <c r="A29" s="12" t="s">
        <v>1189</v>
      </c>
      <c r="B29" s="18"/>
      <c r="C29" s="23"/>
    </row>
    <row r="30" spans="1:3" x14ac:dyDescent="0.25">
      <c r="A30" s="12" t="s">
        <v>1190</v>
      </c>
      <c r="B30" s="18"/>
      <c r="C30" s="23"/>
    </row>
    <row r="31" spans="1:3" x14ac:dyDescent="0.25">
      <c r="A31" s="17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8"/>
      <c r="C34" s="23"/>
    </row>
    <row r="35" spans="1:3" x14ac:dyDescent="0.25">
      <c r="A35" s="12" t="s">
        <v>1193</v>
      </c>
      <c r="B35" s="18"/>
      <c r="C35" s="23"/>
    </row>
    <row r="36" spans="1:3" x14ac:dyDescent="0.25">
      <c r="A36" s="12" t="s">
        <v>1194</v>
      </c>
      <c r="B36" s="18"/>
      <c r="C36" s="24">
        <v>6</v>
      </c>
    </row>
    <row r="37" spans="1:3" x14ac:dyDescent="0.25">
      <c r="A37" s="12" t="s">
        <v>1112</v>
      </c>
      <c r="B37" s="18"/>
      <c r="C37" s="23"/>
    </row>
    <row r="38" spans="1:3" x14ac:dyDescent="0.25">
      <c r="A38" s="12" t="s">
        <v>1195</v>
      </c>
      <c r="B38" s="18"/>
      <c r="C38" s="23"/>
    </row>
    <row r="39" spans="1:3" x14ac:dyDescent="0.25">
      <c r="A39" s="12" t="s">
        <v>1196</v>
      </c>
      <c r="B39" s="18"/>
      <c r="C39" s="23"/>
    </row>
    <row r="40" spans="1:3" x14ac:dyDescent="0.25">
      <c r="A40" s="17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8"/>
      <c r="C43" s="23"/>
    </row>
    <row r="44" spans="1:3" x14ac:dyDescent="0.25">
      <c r="A44" s="12" t="s">
        <v>1193</v>
      </c>
      <c r="B44" s="18"/>
      <c r="C44" s="23"/>
    </row>
    <row r="45" spans="1:3" x14ac:dyDescent="0.25">
      <c r="A45" s="12" t="s">
        <v>1194</v>
      </c>
      <c r="B45" s="18"/>
      <c r="C45" s="24">
        <v>1</v>
      </c>
    </row>
    <row r="46" spans="1:3" x14ac:dyDescent="0.25">
      <c r="A46" s="12" t="s">
        <v>1112</v>
      </c>
      <c r="B46" s="18"/>
      <c r="C46" s="23"/>
    </row>
    <row r="47" spans="1:3" x14ac:dyDescent="0.25">
      <c r="A47" s="12" t="s">
        <v>1195</v>
      </c>
      <c r="B47" s="18"/>
      <c r="C47" s="24">
        <v>1</v>
      </c>
    </row>
    <row r="48" spans="1:3" x14ac:dyDescent="0.25">
      <c r="A48" s="17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8"/>
      <c r="C51" s="23"/>
    </row>
    <row r="52" spans="1:3" x14ac:dyDescent="0.25">
      <c r="A52" s="12" t="s">
        <v>1193</v>
      </c>
      <c r="B52" s="18"/>
      <c r="C52" s="23"/>
    </row>
    <row r="53" spans="1:3" x14ac:dyDescent="0.25">
      <c r="A53" s="12" t="s">
        <v>1194</v>
      </c>
      <c r="B53" s="18"/>
      <c r="C53" s="23"/>
    </row>
    <row r="54" spans="1:3" x14ac:dyDescent="0.25">
      <c r="A54" s="12" t="s">
        <v>1112</v>
      </c>
      <c r="B54" s="18"/>
      <c r="C54" s="23"/>
    </row>
    <row r="55" spans="1:3" x14ac:dyDescent="0.25">
      <c r="A55" s="12" t="s">
        <v>1195</v>
      </c>
      <c r="B55" s="18"/>
      <c r="C55" s="23"/>
    </row>
    <row r="56" spans="1:3" x14ac:dyDescent="0.25">
      <c r="A56" s="17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8"/>
      <c r="C59" s="23"/>
    </row>
    <row r="60" spans="1:3" x14ac:dyDescent="0.25">
      <c r="A60" s="12" t="s">
        <v>1193</v>
      </c>
      <c r="B60" s="18"/>
      <c r="C60" s="23"/>
    </row>
    <row r="61" spans="1:3" x14ac:dyDescent="0.25">
      <c r="A61" s="12" t="s">
        <v>1194</v>
      </c>
      <c r="B61" s="18"/>
      <c r="C61" s="23"/>
    </row>
    <row r="62" spans="1:3" x14ac:dyDescent="0.25">
      <c r="A62" s="12" t="s">
        <v>1112</v>
      </c>
      <c r="B62" s="18"/>
      <c r="C62" s="23"/>
    </row>
    <row r="63" spans="1:3" x14ac:dyDescent="0.25">
      <c r="A63" s="12" t="s">
        <v>1195</v>
      </c>
      <c r="B63" s="18"/>
      <c r="C63" s="24">
        <v>2</v>
      </c>
    </row>
  </sheetData>
  <sheetProtection algorithmName="SHA-512" hashValue="p70qj2ZvdikYxBCk9bHcY18sl8o8kiMFvltYyjXdR41BE6yZG7m4a2vfELbXew+6rLz1FKdtyC9YJqfb99tMww==" saltValue="mjCCUXL0D3TyBdIRJ4Ps9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8" t="s">
        <v>665</v>
      </c>
      <c r="B4" s="199"/>
      <c r="C4" s="32">
        <v>313</v>
      </c>
      <c r="D4" s="32">
        <v>294</v>
      </c>
      <c r="E4" s="33">
        <v>0</v>
      </c>
      <c r="F4" s="32">
        <v>631</v>
      </c>
      <c r="G4" s="32">
        <v>569</v>
      </c>
      <c r="H4" s="32">
        <v>203</v>
      </c>
      <c r="I4" s="32">
        <v>122</v>
      </c>
      <c r="J4" s="32">
        <v>0</v>
      </c>
      <c r="K4" s="32">
        <v>0</v>
      </c>
      <c r="L4" s="32">
        <v>0</v>
      </c>
      <c r="M4" s="32">
        <v>0</v>
      </c>
      <c r="N4" s="32">
        <v>3</v>
      </c>
      <c r="O4" s="32">
        <v>1</v>
      </c>
      <c r="P4" s="32">
        <v>651</v>
      </c>
    </row>
    <row r="5" spans="1:16" ht="45" x14ac:dyDescent="0.25">
      <c r="A5" s="48" t="s">
        <v>666</v>
      </c>
      <c r="B5" s="48" t="s">
        <v>667</v>
      </c>
      <c r="C5" s="14">
        <v>1</v>
      </c>
      <c r="D5" s="14">
        <v>3</v>
      </c>
      <c r="E5" s="31">
        <v>-1</v>
      </c>
      <c r="F5" s="14">
        <v>4</v>
      </c>
      <c r="G5" s="14">
        <v>5</v>
      </c>
      <c r="H5" s="14">
        <v>2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7</v>
      </c>
    </row>
    <row r="6" spans="1:16" ht="33.75" x14ac:dyDescent="0.25">
      <c r="A6" s="48" t="s">
        <v>668</v>
      </c>
      <c r="B6" s="48" t="s">
        <v>669</v>
      </c>
      <c r="C6" s="14">
        <v>207</v>
      </c>
      <c r="D6" s="14">
        <v>186</v>
      </c>
      <c r="E6" s="31">
        <v>0</v>
      </c>
      <c r="F6" s="14">
        <v>420</v>
      </c>
      <c r="G6" s="14">
        <v>383</v>
      </c>
      <c r="H6" s="14">
        <v>87</v>
      </c>
      <c r="I6" s="14">
        <v>45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414</v>
      </c>
    </row>
    <row r="7" spans="1:16" ht="22.5" x14ac:dyDescent="0.25">
      <c r="A7" s="48" t="s">
        <v>670</v>
      </c>
      <c r="B7" s="48" t="s">
        <v>671</v>
      </c>
      <c r="C7" s="14">
        <v>30</v>
      </c>
      <c r="D7" s="14">
        <v>20</v>
      </c>
      <c r="E7" s="31">
        <v>0</v>
      </c>
      <c r="F7" s="14">
        <v>12</v>
      </c>
      <c r="G7" s="14">
        <v>13</v>
      </c>
      <c r="H7" s="14">
        <v>34</v>
      </c>
      <c r="I7" s="14">
        <v>22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4">
        <v>17</v>
      </c>
    </row>
    <row r="8" spans="1:16" ht="33.75" x14ac:dyDescent="0.25">
      <c r="A8" s="48" t="s">
        <v>672</v>
      </c>
      <c r="B8" s="48" t="s">
        <v>673</v>
      </c>
      <c r="C8" s="14">
        <v>1</v>
      </c>
      <c r="D8" s="14">
        <v>3</v>
      </c>
      <c r="E8" s="31">
        <v>-1</v>
      </c>
      <c r="F8" s="14">
        <v>1</v>
      </c>
      <c r="G8" s="14">
        <v>0</v>
      </c>
      <c r="H8" s="14">
        <v>0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4</v>
      </c>
    </row>
    <row r="9" spans="1:16" ht="45" x14ac:dyDescent="0.25">
      <c r="A9" s="48" t="s">
        <v>674</v>
      </c>
      <c r="B9" s="48" t="s">
        <v>675</v>
      </c>
      <c r="C9" s="14">
        <v>7</v>
      </c>
      <c r="D9" s="14">
        <v>5</v>
      </c>
      <c r="E9" s="31">
        <v>0</v>
      </c>
      <c r="F9" s="14">
        <v>8</v>
      </c>
      <c r="G9" s="14">
        <v>18</v>
      </c>
      <c r="H9" s="14">
        <v>4</v>
      </c>
      <c r="I9" s="14">
        <v>8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21</v>
      </c>
    </row>
    <row r="10" spans="1:16" ht="33.75" x14ac:dyDescent="0.25">
      <c r="A10" s="48" t="s">
        <v>676</v>
      </c>
      <c r="B10" s="48" t="s">
        <v>677</v>
      </c>
      <c r="C10" s="14">
        <v>60</v>
      </c>
      <c r="D10" s="14">
        <v>71</v>
      </c>
      <c r="E10" s="31">
        <v>-1</v>
      </c>
      <c r="F10" s="14">
        <v>185</v>
      </c>
      <c r="G10" s="14">
        <v>150</v>
      </c>
      <c r="H10" s="14">
        <v>74</v>
      </c>
      <c r="I10" s="14">
        <v>44</v>
      </c>
      <c r="J10" s="14">
        <v>0</v>
      </c>
      <c r="K10" s="14">
        <v>0</v>
      </c>
      <c r="L10" s="14">
        <v>0</v>
      </c>
      <c r="M10" s="14">
        <v>0</v>
      </c>
      <c r="N10" s="14">
        <v>3</v>
      </c>
      <c r="O10" s="14">
        <v>0</v>
      </c>
      <c r="P10" s="24">
        <v>188</v>
      </c>
    </row>
    <row r="11" spans="1:16" ht="45" x14ac:dyDescent="0.25">
      <c r="A11" s="48" t="s">
        <v>678</v>
      </c>
      <c r="B11" s="48" t="s">
        <v>679</v>
      </c>
      <c r="C11" s="14">
        <v>7</v>
      </c>
      <c r="D11" s="14">
        <v>6</v>
      </c>
      <c r="E11" s="31">
        <v>0</v>
      </c>
      <c r="F11" s="14">
        <v>1</v>
      </c>
      <c r="G11" s="14">
        <v>0</v>
      </c>
      <c r="H11" s="14">
        <v>2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MCvQBqpVttGC08ez4JDc8yI3IPYYg3dmHtIkieZQPRINjtHJus2Dv9jclMAt+05mQVtDvrQK+WrMZCLoeX/gJw==" saltValue="YALSZdZZFX1kX8M4xWFn1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2022-05-23T10:50:39Z</dcterms:created>
  <dcterms:modified xsi:type="dcterms:W3CDTF">2022-06-02T12:48:30Z</dcterms:modified>
</cp:coreProperties>
</file>