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7FF1AC5C-0CD0-4F89-85CE-57CBC187309D}" xr6:coauthVersionLast="47" xr6:coauthVersionMax="47" xr10:uidLastSave="{00000000-0000-0000-0000-000000000000}"/>
  <workbookProtection workbookAlgorithmName="SHA-512" workbookHashValue="y+DfRuPS5lG/4UqEtDEMShtuWcRab2ncjlGijSyw24thNsUL3zLnupAds/5htu2lZbmO6Vz6t6jzMW/UM/yKlQ==" workbookSaltValue="a+T0B4mSeqbz1qVeeKYX0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E82" i="15" s="1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K43" i="15" s="1"/>
  <c r="J31" i="15"/>
  <c r="I31" i="15"/>
  <c r="I43" i="15" s="1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H43" i="15" s="1"/>
  <c r="G11" i="15"/>
  <c r="F11" i="15"/>
  <c r="E11" i="15"/>
  <c r="E43" i="15" s="1"/>
  <c r="D11" i="15"/>
  <c r="D43" i="15" s="1"/>
  <c r="D123" i="15"/>
  <c r="D82" i="15"/>
  <c r="L43" i="15"/>
  <c r="J43" i="15"/>
  <c r="G43" i="15" l="1"/>
  <c r="F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16F2ABF-5116-44A0-A17D-1265E7D1B2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390DB06-D153-4A2B-83B1-1CDB7626E5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1F4E58F-ACE7-45B8-A382-5E6C5B9B21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28F11CC-EEED-4EC0-80E2-4EAFD68C16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6E2B958-ADBA-4BEA-8F18-1F9443CCBB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B567C6A-45E4-4E30-BCD3-2479636CA2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E8DF264-0F1F-4EEB-9029-DAE5C727FE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9CF0B9D-9B60-4382-8B23-C875717B47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3BE6783-9EC3-4B52-A70A-4318788FAE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7AF0EDE-F6CB-4A08-8999-46DDBD41AA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85E6DFD-D380-4CF8-9528-B50814CD06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A58D7F3-819F-442C-AF25-9030D25B8D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1053C4A-D2AD-4F0F-ABD7-1B8AB98079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64319AB-C164-4C16-9A6F-34A9A8136C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77BD31C-B6AA-421E-9F42-49DB7D7D6A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E77E4CA-1A73-4740-9BE4-F15B539A8F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2824D82-F67E-405A-BB6B-E2DDF1E729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E616C6F-0209-4868-98EE-A4C69F67EE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3C928C-89E9-40D6-B535-31A003B5CF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E87128B-7C0D-4FE7-9E1C-8A1AEC5431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3069F01-0729-4C59-9F7D-85F172CC5A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5E0322D-92C8-4668-84F6-B2603893D7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25497A4-C9F4-4BE8-9790-5D867788D1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B5EBE4E-AEF6-4371-99B5-60EC2BD570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8139FFF-BC2F-4F64-B977-3ABB6F5EB2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5BE86C8-C927-453F-87C1-F581DFED5E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BEB7806-0B8B-40F9-B2F2-3C6F00EF42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F2653C7-3431-41FB-A08A-AFA3B3AA78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6783518-54AF-419A-BA45-C344FCB385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275AFF8-6FD8-4D2D-B7D6-F8802DA532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34BA5E9-CA46-4243-A144-017983C010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3D87AE7-9BD7-4722-8CB4-7664AF8C09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<sst xmlns="http://schemas.openxmlformats.org/spreadsheetml/2006/main" count="2935" uniqueCount="1826">
  <si>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</si>
  <si>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</si>
  <si>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</si>
  <si>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</si>
  <si>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</si>
  <si>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</si>
  <si>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Almería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</si>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</sst>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E9346795-1A76-401A-88D2-677C9A750B9D}"/>
    <cellStyle name="Normal" xfId="0" builtinId="0"/>
    <cellStyle name="Normal 2" xfId="1" xr:uid="{D13A45D0-2AB9-427E-9B95-D5229B44F26B}"/>
    <cellStyle name="Normal 3" xfId="3" xr:uid="{BC9B3915-A890-46B3-ABFC-E535DFFC0C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9C-4A71-B698-35CC12511C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9C-4A71-B698-35CC12511C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3419</c:v>
                </c:pt>
                <c:pt idx="1">
                  <c:v>16584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9C-4A71-B698-35CC12511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EF-4F39-BF8E-70AC66B73D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EF-4F39-BF8E-70AC66B73DD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EF-4F39-BF8E-70AC66B73DD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21</c:v>
                </c:pt>
                <c:pt idx="1">
                  <c:v>860</c:v>
                </c:pt>
                <c:pt idx="2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EF-4F39-BF8E-70AC66B73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66-4E70-A358-6A231EFB72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66-4E70-A358-6A231EFB72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66-4E70-A358-6A231EFB72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947</c:v>
                </c:pt>
                <c:pt idx="1">
                  <c:v>1207</c:v>
                </c:pt>
                <c:pt idx="2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66-4E70-A358-6A231EFB7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1D-4036-BFFA-8671594A31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1D-4036-BFFA-8671594A31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125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D-4036-BFFA-8671594A3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85-41DB-A2EF-F92F062FEA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85-41DB-A2EF-F92F062FEA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5796</c:v>
                </c:pt>
                <c:pt idx="1">
                  <c:v>1771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85-41DB-A2EF-F92F062FE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49992841803865"/>
          <c:y val="0.17239501312335959"/>
          <c:w val="0.79500014316392265"/>
          <c:h val="0.50242125984251973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281</c:v>
              </c:pt>
              <c:pt idx="1">
                <c:v>3079</c:v>
              </c:pt>
              <c:pt idx="2">
                <c:v>42</c:v>
              </c:pt>
              <c:pt idx="3">
                <c:v>1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6866-4955-8EE3-E8D31B0B3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3148</c:v>
              </c:pt>
              <c:pt idx="1">
                <c:v>2484</c:v>
              </c:pt>
              <c:pt idx="2">
                <c:v>153</c:v>
              </c:pt>
              <c:pt idx="3">
                <c:v>65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FFB5-4249-92AD-9133386B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7022440944881890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65</c:v>
              </c:pt>
              <c:pt idx="2">
                <c:v>23</c:v>
              </c:pt>
              <c:pt idx="3">
                <c:v>13</c:v>
              </c:pt>
              <c:pt idx="4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3-B6A7-4B8C-BEFE-41540D19D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48</c:v>
              </c:pt>
              <c:pt idx="1">
                <c:v>113</c:v>
              </c:pt>
              <c:pt idx="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3-DE86-4D1E-9CE8-D52AAA865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2709</c:v>
              </c:pt>
              <c:pt idx="1">
                <c:v>28</c:v>
              </c:pt>
              <c:pt idx="2">
                <c:v>252</c:v>
              </c:pt>
              <c:pt idx="3">
                <c:v>2</c:v>
              </c:pt>
              <c:pt idx="4">
                <c:v>20</c:v>
              </c:pt>
              <c:pt idx="5">
                <c:v>11</c:v>
              </c:pt>
              <c:pt idx="6">
                <c:v>26</c:v>
              </c:pt>
              <c:pt idx="7">
                <c:v>352</c:v>
              </c:pt>
              <c:pt idx="8">
                <c:v>74</c:v>
              </c:pt>
              <c:pt idx="9">
                <c:v>1545</c:v>
              </c:pt>
            </c:numLit>
          </c:val>
          <c:extLst>
            <c:ext xmlns:c16="http://schemas.microsoft.com/office/drawing/2014/chart" uri="{C3380CC4-5D6E-409C-BE32-E72D297353CC}">
              <c16:uniqueId val="{00000003-9781-4731-B02A-F5F8C1676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17</c:v>
              </c:pt>
              <c:pt idx="1">
                <c:v>400</c:v>
              </c:pt>
              <c:pt idx="2">
                <c:v>460</c:v>
              </c:pt>
              <c:pt idx="3">
                <c:v>218</c:v>
              </c:pt>
              <c:pt idx="4">
                <c:v>265</c:v>
              </c:pt>
              <c:pt idx="5">
                <c:v>55</c:v>
              </c:pt>
              <c:pt idx="6">
                <c:v>415</c:v>
              </c:pt>
              <c:pt idx="7">
                <c:v>511</c:v>
              </c:pt>
              <c:pt idx="8">
                <c:v>344</c:v>
              </c:pt>
              <c:pt idx="9">
                <c:v>15</c:v>
              </c:pt>
              <c:pt idx="1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288C-4369-ADDB-C2C6AFE8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1F-4628-AE30-F98C48A2A3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1F-4628-AE30-F98C48A2A38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1F-4628-AE30-F98C48A2A38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138</c:v>
                </c:pt>
                <c:pt idx="1">
                  <c:v>81</c:v>
                </c:pt>
                <c:pt idx="2">
                  <c:v>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1F-4628-AE30-F98C48A2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6828</c:v>
              </c:pt>
              <c:pt idx="1">
                <c:v>511</c:v>
              </c:pt>
              <c:pt idx="2">
                <c:v>597</c:v>
              </c:pt>
              <c:pt idx="3">
                <c:v>247</c:v>
              </c:pt>
              <c:pt idx="4">
                <c:v>381</c:v>
              </c:pt>
              <c:pt idx="5">
                <c:v>2831</c:v>
              </c:pt>
              <c:pt idx="6">
                <c:v>372</c:v>
              </c:pt>
              <c:pt idx="7">
                <c:v>500</c:v>
              </c:pt>
              <c:pt idx="8">
                <c:v>259</c:v>
              </c:pt>
              <c:pt idx="9">
                <c:v>170</c:v>
              </c:pt>
              <c:pt idx="10">
                <c:v>655</c:v>
              </c:pt>
              <c:pt idx="11">
                <c:v>157</c:v>
              </c:pt>
              <c:pt idx="12">
                <c:v>4576</c:v>
              </c:pt>
              <c:pt idx="13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0-3C9C-4F75-81BE-E7BEEEB1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246</c:v>
              </c:pt>
              <c:pt idx="1">
                <c:v>546</c:v>
              </c:pt>
              <c:pt idx="2">
                <c:v>277</c:v>
              </c:pt>
              <c:pt idx="3">
                <c:v>352</c:v>
              </c:pt>
              <c:pt idx="4">
                <c:v>1457</c:v>
              </c:pt>
              <c:pt idx="5">
                <c:v>312</c:v>
              </c:pt>
              <c:pt idx="6">
                <c:v>126</c:v>
              </c:pt>
              <c:pt idx="7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940F-47A9-AA8F-37F901C82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362</c:v>
              </c:pt>
              <c:pt idx="1">
                <c:v>428</c:v>
              </c:pt>
              <c:pt idx="2">
                <c:v>345</c:v>
              </c:pt>
              <c:pt idx="3">
                <c:v>11</c:v>
              </c:pt>
              <c:pt idx="4">
                <c:v>25</c:v>
              </c:pt>
              <c:pt idx="5">
                <c:v>375</c:v>
              </c:pt>
              <c:pt idx="6">
                <c:v>399</c:v>
              </c:pt>
              <c:pt idx="7">
                <c:v>1509</c:v>
              </c:pt>
              <c:pt idx="8">
                <c:v>21</c:v>
              </c:pt>
              <c:pt idx="9">
                <c:v>22</c:v>
              </c:pt>
              <c:pt idx="10">
                <c:v>296</c:v>
              </c:pt>
              <c:pt idx="11">
                <c:v>145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405F-401A-B86D-97941017E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276</c:v>
              </c:pt>
              <c:pt idx="1">
                <c:v>206</c:v>
              </c:pt>
              <c:pt idx="2">
                <c:v>136</c:v>
              </c:pt>
              <c:pt idx="3">
                <c:v>70</c:v>
              </c:pt>
              <c:pt idx="4">
                <c:v>289</c:v>
              </c:pt>
              <c:pt idx="5">
                <c:v>890</c:v>
              </c:pt>
              <c:pt idx="6">
                <c:v>72</c:v>
              </c:pt>
              <c:pt idx="7">
                <c:v>382</c:v>
              </c:pt>
              <c:pt idx="8">
                <c:v>309</c:v>
              </c:pt>
              <c:pt idx="9">
                <c:v>90</c:v>
              </c:pt>
              <c:pt idx="10">
                <c:v>247</c:v>
              </c:pt>
              <c:pt idx="11">
                <c:v>171</c:v>
              </c:pt>
              <c:pt idx="12">
                <c:v>99</c:v>
              </c:pt>
              <c:pt idx="13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FB5F-4AA8-9ADF-8AB4B567D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343</c:v>
              </c:pt>
              <c:pt idx="1">
                <c:v>79</c:v>
              </c:pt>
              <c:pt idx="2">
                <c:v>227</c:v>
              </c:pt>
              <c:pt idx="3">
                <c:v>56</c:v>
              </c:pt>
              <c:pt idx="4">
                <c:v>227</c:v>
              </c:pt>
              <c:pt idx="5">
                <c:v>857</c:v>
              </c:pt>
              <c:pt idx="6">
                <c:v>295</c:v>
              </c:pt>
              <c:pt idx="7">
                <c:v>360</c:v>
              </c:pt>
              <c:pt idx="8">
                <c:v>97</c:v>
              </c:pt>
              <c:pt idx="9">
                <c:v>205</c:v>
              </c:pt>
              <c:pt idx="10">
                <c:v>219</c:v>
              </c:pt>
              <c:pt idx="11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0-3633-425F-A1BD-9F7C4FD0F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Falsedades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</c:v>
              </c:pt>
              <c:pt idx="1">
                <c:v>3</c:v>
              </c:pt>
              <c:pt idx="2">
                <c:v>2</c:v>
              </c:pt>
              <c:pt idx="3">
                <c:v>42</c:v>
              </c:pt>
              <c:pt idx="4">
                <c:v>3</c:v>
              </c:pt>
              <c:pt idx="5">
                <c:v>1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5E2-4E6D-AAED-1655AA3A4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Drogas</c:v>
                </c:pt>
                <c:pt idx="9">
                  <c:v>Falsedades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29</c:v>
              </c:pt>
              <c:pt idx="1">
                <c:v>13</c:v>
              </c:pt>
              <c:pt idx="2">
                <c:v>9</c:v>
              </c:pt>
              <c:pt idx="3">
                <c:v>46</c:v>
              </c:pt>
              <c:pt idx="4">
                <c:v>1</c:v>
              </c:pt>
              <c:pt idx="5">
                <c:v>1</c:v>
              </c:pt>
              <c:pt idx="6">
                <c:v>7</c:v>
              </c:pt>
              <c:pt idx="7">
                <c:v>2</c:v>
              </c:pt>
              <c:pt idx="8">
                <c:v>1</c:v>
              </c:pt>
              <c:pt idx="9">
                <c:v>5</c:v>
              </c:pt>
              <c:pt idx="1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B85-4792-BF47-B0C541E5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Drogas</c:v>
                </c:pt>
                <c:pt idx="2">
                  <c:v>Administración Pública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254-4102-9EF7-F15F9ACC4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Drogas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7AB-4734-99A9-E736DB26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Aux!$F$2:$F$6</c:f>
              <c:strCache>
                <c:ptCount val="5"/>
                <c:pt idx="0">
                  <c:v>Vida / integridad</c:v>
                </c:pt>
                <c:pt idx="1">
                  <c:v>Medio ambiente</c:v>
                </c:pt>
                <c:pt idx="2">
                  <c:v>Falsedades</c:v>
                </c:pt>
                <c:pt idx="3">
                  <c:v>Administración Pública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</c:v>
              </c:pt>
              <c:pt idx="1">
                <c:v>14</c:v>
              </c:pt>
              <c:pt idx="2">
                <c:v>17</c:v>
              </c:pt>
              <c:pt idx="3">
                <c:v>25</c:v>
              </c:pt>
              <c:pt idx="4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F1F7-49ED-AD5E-3A3541ED4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81-4F94-9D68-C35B02B9E3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1-4F94-9D68-C35B02B9E3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2220</c:v>
                </c:pt>
                <c:pt idx="1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1-4F94-9D68-C35B02B9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Leyes especiales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</c:v>
              </c:pt>
              <c:pt idx="1">
                <c:v>14</c:v>
              </c:pt>
              <c:pt idx="2">
                <c:v>6</c:v>
              </c:pt>
              <c:pt idx="3">
                <c:v>7</c:v>
              </c:pt>
              <c:pt idx="4">
                <c:v>54</c:v>
              </c:pt>
              <c:pt idx="5">
                <c:v>46</c:v>
              </c:pt>
              <c:pt idx="6">
                <c:v>1</c:v>
              </c:pt>
              <c:pt idx="7">
                <c:v>165</c:v>
              </c:pt>
              <c:pt idx="8">
                <c:v>1</c:v>
              </c:pt>
              <c:pt idx="9">
                <c:v>10</c:v>
              </c:pt>
              <c:pt idx="10">
                <c:v>3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D1C-46AE-BE79-D71CF1501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594</c:v>
              </c:pt>
              <c:pt idx="1">
                <c:v>423</c:v>
              </c:pt>
              <c:pt idx="2">
                <c:v>422</c:v>
              </c:pt>
              <c:pt idx="3">
                <c:v>84</c:v>
              </c:pt>
              <c:pt idx="4">
                <c:v>115</c:v>
              </c:pt>
              <c:pt idx="5">
                <c:v>847</c:v>
              </c:pt>
              <c:pt idx="6">
                <c:v>191</c:v>
              </c:pt>
              <c:pt idx="7">
                <c:v>1727</c:v>
              </c:pt>
              <c:pt idx="8">
                <c:v>91</c:v>
              </c:pt>
              <c:pt idx="9">
                <c:v>364</c:v>
              </c:pt>
              <c:pt idx="10">
                <c:v>254</c:v>
              </c:pt>
              <c:pt idx="11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D42E-4167-8058-B66152DE2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A8-4F3E-B54C-27E3E1625C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A8-4F3E-B54C-27E3E1625C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A8-4F3E-B54C-27E3E1625C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7A8-4F3E-B54C-27E3E1625C7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A8-4F3E-B54C-27E3E1625C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22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A8-4F3E-B54C-27E3E1625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DB-4017-93F8-C2C6AE4D11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DB-4017-93F8-C2C6AE4D11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DB-4017-93F8-C2C6AE4D111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8DB-4017-93F8-C2C6AE4D111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8DB-4017-93F8-C2C6AE4D1116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DB-4017-93F8-C2C6AE4D1116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DB-4017-93F8-C2C6AE4D1116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DB-4017-93F8-C2C6AE4D11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66</c:v>
                </c:pt>
                <c:pt idx="1">
                  <c:v>59</c:v>
                </c:pt>
                <c:pt idx="2">
                  <c:v>54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B-4017-93F8-C2C6AE4D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837</c:v>
              </c:pt>
              <c:pt idx="1">
                <c:v>125</c:v>
              </c:pt>
              <c:pt idx="2">
                <c:v>8</c:v>
              </c:pt>
              <c:pt idx="3">
                <c:v>180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A134-4B70-B7E5-65C427F06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529</c:v>
              </c:pt>
              <c:pt idx="1">
                <c:v>132</c:v>
              </c:pt>
              <c:pt idx="2">
                <c:v>24</c:v>
              </c:pt>
              <c:pt idx="3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C87A-4888-B1AB-F6FD868C1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47</c:v>
              </c:pt>
              <c:pt idx="2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BD8B-45C2-9AC0-FFF67B2C2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77AA-4D21-9DAD-C58DBEE31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187</c:v>
              </c:pt>
              <c:pt idx="1">
                <c:v>31</c:v>
              </c:pt>
              <c:pt idx="2">
                <c:v>78</c:v>
              </c:pt>
              <c:pt idx="3">
                <c:v>53</c:v>
              </c:pt>
              <c:pt idx="4">
                <c:v>8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E91B-44A1-96E1-1AA01C6F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267</c:v>
              </c:pt>
              <c:pt idx="1">
                <c:v>7</c:v>
              </c:pt>
              <c:pt idx="2">
                <c:v>15</c:v>
              </c:pt>
              <c:pt idx="3">
                <c:v>32</c:v>
              </c:pt>
              <c:pt idx="4">
                <c:v>17</c:v>
              </c:pt>
              <c:pt idx="5">
                <c:v>90</c:v>
              </c:pt>
              <c:pt idx="6">
                <c:v>66</c:v>
              </c:pt>
              <c:pt idx="7">
                <c:v>8</c:v>
              </c:pt>
              <c:pt idx="8">
                <c:v>1</c:v>
              </c:pt>
              <c:pt idx="9">
                <c:v>3</c:v>
              </c:pt>
              <c:pt idx="10">
                <c:v>49</c:v>
              </c:pt>
              <c:pt idx="11">
                <c:v>71</c:v>
              </c:pt>
              <c:pt idx="12">
                <c:v>4</c:v>
              </c:pt>
              <c:pt idx="1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DFB1-49F4-B540-1ACEA3BB8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B5-4CDF-970E-5A1E0341B5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B5-4CDF-970E-5A1E0341B5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1547</c:v>
                </c:pt>
                <c:pt idx="1">
                  <c:v>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B5-4CDF-970E-5A1E0341B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131</c:v>
              </c:pt>
              <c:pt idx="1">
                <c:v>1015</c:v>
              </c:pt>
              <c:pt idx="2">
                <c:v>9</c:v>
              </c:pt>
              <c:pt idx="3">
                <c:v>12</c:v>
              </c:pt>
              <c:pt idx="4">
                <c:v>8</c:v>
              </c:pt>
              <c:pt idx="5">
                <c:v>25</c:v>
              </c:pt>
              <c:pt idx="6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6D7A-4C39-93AD-9627244A3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C7-4286-9A15-E72F66F4E8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C7-4286-9A15-E72F66F4E8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7-4286-9A15-E72F66F4E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0-4173-B5EF-0619D7EA17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40-4173-B5EF-0619D7EA17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40-4173-B5EF-0619D7EA179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140-4173-B5EF-0619D7EA179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40-4173-B5EF-0619D7EA179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40-4173-B5EF-0619D7EA179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40-4173-B5EF-0619D7EA179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234</c:v>
              </c:pt>
              <c:pt idx="1">
                <c:v>20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672A-4F56-B176-77125EE2E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118</c:v>
              </c:pt>
              <c:pt idx="1">
                <c:v>28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F875-4F46-9868-0D04DE75F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3</c:v>
              </c:pt>
              <c:pt idx="2">
                <c:v>15</c:v>
              </c:pt>
              <c:pt idx="3">
                <c:v>13</c:v>
              </c:pt>
              <c:pt idx="4">
                <c:v>125</c:v>
              </c:pt>
              <c:pt idx="5">
                <c:v>61</c:v>
              </c:pt>
              <c:pt idx="6">
                <c:v>26</c:v>
              </c:pt>
              <c:pt idx="7">
                <c:v>1</c:v>
              </c:pt>
              <c:pt idx="8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6111-4AB0-9D33-4B3A0D77F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F88-4602-9590-32E4517F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45-472C-AAB2-D58C1D10D6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45-472C-AAB2-D58C1D10D6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962</c:v>
                </c:pt>
                <c:pt idx="1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45-472C-AAB2-D58C1D10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F2-4FA0-8BC8-9A8E3BC63B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F2-4FA0-8BC8-9A8E3BC63B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F2-4FA0-8BC8-9A8E3BC63B6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3F2-4FA0-8BC8-9A8E3BC63B6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F2-4FA0-8BC8-9A8E3BC63B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</c:v>
                </c:pt>
                <c:pt idx="1">
                  <c:v>247</c:v>
                </c:pt>
                <c:pt idx="2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F2-4FA0-8BC8-9A8E3BC63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1303</c:v>
              </c:pt>
              <c:pt idx="1">
                <c:v>241</c:v>
              </c:pt>
              <c:pt idx="2">
                <c:v>2</c:v>
              </c:pt>
              <c:pt idx="3">
                <c:v>17</c:v>
              </c:pt>
              <c:pt idx="4">
                <c:v>1</c:v>
              </c:pt>
              <c:pt idx="5">
                <c:v>578</c:v>
              </c:pt>
            </c:numLit>
          </c:val>
          <c:extLst>
            <c:ext xmlns:c16="http://schemas.microsoft.com/office/drawing/2014/chart" uri="{C3380CC4-5D6E-409C-BE32-E72D297353CC}">
              <c16:uniqueId val="{00000000-E0F6-41C8-A96B-7A9CF8C3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83-4005-97A4-1696A65BFB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83-4005-97A4-1696A65BFB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1216</c:v>
                </c:pt>
                <c:pt idx="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83-4005-97A4-1696A65BF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742</c:v>
              </c:pt>
              <c:pt idx="1">
                <c:v>296</c:v>
              </c:pt>
              <c:pt idx="2">
                <c:v>10</c:v>
              </c:pt>
              <c:pt idx="3">
                <c:v>1</c:v>
              </c:pt>
              <c:pt idx="4">
                <c:v>274</c:v>
              </c:pt>
            </c:numLit>
          </c:val>
          <c:extLst>
            <c:ext xmlns:c16="http://schemas.microsoft.com/office/drawing/2014/chart" uri="{C3380CC4-5D6E-409C-BE32-E72D297353CC}">
              <c16:uniqueId val="{00000000-0D64-4A0C-A8E0-00977C051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C4A-407E-8FB2-5917DFEBA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0-0B8B-423C-80D4-10B68433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AD8A-4290-92B5-7D2BD9AEE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35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152-4F6F-9A96-A4C0BC16D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FC0-4D0C-A086-7A82A507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9E9-49CF-AA9A-C329C3791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119</c:v>
              </c:pt>
              <c:pt idx="2">
                <c:v>18</c:v>
              </c:pt>
              <c:pt idx="3">
                <c:v>1</c:v>
              </c:pt>
              <c:pt idx="4">
                <c:v>3</c:v>
              </c:pt>
              <c:pt idx="5">
                <c:v>114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F83-47EF-981C-6F15385F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B8-4B78-B140-0BF7181986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B8-4B78-B140-0BF7181986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8-4B78-B140-0BF718198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728</c:v>
              </c:pt>
              <c:pt idx="2">
                <c:v>21</c:v>
              </c:pt>
              <c:pt idx="3">
                <c:v>2</c:v>
              </c:pt>
              <c:pt idx="4">
                <c:v>5</c:v>
              </c:pt>
              <c:pt idx="5">
                <c:v>700</c:v>
              </c:pt>
            </c:numLit>
          </c:val>
          <c:extLst>
            <c:ext xmlns:c16="http://schemas.microsoft.com/office/drawing/2014/chart" uri="{C3380CC4-5D6E-409C-BE32-E72D297353CC}">
              <c16:uniqueId val="{00000000-357A-4995-A187-CDE490A04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714</c:v>
              </c:pt>
              <c:pt idx="2">
                <c:v>30</c:v>
              </c:pt>
              <c:pt idx="3">
                <c:v>3</c:v>
              </c:pt>
              <c:pt idx="4">
                <c:v>43</c:v>
              </c:pt>
              <c:pt idx="5">
                <c:v>718</c:v>
              </c:pt>
            </c:numLit>
          </c:val>
          <c:extLst>
            <c:ext xmlns:c16="http://schemas.microsoft.com/office/drawing/2014/chart" uri="{C3380CC4-5D6E-409C-BE32-E72D297353CC}">
              <c16:uniqueId val="{00000000-80B4-44BE-8DAA-30EBD26BF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146</c:v>
              </c:pt>
              <c:pt idx="2">
                <c:v>20</c:v>
              </c:pt>
              <c:pt idx="3">
                <c:v>2</c:v>
              </c:pt>
              <c:pt idx="4">
                <c:v>2</c:v>
              </c:pt>
              <c:pt idx="5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A1F2-4A8B-A8F7-B110BE155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143</c:v>
              </c:pt>
              <c:pt idx="2">
                <c:v>31</c:v>
              </c:pt>
              <c:pt idx="3">
                <c:v>4</c:v>
              </c:pt>
              <c:pt idx="4">
                <c:v>8</c:v>
              </c:pt>
              <c:pt idx="5">
                <c:v>171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830-4E56-877A-2BA3FFDCB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DB3-4073-85A3-F490093BE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819</c:v>
              </c:pt>
              <c:pt idx="2">
                <c:v>49</c:v>
              </c:pt>
              <c:pt idx="3">
                <c:v>1</c:v>
              </c:pt>
              <c:pt idx="4">
                <c:v>58</c:v>
              </c:pt>
              <c:pt idx="5">
                <c:v>796</c:v>
              </c:pt>
            </c:numLit>
          </c:val>
          <c:extLst>
            <c:ext xmlns:c16="http://schemas.microsoft.com/office/drawing/2014/chart" uri="{C3380CC4-5D6E-409C-BE32-E72D297353CC}">
              <c16:uniqueId val="{00000000-CA42-4982-A06B-40DB8FF77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10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752-495E-A253-1F24C9671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10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30EA-4786-9DCD-FA3B19B1A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5</c:v>
              </c:pt>
              <c:pt idx="2">
                <c:v>5</c:v>
              </c:pt>
              <c:pt idx="3">
                <c:v>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6E05-4A4B-A629-F16E79C69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08E-4142-96BF-451BD2B95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8F-4BC6-9296-BAE68112DF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8F-4BC6-9296-BAE68112DF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118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F-4BC6-9296-BAE68112D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0F5-46EF-BB35-3A0A2FD17D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0F5-46EF-BB35-3A0A2FD17DA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0F5-46EF-BB35-3A0A2FD17DAA}"/>
              </c:ext>
            </c:extLst>
          </c:dPt>
          <c:dLbls>
            <c:dLbl>
              <c:idx val="2"/>
              <c:layout>
                <c:manualLayout>
                  <c:x val="4.1938103060858399E-2"/>
                  <c:y val="-3.85575473278606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F5-46EF-BB35-3A0A2FD17DA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339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F5-46EF-BB35-3A0A2FD1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28-489F-900E-ECEAB6DD27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28-489F-900E-ECEAB6DD27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917</c:v>
                </c:pt>
                <c:pt idx="1">
                  <c:v>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28-489F-900E-ECEAB6DD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186C2488-F6A0-49B4-97D3-2B1913900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B028C85-F9A3-4D6F-8642-F68F129A9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FC0277A-6C6E-4B5C-8BAC-31CB2B1B8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B1AA855-7DC9-47D8-B705-509701E5F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AD79772-1016-41DD-9F54-FFE8C5193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2724754-E846-46F3-9AB8-AB1453E5E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DB52EAE-DF15-4B75-B9D6-AA9F70916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B2A36DD-2950-4B40-8816-A5726933B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988BF2B-D680-4C2D-A72A-9A5CF0108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A2B3998-B619-4781-A877-6BFE65AF4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21A572BD-B1BE-4D34-B4DB-08D526239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8971FFD-BC4B-4FE8-A1BF-1BE93D7B9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C02F2C-FA65-4A43-B2CA-D49FB26FB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2E6071E-CC88-48CE-A909-2DD5603EE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482AFFF-23C1-44AA-A4D3-C7E619758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2B8BA42-0349-4FBD-9545-8A65F0A2C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B973D62-79DB-4822-9184-9C779D344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AB570FEE-F92F-4D0A-8719-D39470A0B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D487CC13-7534-4926-9977-B4F36B3A0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849A826F-3FB0-4FDB-8C2F-A8FA4DCA0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9EA18B0-E643-47E0-918B-ECDC73B8F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C4AEA994-F1CA-4748-8C51-860ABC72C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4E1782F-4BD0-4567-B357-66FF042AF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031A5E5-D0AB-44A3-9B72-3A74D96D8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A9AFD22-DAA5-485C-A39A-64954E086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9A38D05-12FB-4F63-9BBE-B4E018807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5C16353-668A-4F3C-AC52-1CC318DA9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37E70E6-D8B7-4B51-BDB1-C9EA0F6F2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D5DC711-3E34-46C7-9ABF-8AB864C35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CBE2AEA-C8C4-4CDB-B896-486FE9EA6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02D9BBF-BE53-48BE-A46D-8FB40E24D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61C6E48-4083-44CE-A491-A2FC68B72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F0BAA28-5FC9-4A34-B3CF-4C2AB3EDC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C80573B-D127-4D20-A466-0F718E45F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F038E0B-D417-4932-8D14-74233CC40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269875</xdr:colOff>
      <xdr:row>6</xdr:row>
      <xdr:rowOff>228600</xdr:rowOff>
    </xdr:from>
    <xdr:to>
      <xdr:col>21</xdr:col>
      <xdr:colOff>714375</xdr:colOff>
      <xdr:row>18</xdr:row>
      <xdr:rowOff>85725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7B3F33C-8DE3-4311-AA40-580472F29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C69D0CB-F81B-4018-B8B0-D54C60FA0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DEFC4EA-D4A2-4DA1-A6ED-F7978FF5E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19</xdr:row>
      <xdr:rowOff>161924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1A46D37-A5D9-465D-8251-A8E36F4E9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38</xdr:row>
      <xdr:rowOff>9524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970C3C9-8E3B-4744-B2FC-82F549B99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B1E9DD9-4DEE-47D6-B2A6-620ACDFAD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12528D6-1C4F-4BF9-BF57-E5FD765C3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C690922-A8B6-43BB-9EDE-F937F27B7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212DAC3-6027-406D-A7B3-0FDFA7210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B51DC51-7926-4660-A756-D5B166295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3ACF44C-6435-44F9-94D8-42216CA1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596A03C-52AF-4D2C-A2DC-2F1C81BE4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5EDA67B-138F-46C8-8E37-C0BAFAEB4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3C9F31F-5957-41C2-9DCC-9130BDDC3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D2D605A-DDF1-4C67-B461-A2687E933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6EB9F9A0-B11F-424C-BF3A-9FC534DD5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698709D-7EA5-4F7F-A189-9F6F74B81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9ED9725-88F3-4F4E-B808-0317D6D66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0AF239E-01BC-484C-A73B-758C5D34C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54F6F25-4FB5-4504-A337-2512C03CF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5566C31-53F8-4D39-AC9C-BA3D0AA04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564B43E-4287-4A04-A72A-5A0D23626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F142B17D-879E-413F-A295-0ECBC8A6B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8F3A297-5D7A-4421-8D0F-148780F4E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7890CD7-5E67-4977-B776-EAB110B2D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1C6800B-AD60-4456-BBBB-51FE0A608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9B0F3EC-C64C-412A-9479-60557DD72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7CAD197C-B662-409F-8B5B-3606C1520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4253B4E1-A75D-4B5A-8A54-AB591A067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24E6A573-747C-4C3A-B0F1-78D4ED923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D4CC855-045C-409D-924C-B4E433372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AF09C8D-DFA6-4097-8DCF-7D2164C25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33CCD67-5B80-49F8-B8C9-D15E941B4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D977171-C069-48D9-90D3-EA0CAF571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lq60y5Gt2SP3jftLFKBGiIkw0bZJ45q7gxHw0PbiF7Rsr0slwU7V6QT+nlsO7UFgunnISJIG8mXfk0JaNzI7FQ==" saltValue="q6qOJtUCfvUuIsxxTfebN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1" t="s">
        <v>1203</v>
      </c>
      <c r="B5" s="17"/>
      <c r="C5" s="14">
        <v>14</v>
      </c>
      <c r="D5" s="14">
        <v>2</v>
      </c>
      <c r="E5" s="22">
        <v>11</v>
      </c>
    </row>
    <row r="6" spans="1:5" x14ac:dyDescent="0.25">
      <c r="A6" s="21" t="s">
        <v>1204</v>
      </c>
      <c r="B6" s="17"/>
      <c r="C6" s="14">
        <v>10</v>
      </c>
      <c r="D6" s="14">
        <v>4</v>
      </c>
      <c r="E6" s="22">
        <v>8</v>
      </c>
    </row>
    <row r="7" spans="1:5" x14ac:dyDescent="0.25">
      <c r="A7" s="21" t="s">
        <v>1205</v>
      </c>
      <c r="B7" s="17"/>
      <c r="C7" s="14">
        <v>2</v>
      </c>
      <c r="D7" s="14">
        <v>1</v>
      </c>
      <c r="E7" s="22">
        <v>1</v>
      </c>
    </row>
    <row r="8" spans="1:5" x14ac:dyDescent="0.25">
      <c r="A8" s="21" t="s">
        <v>1206</v>
      </c>
      <c r="B8" s="17"/>
      <c r="C8" s="14">
        <v>0</v>
      </c>
      <c r="D8" s="14">
        <v>0</v>
      </c>
      <c r="E8" s="22">
        <v>0</v>
      </c>
    </row>
    <row r="9" spans="1:5" x14ac:dyDescent="0.25">
      <c r="A9" s="21" t="s">
        <v>635</v>
      </c>
      <c r="B9" s="17"/>
      <c r="C9" s="14">
        <v>1</v>
      </c>
      <c r="D9" s="14">
        <v>0</v>
      </c>
      <c r="E9" s="22">
        <v>1</v>
      </c>
    </row>
    <row r="10" spans="1:5" x14ac:dyDescent="0.25">
      <c r="A10" s="21" t="s">
        <v>1207</v>
      </c>
      <c r="B10" s="17"/>
      <c r="C10" s="14">
        <v>0</v>
      </c>
      <c r="D10" s="14">
        <v>0</v>
      </c>
      <c r="E10" s="22">
        <v>0</v>
      </c>
    </row>
    <row r="11" spans="1:5" x14ac:dyDescent="0.25">
      <c r="A11" s="195" t="s">
        <v>976</v>
      </c>
      <c r="B11" s="196"/>
      <c r="C11" s="30">
        <v>27</v>
      </c>
      <c r="D11" s="30">
        <v>7</v>
      </c>
      <c r="E11" s="30">
        <v>21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1" t="s">
        <v>1209</v>
      </c>
      <c r="B14" s="17"/>
      <c r="C14" s="22">
        <v>0</v>
      </c>
    </row>
    <row r="15" spans="1:5" x14ac:dyDescent="0.25">
      <c r="A15" s="21" t="s">
        <v>1210</v>
      </c>
      <c r="B15" s="17"/>
      <c r="C15" s="22">
        <v>0</v>
      </c>
    </row>
    <row r="16" spans="1:5" x14ac:dyDescent="0.25">
      <c r="A16" s="21" t="s">
        <v>1211</v>
      </c>
      <c r="B16" s="17"/>
      <c r="C16" s="22">
        <v>0</v>
      </c>
    </row>
    <row r="17" spans="1:3" x14ac:dyDescent="0.25">
      <c r="A17" s="195" t="s">
        <v>976</v>
      </c>
      <c r="B17" s="196"/>
      <c r="C17" s="30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1" t="s">
        <v>1203</v>
      </c>
      <c r="B21" s="17"/>
      <c r="C21" s="22">
        <v>3</v>
      </c>
    </row>
    <row r="22" spans="1:3" x14ac:dyDescent="0.25">
      <c r="A22" s="21" t="s">
        <v>1204</v>
      </c>
      <c r="B22" s="17"/>
      <c r="C22" s="22">
        <v>15</v>
      </c>
    </row>
    <row r="23" spans="1:3" x14ac:dyDescent="0.25">
      <c r="A23" s="21" t="s">
        <v>1205</v>
      </c>
      <c r="B23" s="17"/>
      <c r="C23" s="22">
        <v>11</v>
      </c>
    </row>
    <row r="24" spans="1:3" x14ac:dyDescent="0.25">
      <c r="A24" s="21" t="s">
        <v>1206</v>
      </c>
      <c r="B24" s="17"/>
      <c r="C24" s="22">
        <v>19</v>
      </c>
    </row>
    <row r="25" spans="1:3" x14ac:dyDescent="0.25">
      <c r="A25" s="21" t="s">
        <v>635</v>
      </c>
      <c r="B25" s="17"/>
      <c r="C25" s="22">
        <v>15</v>
      </c>
    </row>
    <row r="26" spans="1:3" x14ac:dyDescent="0.25">
      <c r="A26" s="21" t="s">
        <v>1207</v>
      </c>
      <c r="B26" s="17"/>
      <c r="C26" s="22">
        <v>7</v>
      </c>
    </row>
    <row r="27" spans="1:3" x14ac:dyDescent="0.25">
      <c r="A27" s="195" t="s">
        <v>976</v>
      </c>
      <c r="B27" s="196"/>
      <c r="C27" s="30">
        <v>70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1" t="s">
        <v>1106</v>
      </c>
      <c r="B31" s="17"/>
      <c r="C31" s="22">
        <v>0</v>
      </c>
    </row>
    <row r="32" spans="1:3" x14ac:dyDescent="0.25">
      <c r="A32" s="21" t="s">
        <v>1048</v>
      </c>
      <c r="B32" s="17"/>
      <c r="C32" s="22">
        <v>0</v>
      </c>
    </row>
    <row r="33" spans="1:3" x14ac:dyDescent="0.25">
      <c r="A33" s="21" t="s">
        <v>1213</v>
      </c>
      <c r="B33" s="17"/>
      <c r="C33" s="22">
        <v>62</v>
      </c>
    </row>
    <row r="34" spans="1:3" x14ac:dyDescent="0.25">
      <c r="A34" s="21" t="s">
        <v>1146</v>
      </c>
      <c r="B34" s="17"/>
      <c r="C34" s="22">
        <v>10</v>
      </c>
    </row>
    <row r="35" spans="1:3" x14ac:dyDescent="0.25">
      <c r="A35" s="21" t="s">
        <v>1214</v>
      </c>
      <c r="B35" s="17"/>
      <c r="C35" s="22">
        <v>16</v>
      </c>
    </row>
    <row r="36" spans="1:3" x14ac:dyDescent="0.25">
      <c r="A36" s="21" t="s">
        <v>1050</v>
      </c>
      <c r="B36" s="17"/>
      <c r="C36" s="22">
        <v>0</v>
      </c>
    </row>
    <row r="37" spans="1:3" x14ac:dyDescent="0.25">
      <c r="A37" s="21" t="s">
        <v>1051</v>
      </c>
      <c r="B37" s="17"/>
      <c r="C37" s="22">
        <v>0</v>
      </c>
    </row>
    <row r="38" spans="1:3" x14ac:dyDescent="0.25">
      <c r="A38" s="21" t="s">
        <v>1109</v>
      </c>
      <c r="B38" s="17"/>
      <c r="C38" s="22">
        <v>0</v>
      </c>
    </row>
    <row r="39" spans="1:3" x14ac:dyDescent="0.25">
      <c r="A39" s="21" t="s">
        <v>1110</v>
      </c>
      <c r="B39" s="17"/>
      <c r="C39" s="22">
        <v>0</v>
      </c>
    </row>
    <row r="40" spans="1:3" x14ac:dyDescent="0.25">
      <c r="A40" s="195" t="s">
        <v>976</v>
      </c>
      <c r="B40" s="196"/>
      <c r="C40" s="30">
        <v>88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1" t="s">
        <v>1203</v>
      </c>
      <c r="B44" s="17"/>
      <c r="C44" s="22">
        <v>2</v>
      </c>
    </row>
    <row r="45" spans="1:3" x14ac:dyDescent="0.25">
      <c r="A45" s="21" t="s">
        <v>1204</v>
      </c>
      <c r="B45" s="17"/>
      <c r="C45" s="22">
        <v>8</v>
      </c>
    </row>
    <row r="46" spans="1:3" x14ac:dyDescent="0.25">
      <c r="A46" s="21" t="s">
        <v>1205</v>
      </c>
      <c r="B46" s="17"/>
      <c r="C46" s="22">
        <v>1</v>
      </c>
    </row>
    <row r="47" spans="1:3" x14ac:dyDescent="0.25">
      <c r="A47" s="21" t="s">
        <v>1206</v>
      </c>
      <c r="B47" s="17"/>
      <c r="C47" s="22">
        <v>12</v>
      </c>
    </row>
    <row r="48" spans="1:3" x14ac:dyDescent="0.25">
      <c r="A48" s="21" t="s">
        <v>635</v>
      </c>
      <c r="B48" s="17"/>
      <c r="C48" s="22">
        <v>6</v>
      </c>
    </row>
    <row r="49" spans="1:3" x14ac:dyDescent="0.25">
      <c r="A49" s="21" t="s">
        <v>1207</v>
      </c>
      <c r="B49" s="17"/>
      <c r="C49" s="22">
        <v>8</v>
      </c>
    </row>
    <row r="50" spans="1:3" x14ac:dyDescent="0.25">
      <c r="A50" s="195" t="s">
        <v>976</v>
      </c>
      <c r="B50" s="196"/>
      <c r="C50" s="30">
        <v>37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2">
        <v>2</v>
      </c>
    </row>
    <row r="54" spans="1:3" x14ac:dyDescent="0.25">
      <c r="A54" s="174"/>
      <c r="B54" s="13" t="s">
        <v>81</v>
      </c>
      <c r="C54" s="22">
        <v>0</v>
      </c>
    </row>
    <row r="55" spans="1:3" x14ac:dyDescent="0.25">
      <c r="A55" s="172" t="s">
        <v>1204</v>
      </c>
      <c r="B55" s="13" t="s">
        <v>80</v>
      </c>
      <c r="C55" s="22">
        <v>5</v>
      </c>
    </row>
    <row r="56" spans="1:3" x14ac:dyDescent="0.25">
      <c r="A56" s="174"/>
      <c r="B56" s="13" t="s">
        <v>81</v>
      </c>
      <c r="C56" s="22">
        <v>0</v>
      </c>
    </row>
    <row r="57" spans="1:3" x14ac:dyDescent="0.25">
      <c r="A57" s="172" t="s">
        <v>1205</v>
      </c>
      <c r="B57" s="13" t="s">
        <v>80</v>
      </c>
      <c r="C57" s="22">
        <v>0</v>
      </c>
    </row>
    <row r="58" spans="1:3" x14ac:dyDescent="0.25">
      <c r="A58" s="174"/>
      <c r="B58" s="13" t="s">
        <v>81</v>
      </c>
      <c r="C58" s="22">
        <v>0</v>
      </c>
    </row>
    <row r="59" spans="1:3" x14ac:dyDescent="0.25">
      <c r="A59" s="172" t="s">
        <v>1206</v>
      </c>
      <c r="B59" s="13" t="s">
        <v>80</v>
      </c>
      <c r="C59" s="22">
        <v>5</v>
      </c>
    </row>
    <row r="60" spans="1:3" x14ac:dyDescent="0.25">
      <c r="A60" s="174"/>
      <c r="B60" s="13" t="s">
        <v>81</v>
      </c>
      <c r="C60" s="22">
        <v>1</v>
      </c>
    </row>
    <row r="61" spans="1:3" x14ac:dyDescent="0.25">
      <c r="A61" s="172" t="s">
        <v>635</v>
      </c>
      <c r="B61" s="13" t="s">
        <v>80</v>
      </c>
      <c r="C61" s="22">
        <v>2</v>
      </c>
    </row>
    <row r="62" spans="1:3" x14ac:dyDescent="0.25">
      <c r="A62" s="174"/>
      <c r="B62" s="13" t="s">
        <v>81</v>
      </c>
      <c r="C62" s="22">
        <v>2</v>
      </c>
    </row>
    <row r="63" spans="1:3" x14ac:dyDescent="0.25">
      <c r="A63" s="172" t="s">
        <v>1207</v>
      </c>
      <c r="B63" s="13" t="s">
        <v>80</v>
      </c>
      <c r="C63" s="22">
        <v>5</v>
      </c>
    </row>
    <row r="64" spans="1:3" x14ac:dyDescent="0.25">
      <c r="A64" s="174"/>
      <c r="B64" s="13" t="s">
        <v>81</v>
      </c>
      <c r="C64" s="22">
        <v>0</v>
      </c>
    </row>
    <row r="65" spans="1:3" x14ac:dyDescent="0.25">
      <c r="A65" s="195" t="s">
        <v>976</v>
      </c>
      <c r="B65" s="196"/>
      <c r="C65" s="30">
        <v>22</v>
      </c>
    </row>
  </sheetData>
  <sheetProtection algorithmName="SHA-512" hashValue="k8ktJBTONDuI0JfxR5OIU9HARMejxmQpvxrTkMv4oiV00r1u7L1SWi3OIfKmaGRX7ANbKFo+9X8kQIVVbRnqjQ==" saltValue="qbfT8RJc0QxJZJbNk7dFY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4" t="s">
        <v>1219</v>
      </c>
      <c r="D4" s="24" t="s">
        <v>64</v>
      </c>
      <c r="E4" s="24" t="s">
        <v>1056</v>
      </c>
      <c r="F4" s="24" t="s">
        <v>1220</v>
      </c>
    </row>
    <row r="5" spans="1:6" ht="22.5" x14ac:dyDescent="0.25">
      <c r="A5" s="175" t="s">
        <v>1221</v>
      </c>
      <c r="B5" s="46" t="s">
        <v>1222</v>
      </c>
      <c r="C5" s="14">
        <v>92</v>
      </c>
      <c r="D5" s="14">
        <v>0</v>
      </c>
      <c r="E5" s="14">
        <v>0</v>
      </c>
      <c r="F5" s="22">
        <v>0</v>
      </c>
    </row>
    <row r="6" spans="1:6" x14ac:dyDescent="0.25">
      <c r="A6" s="177"/>
      <c r="B6" s="46" t="s">
        <v>1223</v>
      </c>
      <c r="C6" s="14">
        <v>0</v>
      </c>
      <c r="D6" s="14">
        <v>2</v>
      </c>
      <c r="E6" s="14">
        <v>0</v>
      </c>
      <c r="F6" s="22">
        <v>0</v>
      </c>
    </row>
    <row r="7" spans="1:6" x14ac:dyDescent="0.25">
      <c r="A7" s="12" t="s">
        <v>1224</v>
      </c>
      <c r="B7" s="46" t="s">
        <v>1225</v>
      </c>
      <c r="C7" s="14">
        <v>0</v>
      </c>
      <c r="D7" s="14">
        <v>1</v>
      </c>
      <c r="E7" s="14">
        <v>0</v>
      </c>
      <c r="F7" s="22">
        <v>0</v>
      </c>
    </row>
    <row r="8" spans="1:6" ht="22.5" x14ac:dyDescent="0.25">
      <c r="A8" s="175" t="s">
        <v>1226</v>
      </c>
      <c r="B8" s="46" t="s">
        <v>1227</v>
      </c>
      <c r="C8" s="14">
        <v>12</v>
      </c>
      <c r="D8" s="14">
        <v>6</v>
      </c>
      <c r="E8" s="14">
        <v>7</v>
      </c>
      <c r="F8" s="22">
        <v>0</v>
      </c>
    </row>
    <row r="9" spans="1:6" x14ac:dyDescent="0.25">
      <c r="A9" s="176"/>
      <c r="B9" s="46" t="s">
        <v>1228</v>
      </c>
      <c r="C9" s="14">
        <v>7</v>
      </c>
      <c r="D9" s="14">
        <v>2</v>
      </c>
      <c r="E9" s="14">
        <v>1</v>
      </c>
      <c r="F9" s="22">
        <v>0</v>
      </c>
    </row>
    <row r="10" spans="1:6" ht="22.5" x14ac:dyDescent="0.25">
      <c r="A10" s="177"/>
      <c r="B10" s="46" t="s">
        <v>1229</v>
      </c>
      <c r="C10" s="14">
        <v>0</v>
      </c>
      <c r="D10" s="14">
        <v>1</v>
      </c>
      <c r="E10" s="14">
        <v>0</v>
      </c>
      <c r="F10" s="22">
        <v>0</v>
      </c>
    </row>
    <row r="11" spans="1:6" ht="22.5" x14ac:dyDescent="0.25">
      <c r="A11" s="175" t="s">
        <v>1230</v>
      </c>
      <c r="B11" s="46" t="s">
        <v>1231</v>
      </c>
      <c r="C11" s="14">
        <v>0</v>
      </c>
      <c r="D11" s="14">
        <v>0</v>
      </c>
      <c r="E11" s="14">
        <v>0</v>
      </c>
      <c r="F11" s="22">
        <v>0</v>
      </c>
    </row>
    <row r="12" spans="1:6" x14ac:dyDescent="0.25">
      <c r="A12" s="176"/>
      <c r="B12" s="46" t="s">
        <v>1232</v>
      </c>
      <c r="C12" s="14">
        <v>0</v>
      </c>
      <c r="D12" s="14">
        <v>0</v>
      </c>
      <c r="E12" s="14">
        <v>0</v>
      </c>
      <c r="F12" s="22">
        <v>0</v>
      </c>
    </row>
    <row r="13" spans="1:6" ht="22.5" x14ac:dyDescent="0.25">
      <c r="A13" s="177"/>
      <c r="B13" s="46" t="s">
        <v>1233</v>
      </c>
      <c r="C13" s="14">
        <v>79</v>
      </c>
      <c r="D13" s="14">
        <v>7</v>
      </c>
      <c r="E13" s="14">
        <v>2</v>
      </c>
      <c r="F13" s="22">
        <v>1</v>
      </c>
    </row>
    <row r="14" spans="1:6" ht="22.5" x14ac:dyDescent="0.25">
      <c r="A14" s="12" t="s">
        <v>1234</v>
      </c>
      <c r="B14" s="46" t="s">
        <v>1235</v>
      </c>
      <c r="C14" s="14">
        <v>0</v>
      </c>
      <c r="D14" s="14">
        <v>1</v>
      </c>
      <c r="E14" s="14">
        <v>0</v>
      </c>
      <c r="F14" s="22">
        <v>0</v>
      </c>
    </row>
    <row r="15" spans="1:6" x14ac:dyDescent="0.25">
      <c r="A15" s="175" t="s">
        <v>1236</v>
      </c>
      <c r="B15" s="46" t="s">
        <v>1237</v>
      </c>
      <c r="C15" s="14">
        <v>562</v>
      </c>
      <c r="D15" s="14">
        <v>19</v>
      </c>
      <c r="E15" s="14">
        <v>2</v>
      </c>
      <c r="F15" s="22">
        <v>0</v>
      </c>
    </row>
    <row r="16" spans="1:6" x14ac:dyDescent="0.25">
      <c r="A16" s="176"/>
      <c r="B16" s="46" t="s">
        <v>1238</v>
      </c>
      <c r="C16" s="14">
        <v>0</v>
      </c>
      <c r="D16" s="14">
        <v>0</v>
      </c>
      <c r="E16" s="14">
        <v>0</v>
      </c>
      <c r="F16" s="22">
        <v>0</v>
      </c>
    </row>
    <row r="17" spans="1:6" ht="22.5" x14ac:dyDescent="0.25">
      <c r="A17" s="176"/>
      <c r="B17" s="46" t="s">
        <v>1239</v>
      </c>
      <c r="C17" s="14">
        <v>0</v>
      </c>
      <c r="D17" s="14">
        <v>0</v>
      </c>
      <c r="E17" s="14">
        <v>0</v>
      </c>
      <c r="F17" s="22">
        <v>0</v>
      </c>
    </row>
    <row r="18" spans="1:6" x14ac:dyDescent="0.25">
      <c r="A18" s="176"/>
      <c r="B18" s="46" t="s">
        <v>1240</v>
      </c>
      <c r="C18" s="14">
        <v>6</v>
      </c>
      <c r="D18" s="14">
        <v>0</v>
      </c>
      <c r="E18" s="14">
        <v>0</v>
      </c>
      <c r="F18" s="22">
        <v>0</v>
      </c>
    </row>
    <row r="19" spans="1:6" ht="22.5" x14ac:dyDescent="0.25">
      <c r="A19" s="177"/>
      <c r="B19" s="46" t="s">
        <v>1241</v>
      </c>
      <c r="C19" s="14">
        <v>3</v>
      </c>
      <c r="D19" s="14">
        <v>5</v>
      </c>
      <c r="E19" s="14">
        <v>0</v>
      </c>
      <c r="F19" s="22">
        <v>0</v>
      </c>
    </row>
    <row r="20" spans="1:6" x14ac:dyDescent="0.25">
      <c r="A20" s="12" t="s">
        <v>1242</v>
      </c>
      <c r="B20" s="46" t="s">
        <v>1243</v>
      </c>
      <c r="C20" s="14">
        <v>0</v>
      </c>
      <c r="D20" s="14">
        <v>0</v>
      </c>
      <c r="E20" s="14">
        <v>0</v>
      </c>
      <c r="F20" s="22">
        <v>0</v>
      </c>
    </row>
    <row r="21" spans="1:6" ht="22.5" x14ac:dyDescent="0.25">
      <c r="A21" s="12" t="s">
        <v>1244</v>
      </c>
      <c r="B21" s="46" t="s">
        <v>1245</v>
      </c>
      <c r="C21" s="14">
        <v>0</v>
      </c>
      <c r="D21" s="14">
        <v>0</v>
      </c>
      <c r="E21" s="14">
        <v>0</v>
      </c>
      <c r="F21" s="22">
        <v>0</v>
      </c>
    </row>
    <row r="22" spans="1:6" x14ac:dyDescent="0.25">
      <c r="A22" s="195" t="s">
        <v>976</v>
      </c>
      <c r="B22" s="196"/>
      <c r="C22" s="30">
        <v>761</v>
      </c>
      <c r="D22" s="30">
        <v>44</v>
      </c>
      <c r="E22" s="30">
        <v>12</v>
      </c>
      <c r="F22" s="30">
        <v>1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1" t="s">
        <v>103</v>
      </c>
      <c r="B25" s="17"/>
      <c r="C25" s="22">
        <v>0</v>
      </c>
    </row>
    <row r="26" spans="1:6" x14ac:dyDescent="0.25">
      <c r="A26" s="21" t="s">
        <v>113</v>
      </c>
      <c r="B26" s="17"/>
      <c r="C26" s="22">
        <v>0</v>
      </c>
    </row>
    <row r="27" spans="1:6" x14ac:dyDescent="0.25">
      <c r="A27" s="21" t="s">
        <v>1079</v>
      </c>
      <c r="B27" s="17"/>
      <c r="C27" s="22">
        <v>0</v>
      </c>
    </row>
    <row r="28" spans="1:6" x14ac:dyDescent="0.25">
      <c r="A28" s="195" t="s">
        <v>976</v>
      </c>
      <c r="B28" s="196"/>
      <c r="C28" s="30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1" t="s">
        <v>1247</v>
      </c>
      <c r="B32" s="17"/>
      <c r="C32" s="22">
        <v>1</v>
      </c>
    </row>
    <row r="33" spans="1:3" x14ac:dyDescent="0.25">
      <c r="A33" s="21" t="s">
        <v>1248</v>
      </c>
      <c r="B33" s="17"/>
      <c r="C33" s="22">
        <v>4</v>
      </c>
    </row>
    <row r="34" spans="1:3" x14ac:dyDescent="0.25">
      <c r="A34" s="21" t="s">
        <v>81</v>
      </c>
      <c r="B34" s="17"/>
      <c r="C34" s="22">
        <v>1</v>
      </c>
    </row>
    <row r="35" spans="1:3" x14ac:dyDescent="0.25">
      <c r="A35" s="195" t="s">
        <v>976</v>
      </c>
      <c r="B35" s="196"/>
      <c r="C35" s="30">
        <v>6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1" t="s">
        <v>1250</v>
      </c>
      <c r="B39" s="17"/>
      <c r="C39" s="22">
        <v>5</v>
      </c>
    </row>
    <row r="40" spans="1:3" x14ac:dyDescent="0.25">
      <c r="A40" s="21" t="s">
        <v>1251</v>
      </c>
      <c r="B40" s="17"/>
      <c r="C40" s="22">
        <v>4</v>
      </c>
    </row>
    <row r="41" spans="1:3" x14ac:dyDescent="0.25">
      <c r="A41" s="195" t="s">
        <v>976</v>
      </c>
      <c r="B41" s="196"/>
      <c r="C41" s="30">
        <v>9</v>
      </c>
    </row>
    <row r="42" spans="1:3" ht="15.95" customHeight="1" x14ac:dyDescent="0.25"/>
  </sheetData>
  <sheetProtection algorithmName="SHA-512" hashValue="3/4k1JZQLvlfPPTKeIfRSUzyCsmC/41X0GX0N09ZfzE8JpU40ARKQ/nPOrrH7um7k0EYsiETeH4P+G7QTonI6w==" saltValue="VOCoiiD2wnmjNilZGUnuL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7" t="s">
        <v>1253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1254</v>
      </c>
      <c r="B5" s="13" t="s">
        <v>1255</v>
      </c>
      <c r="C5" s="14">
        <v>3287</v>
      </c>
      <c r="D5" s="48"/>
      <c r="E5" s="15">
        <v>0</v>
      </c>
    </row>
    <row r="6" spans="1:5" x14ac:dyDescent="0.25">
      <c r="A6" s="176"/>
      <c r="B6" s="13" t="s">
        <v>1256</v>
      </c>
      <c r="C6" s="14">
        <v>1690</v>
      </c>
      <c r="D6" s="48"/>
      <c r="E6" s="15">
        <v>0</v>
      </c>
    </row>
    <row r="7" spans="1:5" x14ac:dyDescent="0.25">
      <c r="A7" s="177"/>
      <c r="B7" s="13" t="s">
        <v>1257</v>
      </c>
      <c r="C7" s="14">
        <v>845</v>
      </c>
      <c r="D7" s="48"/>
      <c r="E7" s="15">
        <v>0</v>
      </c>
    </row>
    <row r="8" spans="1:5" x14ac:dyDescent="0.25">
      <c r="A8" s="16"/>
    </row>
    <row r="9" spans="1:5" x14ac:dyDescent="0.25">
      <c r="A9" s="47" t="s">
        <v>1258</v>
      </c>
    </row>
    <row r="10" spans="1:5" x14ac:dyDescent="0.25">
      <c r="A10" s="44" t="s">
        <v>13</v>
      </c>
      <c r="B10" s="9" t="s">
        <v>14</v>
      </c>
      <c r="C10" s="10" t="s">
        <v>2</v>
      </c>
      <c r="D10" s="10" t="s">
        <v>15</v>
      </c>
      <c r="E10" s="20" t="s">
        <v>16</v>
      </c>
    </row>
    <row r="11" spans="1:5" x14ac:dyDescent="0.25">
      <c r="A11" s="175" t="s">
        <v>1259</v>
      </c>
      <c r="B11" s="13" t="s">
        <v>1260</v>
      </c>
      <c r="C11" s="14">
        <v>176</v>
      </c>
      <c r="D11" s="48"/>
      <c r="E11" s="15">
        <v>0</v>
      </c>
    </row>
    <row r="12" spans="1:5" x14ac:dyDescent="0.25">
      <c r="A12" s="176"/>
      <c r="B12" s="13" t="s">
        <v>1261</v>
      </c>
      <c r="C12" s="14">
        <v>0</v>
      </c>
      <c r="D12" s="48"/>
      <c r="E12" s="15">
        <v>0</v>
      </c>
    </row>
    <row r="13" spans="1:5" x14ac:dyDescent="0.25">
      <c r="A13" s="176"/>
      <c r="B13" s="13" t="s">
        <v>1262</v>
      </c>
      <c r="C13" s="14">
        <v>1016</v>
      </c>
      <c r="D13" s="48"/>
      <c r="E13" s="15">
        <v>0</v>
      </c>
    </row>
    <row r="14" spans="1:5" x14ac:dyDescent="0.25">
      <c r="A14" s="176"/>
      <c r="B14" s="13" t="s">
        <v>1263</v>
      </c>
      <c r="C14" s="14">
        <v>131</v>
      </c>
      <c r="D14" s="48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48"/>
      <c r="E15" s="15">
        <v>0</v>
      </c>
    </row>
    <row r="16" spans="1:5" x14ac:dyDescent="0.25">
      <c r="A16" s="176"/>
      <c r="B16" s="13" t="s">
        <v>1265</v>
      </c>
      <c r="C16" s="14">
        <v>21</v>
      </c>
      <c r="D16" s="48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48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48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48"/>
      <c r="E19" s="15">
        <v>0</v>
      </c>
    </row>
    <row r="20" spans="1:5" x14ac:dyDescent="0.25">
      <c r="A20" s="16"/>
    </row>
    <row r="21" spans="1:5" x14ac:dyDescent="0.25">
      <c r="A21" s="47" t="s">
        <v>1269</v>
      </c>
    </row>
    <row r="22" spans="1:5" x14ac:dyDescent="0.25">
      <c r="A22" s="44" t="s">
        <v>13</v>
      </c>
      <c r="B22" s="9" t="s">
        <v>14</v>
      </c>
      <c r="C22" s="10" t="s">
        <v>2</v>
      </c>
      <c r="D22" s="10" t="s">
        <v>15</v>
      </c>
      <c r="E22" s="20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48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48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48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48"/>
      <c r="E26" s="15">
        <v>0</v>
      </c>
    </row>
    <row r="27" spans="1:5" x14ac:dyDescent="0.25">
      <c r="A27" s="16"/>
    </row>
    <row r="28" spans="1:5" x14ac:dyDescent="0.25">
      <c r="A28" s="47" t="s">
        <v>1274</v>
      </c>
    </row>
    <row r="29" spans="1:5" x14ac:dyDescent="0.25">
      <c r="A29" s="44" t="s">
        <v>13</v>
      </c>
      <c r="B29" s="9" t="s">
        <v>14</v>
      </c>
      <c r="C29" s="10" t="s">
        <v>2</v>
      </c>
      <c r="D29" s="10" t="s">
        <v>15</v>
      </c>
      <c r="E29" s="20" t="s">
        <v>16</v>
      </c>
    </row>
    <row r="30" spans="1:5" x14ac:dyDescent="0.25">
      <c r="A30" s="175" t="s">
        <v>1275</v>
      </c>
      <c r="B30" s="13" t="s">
        <v>1276</v>
      </c>
      <c r="C30" s="14">
        <v>181</v>
      </c>
      <c r="D30" s="48"/>
      <c r="E30" s="15">
        <v>0</v>
      </c>
    </row>
    <row r="31" spans="1:5" x14ac:dyDescent="0.25">
      <c r="A31" s="176"/>
      <c r="B31" s="13" t="s">
        <v>1277</v>
      </c>
      <c r="C31" s="14">
        <v>111</v>
      </c>
      <c r="D31" s="48"/>
      <c r="E31" s="15">
        <v>0</v>
      </c>
    </row>
    <row r="32" spans="1:5" x14ac:dyDescent="0.25">
      <c r="A32" s="177"/>
      <c r="B32" s="13" t="s">
        <v>1278</v>
      </c>
      <c r="C32" s="14">
        <v>67</v>
      </c>
      <c r="D32" s="48"/>
      <c r="E32" s="15">
        <v>0</v>
      </c>
    </row>
  </sheetData>
  <sheetProtection algorithmName="SHA-512" hashValue="lIRYX3kuQZ77IbZk7paJiEzyJVL3QCT1ZMEGJGz2VgDQsWfsGKxbfUp2Mof0+cXae+RIrDMmCKAU9EouLFPk4A==" saltValue="DX2HhuWu6c/QRd88NrWds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7" t="s">
        <v>1280</v>
      </c>
    </row>
    <row r="4" spans="1:5" x14ac:dyDescent="0.25">
      <c r="A4" s="44" t="s">
        <v>13</v>
      </c>
      <c r="B4" s="9" t="s">
        <v>14</v>
      </c>
      <c r="C4" s="10" t="s">
        <v>2</v>
      </c>
      <c r="D4" s="10" t="s">
        <v>15</v>
      </c>
      <c r="E4" s="20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48"/>
      <c r="E5" s="15">
        <v>0</v>
      </c>
    </row>
    <row r="6" spans="1:5" x14ac:dyDescent="0.25">
      <c r="A6" s="176"/>
      <c r="B6" s="13" t="s">
        <v>1283</v>
      </c>
      <c r="C6" s="14">
        <v>0</v>
      </c>
      <c r="D6" s="48"/>
      <c r="E6" s="15">
        <v>0</v>
      </c>
    </row>
    <row r="7" spans="1:5" x14ac:dyDescent="0.25">
      <c r="A7" s="176"/>
      <c r="B7" s="13" t="s">
        <v>1284</v>
      </c>
      <c r="C7" s="14">
        <v>0</v>
      </c>
      <c r="D7" s="48"/>
      <c r="E7" s="15">
        <v>0</v>
      </c>
    </row>
    <row r="8" spans="1:5" x14ac:dyDescent="0.25">
      <c r="A8" s="176"/>
      <c r="B8" s="13" t="s">
        <v>1285</v>
      </c>
      <c r="C8" s="14">
        <v>24</v>
      </c>
      <c r="D8" s="48"/>
      <c r="E8" s="15">
        <v>0</v>
      </c>
    </row>
    <row r="9" spans="1:5" x14ac:dyDescent="0.25">
      <c r="A9" s="176"/>
      <c r="B9" s="13" t="s">
        <v>1286</v>
      </c>
      <c r="C9" s="14">
        <v>1</v>
      </c>
      <c r="D9" s="48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48"/>
      <c r="E10" s="15">
        <v>0</v>
      </c>
    </row>
    <row r="11" spans="1:5" x14ac:dyDescent="0.25">
      <c r="A11" s="176"/>
      <c r="B11" s="13" t="s">
        <v>1288</v>
      </c>
      <c r="C11" s="14">
        <v>1</v>
      </c>
      <c r="D11" s="48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48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48"/>
      <c r="E13" s="15">
        <v>0</v>
      </c>
    </row>
    <row r="14" spans="1:5" x14ac:dyDescent="0.25">
      <c r="A14" s="176"/>
      <c r="B14" s="13" t="s">
        <v>1291</v>
      </c>
      <c r="C14" s="14">
        <v>1</v>
      </c>
      <c r="D14" s="48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48"/>
      <c r="E15" s="15">
        <v>0</v>
      </c>
    </row>
    <row r="16" spans="1:5" x14ac:dyDescent="0.25">
      <c r="A16" s="177"/>
      <c r="B16" s="13" t="s">
        <v>110</v>
      </c>
      <c r="C16" s="14">
        <v>239</v>
      </c>
      <c r="D16" s="48"/>
      <c r="E16" s="15">
        <v>0</v>
      </c>
    </row>
  </sheetData>
  <sheetProtection algorithmName="SHA-512" hashValue="ZqfedOZWtG0d14NkaybQLl9EGVP78lJ7nFnlb8Z7MBuXZV5RyxyH0RReNZX2rEgRaYifus19Fs0o0yVUmzfgJw==" saltValue="H2z05laSTRisZZ6ZwmbIw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6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13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6" t="s">
        <v>1047</v>
      </c>
      <c r="C5" s="51">
        <v>21</v>
      </c>
      <c r="D5" s="51">
        <v>1</v>
      </c>
      <c r="E5" s="51">
        <v>14</v>
      </c>
      <c r="F5" s="51">
        <v>4</v>
      </c>
      <c r="G5" s="51">
        <v>0</v>
      </c>
      <c r="H5" s="51">
        <v>96</v>
      </c>
      <c r="I5" s="51">
        <v>0</v>
      </c>
      <c r="J5" s="51">
        <v>2</v>
      </c>
      <c r="K5" s="51">
        <v>0</v>
      </c>
      <c r="L5" s="52">
        <v>1</v>
      </c>
    </row>
    <row r="6" spans="1:12" x14ac:dyDescent="0.25">
      <c r="A6" s="176"/>
      <c r="B6" s="46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5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6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2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6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6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6" t="s">
        <v>1311</v>
      </c>
      <c r="C10" s="51">
        <v>6</v>
      </c>
      <c r="D10" s="51">
        <v>1</v>
      </c>
      <c r="E10" s="51">
        <v>4</v>
      </c>
      <c r="F10" s="51">
        <v>0</v>
      </c>
      <c r="G10" s="51">
        <v>0</v>
      </c>
      <c r="H10" s="51">
        <v>22</v>
      </c>
      <c r="I10" s="51">
        <v>0</v>
      </c>
      <c r="J10" s="51">
        <v>2</v>
      </c>
      <c r="K10" s="51">
        <v>0</v>
      </c>
      <c r="L10" s="52">
        <v>0</v>
      </c>
    </row>
    <row r="11" spans="1:12" x14ac:dyDescent="0.25">
      <c r="A11" s="176"/>
      <c r="B11" s="46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6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6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6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6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6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6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6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6" t="s">
        <v>1320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6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6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6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6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6" t="s">
        <v>1325</v>
      </c>
      <c r="C24" s="51">
        <v>7</v>
      </c>
      <c r="D24" s="51">
        <v>0</v>
      </c>
      <c r="E24" s="51">
        <v>3</v>
      </c>
      <c r="F24" s="51">
        <v>1</v>
      </c>
      <c r="G24" s="51">
        <v>0</v>
      </c>
      <c r="H24" s="51">
        <v>4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6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6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6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6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6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6" t="s">
        <v>1331</v>
      </c>
      <c r="C30" s="51">
        <v>0</v>
      </c>
      <c r="D30" s="51">
        <v>0</v>
      </c>
      <c r="E30" s="51">
        <v>1</v>
      </c>
      <c r="F30" s="51">
        <v>0</v>
      </c>
      <c r="G30" s="51">
        <v>0</v>
      </c>
      <c r="H30" s="51">
        <v>1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6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6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6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6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6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6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6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6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6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6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6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6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4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6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6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6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6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6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6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6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6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6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6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6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6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6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6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6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6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6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6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6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6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6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6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6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6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6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6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6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6" t="s">
        <v>1371</v>
      </c>
      <c r="C70" s="51">
        <v>1</v>
      </c>
      <c r="D70" s="51">
        <v>0</v>
      </c>
      <c r="E70" s="51">
        <v>0</v>
      </c>
      <c r="F70" s="51">
        <v>0</v>
      </c>
      <c r="G70" s="51">
        <v>0</v>
      </c>
      <c r="H70" s="51">
        <v>3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6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3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6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6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6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6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6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6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6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6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0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6" t="s">
        <v>1381</v>
      </c>
      <c r="C80" s="51">
        <v>2</v>
      </c>
      <c r="D80" s="51">
        <v>0</v>
      </c>
      <c r="E80" s="51">
        <v>0</v>
      </c>
      <c r="F80" s="51">
        <v>1</v>
      </c>
      <c r="G80" s="51">
        <v>0</v>
      </c>
      <c r="H80" s="51">
        <v>10</v>
      </c>
      <c r="I80" s="51">
        <v>0</v>
      </c>
      <c r="J80" s="51">
        <v>0</v>
      </c>
      <c r="K80" s="51">
        <v>0</v>
      </c>
      <c r="L80" s="52">
        <v>0</v>
      </c>
    </row>
    <row r="81" spans="1:12" x14ac:dyDescent="0.25">
      <c r="A81" s="176"/>
      <c r="B81" s="46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6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6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6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6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6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6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6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0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6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6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6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6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6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6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6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6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6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6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6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6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6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6" t="s">
        <v>1403</v>
      </c>
      <c r="C102" s="51">
        <v>0</v>
      </c>
      <c r="D102" s="51">
        <v>0</v>
      </c>
      <c r="E102" s="51">
        <v>0</v>
      </c>
      <c r="F102" s="51">
        <v>1</v>
      </c>
      <c r="G102" s="51">
        <v>0</v>
      </c>
      <c r="H102" s="51">
        <v>5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6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6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6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6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6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6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6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6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6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6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6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6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6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6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6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6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6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6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6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6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6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6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6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6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6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6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6" t="s">
        <v>1430</v>
      </c>
      <c r="C129" s="51">
        <v>0</v>
      </c>
      <c r="D129" s="51">
        <v>0</v>
      </c>
      <c r="E129" s="51">
        <v>0</v>
      </c>
      <c r="F129" s="51">
        <v>1</v>
      </c>
      <c r="G129" s="51">
        <v>0</v>
      </c>
      <c r="H129" s="51">
        <v>3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6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6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6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6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6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6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6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6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6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6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6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0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6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6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6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6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6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2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6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6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6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6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6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6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6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6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6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6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6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6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6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6" t="s">
        <v>1460</v>
      </c>
      <c r="C159" s="51">
        <v>0</v>
      </c>
      <c r="D159" s="51">
        <v>0</v>
      </c>
      <c r="E159" s="51">
        <v>0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6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6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6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6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6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6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6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6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6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6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6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6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6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6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6" t="s">
        <v>1475</v>
      </c>
      <c r="C174" s="51">
        <v>0</v>
      </c>
      <c r="D174" s="51">
        <v>0</v>
      </c>
      <c r="E174" s="51">
        <v>2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6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6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6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6" t="s">
        <v>1479</v>
      </c>
      <c r="C178" s="51">
        <v>0</v>
      </c>
      <c r="D178" s="51">
        <v>0</v>
      </c>
      <c r="E178" s="51">
        <v>0</v>
      </c>
      <c r="F178" s="51">
        <v>0</v>
      </c>
      <c r="G178" s="51">
        <v>0</v>
      </c>
      <c r="H178" s="51">
        <v>2</v>
      </c>
      <c r="I178" s="51">
        <v>0</v>
      </c>
      <c r="J178" s="51">
        <v>0</v>
      </c>
      <c r="K178" s="51">
        <v>0</v>
      </c>
      <c r="L178" s="52">
        <v>0</v>
      </c>
    </row>
    <row r="179" spans="1:12" x14ac:dyDescent="0.25">
      <c r="A179" s="176"/>
      <c r="B179" s="46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6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6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6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6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6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6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6" t="s">
        <v>1487</v>
      </c>
      <c r="C186" s="51">
        <v>2</v>
      </c>
      <c r="D186" s="51">
        <v>0</v>
      </c>
      <c r="E186" s="51">
        <v>0</v>
      </c>
      <c r="F186" s="51">
        <v>0</v>
      </c>
      <c r="G186" s="51">
        <v>0</v>
      </c>
      <c r="H186" s="51">
        <v>11</v>
      </c>
      <c r="I186" s="51">
        <v>0</v>
      </c>
      <c r="J186" s="51">
        <v>0</v>
      </c>
      <c r="K186" s="51">
        <v>0</v>
      </c>
      <c r="L186" s="52">
        <v>1</v>
      </c>
    </row>
    <row r="187" spans="1:12" x14ac:dyDescent="0.25">
      <c r="A187" s="176"/>
      <c r="B187" s="46" t="s">
        <v>1488</v>
      </c>
      <c r="C187" s="51">
        <v>2</v>
      </c>
      <c r="D187" s="51">
        <v>0</v>
      </c>
      <c r="E187" s="51">
        <v>1</v>
      </c>
      <c r="F187" s="51">
        <v>0</v>
      </c>
      <c r="G187" s="51">
        <v>0</v>
      </c>
      <c r="H187" s="51">
        <v>14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6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6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6" t="s">
        <v>1491</v>
      </c>
      <c r="C190" s="51">
        <v>0</v>
      </c>
      <c r="D190" s="51">
        <v>0</v>
      </c>
      <c r="E190" s="51">
        <v>0</v>
      </c>
      <c r="F190" s="51">
        <v>0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6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6" t="s">
        <v>1493</v>
      </c>
      <c r="C192" s="51">
        <v>0</v>
      </c>
      <c r="D192" s="51">
        <v>0</v>
      </c>
      <c r="E192" s="51">
        <v>0</v>
      </c>
      <c r="F192" s="51">
        <v>0</v>
      </c>
      <c r="G192" s="51">
        <v>0</v>
      </c>
      <c r="H192" s="51">
        <v>3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6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6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6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6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6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6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6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6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6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6" t="s">
        <v>1503</v>
      </c>
      <c r="C202" s="51">
        <v>1</v>
      </c>
      <c r="D202" s="51">
        <v>0</v>
      </c>
      <c r="E202" s="51">
        <v>0</v>
      </c>
      <c r="F202" s="51">
        <v>0</v>
      </c>
      <c r="G202" s="51">
        <v>0</v>
      </c>
      <c r="H202" s="51">
        <v>6</v>
      </c>
      <c r="I202" s="51">
        <v>0</v>
      </c>
      <c r="J202" s="51">
        <v>0</v>
      </c>
      <c r="K202" s="51">
        <v>0</v>
      </c>
      <c r="L202" s="52">
        <v>0</v>
      </c>
    </row>
    <row r="203" spans="1:12" x14ac:dyDescent="0.25">
      <c r="A203" s="176"/>
      <c r="B203" s="46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6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6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6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6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6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6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6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6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6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6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6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6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6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6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6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6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6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6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6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6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6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6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6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6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3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6" t="s">
        <v>1529</v>
      </c>
      <c r="C228" s="51">
        <v>0</v>
      </c>
      <c r="D228" s="51">
        <v>0</v>
      </c>
      <c r="E228" s="51">
        <v>3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6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6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6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6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6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6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6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6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6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6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6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6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6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6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6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6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6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6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6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6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6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6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6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6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6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6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6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6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6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6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6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6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6" t="s">
        <v>1563</v>
      </c>
      <c r="C261" s="51">
        <v>1</v>
      </c>
      <c r="D261" s="51">
        <v>0</v>
      </c>
      <c r="E261" s="51">
        <v>0</v>
      </c>
      <c r="F261" s="51">
        <v>0</v>
      </c>
      <c r="G261" s="51">
        <v>0</v>
      </c>
      <c r="H261" s="51">
        <v>0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6" t="s">
        <v>1564</v>
      </c>
      <c r="C262" s="51">
        <v>21</v>
      </c>
      <c r="D262" s="51">
        <v>1</v>
      </c>
      <c r="E262" s="51">
        <v>5</v>
      </c>
      <c r="F262" s="51">
        <v>3</v>
      </c>
      <c r="G262" s="51">
        <v>0</v>
      </c>
      <c r="H262" s="51">
        <v>57</v>
      </c>
      <c r="I262" s="51">
        <v>0</v>
      </c>
      <c r="J262" s="51">
        <v>0</v>
      </c>
      <c r="K262" s="51">
        <v>0</v>
      </c>
      <c r="L262" s="52">
        <v>0</v>
      </c>
    </row>
    <row r="263" spans="1:12" x14ac:dyDescent="0.25">
      <c r="A263" s="176"/>
      <c r="B263" s="46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6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0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6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6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6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6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6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6" t="s">
        <v>1571</v>
      </c>
      <c r="C269" s="51">
        <v>0</v>
      </c>
      <c r="D269" s="51">
        <v>0</v>
      </c>
      <c r="E269" s="51">
        <v>0</v>
      </c>
      <c r="F269" s="51">
        <v>0</v>
      </c>
      <c r="G269" s="51">
        <v>0</v>
      </c>
      <c r="H269" s="51">
        <v>1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6" t="s">
        <v>1572</v>
      </c>
      <c r="C270" s="51">
        <v>0</v>
      </c>
      <c r="D270" s="51">
        <v>0</v>
      </c>
      <c r="E270" s="51">
        <v>0</v>
      </c>
      <c r="F270" s="51">
        <v>0</v>
      </c>
      <c r="G270" s="51">
        <v>0</v>
      </c>
      <c r="H270" s="51">
        <v>2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6" t="s">
        <v>986</v>
      </c>
      <c r="C271" s="51">
        <v>0</v>
      </c>
      <c r="D271" s="51">
        <v>0</v>
      </c>
      <c r="E271" s="51">
        <v>0</v>
      </c>
      <c r="F271" s="51">
        <v>1</v>
      </c>
      <c r="G271" s="51">
        <v>0</v>
      </c>
      <c r="H271" s="51">
        <v>19</v>
      </c>
      <c r="I271" s="51">
        <v>0</v>
      </c>
      <c r="J271" s="51">
        <v>0</v>
      </c>
      <c r="K271" s="51">
        <v>0</v>
      </c>
      <c r="L271" s="52">
        <v>0</v>
      </c>
    </row>
    <row r="272" spans="1:12" x14ac:dyDescent="0.25">
      <c r="A272" s="176"/>
      <c r="B272" s="46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6" t="s">
        <v>1574</v>
      </c>
      <c r="C273" s="51">
        <v>0</v>
      </c>
      <c r="D273" s="51">
        <v>0</v>
      </c>
      <c r="E273" s="51">
        <v>1</v>
      </c>
      <c r="F273" s="51">
        <v>0</v>
      </c>
      <c r="G273" s="51">
        <v>0</v>
      </c>
      <c r="H273" s="51">
        <v>1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6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3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6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6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6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1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6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0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6" t="s">
        <v>1580</v>
      </c>
      <c r="C279" s="51">
        <v>0</v>
      </c>
      <c r="D279" s="51">
        <v>0</v>
      </c>
      <c r="E279" s="51">
        <v>0</v>
      </c>
      <c r="F279" s="51">
        <v>0</v>
      </c>
      <c r="G279" s="51">
        <v>0</v>
      </c>
      <c r="H279" s="51">
        <v>1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6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6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6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6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6" t="s">
        <v>1585</v>
      </c>
      <c r="C284" s="51">
        <v>0</v>
      </c>
      <c r="D284" s="51">
        <v>0</v>
      </c>
      <c r="E284" s="51">
        <v>0</v>
      </c>
      <c r="F284" s="51">
        <v>0</v>
      </c>
      <c r="G284" s="51">
        <v>0</v>
      </c>
      <c r="H284" s="51">
        <v>1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6" t="s">
        <v>946</v>
      </c>
      <c r="C285" s="51">
        <v>0</v>
      </c>
      <c r="D285" s="51">
        <v>0</v>
      </c>
      <c r="E285" s="51">
        <v>3</v>
      </c>
      <c r="F285" s="51">
        <v>0</v>
      </c>
      <c r="G285" s="51">
        <v>0</v>
      </c>
      <c r="H285" s="51">
        <v>4</v>
      </c>
      <c r="I285" s="51">
        <v>0</v>
      </c>
      <c r="J285" s="51">
        <v>0</v>
      </c>
      <c r="K285" s="51">
        <v>0</v>
      </c>
      <c r="L285" s="52">
        <v>1</v>
      </c>
    </row>
    <row r="286" spans="1:12" x14ac:dyDescent="0.25">
      <c r="A286" s="176"/>
      <c r="B286" s="46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6" t="s">
        <v>1586</v>
      </c>
      <c r="C287" s="51">
        <v>0</v>
      </c>
      <c r="D287" s="51">
        <v>0</v>
      </c>
      <c r="E287" s="51">
        <v>5</v>
      </c>
      <c r="F287" s="51">
        <v>0</v>
      </c>
      <c r="G287" s="51">
        <v>0</v>
      </c>
      <c r="H287" s="51">
        <v>1</v>
      </c>
      <c r="I287" s="51">
        <v>0</v>
      </c>
      <c r="J287" s="51">
        <v>2</v>
      </c>
      <c r="K287" s="51">
        <v>0</v>
      </c>
      <c r="L287" s="52">
        <v>0</v>
      </c>
    </row>
    <row r="288" spans="1:12" x14ac:dyDescent="0.25">
      <c r="A288" s="176"/>
      <c r="B288" s="46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6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6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6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6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6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6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48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6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4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6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1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6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45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6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4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6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3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6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6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6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6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1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6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3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6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6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12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6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6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K3TbYmSRF27YIgbq5+yi+xamCPtXP4PW/slTlGU6/MhHdgiAkEzGRa/3QHtbaPQn56ZLRRKNpBH1NyIJvkYRUQ==" saltValue="dsVdbvOKut0lvGxoRxUxs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9CD8-5831-49F9-8047-794E18FFC885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28115</v>
      </c>
      <c r="D7" s="119">
        <f>SUM(DatosGenerales!C15:C19)</f>
        <v>3419</v>
      </c>
      <c r="E7" s="118">
        <f>SUM(DatosGenerales!C12:C14)</f>
        <v>16584</v>
      </c>
      <c r="I7" s="120">
        <f>DatosGenerales!C31</f>
        <v>4604</v>
      </c>
      <c r="J7" s="119">
        <f>DatosGenerales!C32</f>
        <v>138</v>
      </c>
      <c r="K7" s="118">
        <f>SUM(DatosGenerales!C33:C34)</f>
        <v>81</v>
      </c>
      <c r="L7" s="119">
        <f>DatosGenerales!C36</f>
        <v>3148</v>
      </c>
      <c r="M7" s="118">
        <f>DatosGenerales!C95</f>
        <v>2220</v>
      </c>
      <c r="N7" s="121">
        <f>L7-M7</f>
        <v>928</v>
      </c>
      <c r="O7" s="121"/>
      <c r="Q7" s="120">
        <f>DatosGenerales!C36</f>
        <v>3148</v>
      </c>
      <c r="R7" s="119">
        <f>DatosGenerales!C49</f>
        <v>2484</v>
      </c>
      <c r="S7" s="119">
        <f>DatosGenerales!C50</f>
        <v>153</v>
      </c>
      <c r="T7" s="119">
        <f>DatosGenerales!C62</f>
        <v>65</v>
      </c>
      <c r="U7" s="119">
        <f>DatosGenerales!C78</f>
        <v>1</v>
      </c>
      <c r="V7" s="122">
        <f>SUM(Q7:U7)</f>
        <v>5851</v>
      </c>
      <c r="Z7" s="120">
        <f>SUM(DatosGenerales!C106,DatosGenerales!C107,DatosGenerales!C109)</f>
        <v>1547</v>
      </c>
      <c r="AA7" s="119">
        <f>SUM(DatosGenerales!C108,DatosGenerales!C110)</f>
        <v>1070</v>
      </c>
      <c r="AB7" s="119">
        <f>DatosGenerales!C106</f>
        <v>1216</v>
      </c>
      <c r="AC7" s="122">
        <f>DatosGenerales!C107</f>
        <v>198</v>
      </c>
      <c r="AH7" s="120">
        <f>SUM(DatosGenerales!C115,DatosGenerales!C116,DatosGenerales!C118)</f>
        <v>118</v>
      </c>
      <c r="AI7" s="119">
        <f>SUM(DatosGenerales!C117,DatosGenerales!C119)</f>
        <v>78</v>
      </c>
      <c r="AJ7" s="119">
        <f>DatosGenerales!C115</f>
        <v>83</v>
      </c>
      <c r="AK7" s="122">
        <f>DatosGenerales!C116</f>
        <v>28</v>
      </c>
      <c r="AP7" s="120">
        <f>SUM(DatosGenerales!C135:C136)</f>
        <v>339</v>
      </c>
      <c r="AQ7" s="119">
        <f>SUM(DatosGenerales!C137:C138)</f>
        <v>2</v>
      </c>
      <c r="AR7" s="122">
        <f>SUM(DatosGenerales!C139:C140)</f>
        <v>1</v>
      </c>
      <c r="AV7" s="120">
        <f>DatosGenerales!C145</f>
        <v>5</v>
      </c>
      <c r="AW7" s="119">
        <f>DatosGenerales!C146</f>
        <v>65</v>
      </c>
      <c r="AX7" s="119">
        <f>DatosGenerales!C147</f>
        <v>23</v>
      </c>
      <c r="AY7" s="119">
        <f>DatosGenerales!C148</f>
        <v>13</v>
      </c>
      <c r="AZ7" s="119">
        <f>DatosGenerales!C149</f>
        <v>51</v>
      </c>
      <c r="BA7" s="122">
        <f>DatosGenerales!C150</f>
        <v>0</v>
      </c>
      <c r="BE7" s="120">
        <f>DatosGenerales!C151</f>
        <v>48</v>
      </c>
      <c r="BF7" s="119">
        <f>DatosGenerales!C152</f>
        <v>113</v>
      </c>
      <c r="BG7" s="122">
        <f>DatosGenerales!C154</f>
        <v>56</v>
      </c>
      <c r="BK7" s="120">
        <f>SUM(DatosGenerales!C307:C321)</f>
        <v>2709</v>
      </c>
      <c r="BL7" s="119">
        <f>SUM(DatosGenerales!C304:C306)</f>
        <v>28</v>
      </c>
      <c r="BM7" s="119">
        <f>SUM(DatosGenerales!C322:C354)</f>
        <v>252</v>
      </c>
      <c r="BN7" s="119">
        <f>SUM(DatosGenerales!C299)</f>
        <v>2</v>
      </c>
      <c r="BO7" s="119">
        <f>SUM(DatosGenerales!C366:C374)</f>
        <v>20</v>
      </c>
      <c r="BP7" s="119">
        <f>SUM(DatosGenerales!C296:C298)</f>
        <v>0</v>
      </c>
      <c r="BQ7" s="119">
        <f>SUM(DatosGenerales!C355:C365)</f>
        <v>11</v>
      </c>
      <c r="BR7" s="119">
        <f>SUM(DatosGenerales!C300:C302)</f>
        <v>26</v>
      </c>
      <c r="BS7" s="122">
        <f>SUM(DatosGenerales!C293:C295)</f>
        <v>352</v>
      </c>
      <c r="BT7" s="122">
        <f>SUM(DatosGenerales!C303)</f>
        <v>0</v>
      </c>
      <c r="BU7" s="122">
        <f>SUM(DatosGenerales!C375:C387)</f>
        <v>74</v>
      </c>
      <c r="BV7" s="122">
        <f>SUM(DatosGenerales!C388:C409)</f>
        <v>1545</v>
      </c>
      <c r="BY7" s="120">
        <f>DatosGenerales!C246</f>
        <v>947</v>
      </c>
      <c r="BZ7" s="119">
        <f>DatosGenerales!C247</f>
        <v>1207</v>
      </c>
      <c r="CA7" s="122">
        <f>DatosGenerales!C248</f>
        <v>1201</v>
      </c>
      <c r="CF7" s="120">
        <f>DatosGenerales!C255</f>
        <v>125</v>
      </c>
      <c r="CG7" s="122">
        <f>DatosGenerales!C258</f>
        <v>123</v>
      </c>
      <c r="CM7" s="120">
        <f>DatosGenerales!C40</f>
        <v>5796</v>
      </c>
      <c r="CN7" s="122">
        <f>DatosGenerales!C41</f>
        <v>1771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917</v>
      </c>
      <c r="BL53" s="130">
        <f>SUM(DatosGenerales!C321,DatosGenerales!C310,DatosGenerales!C319)</f>
        <v>819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21</v>
      </c>
      <c r="BL66" s="130">
        <f>SUM(DatosGenerales!C309:C310)</f>
        <v>860</v>
      </c>
      <c r="BM66" s="130">
        <f>SUM(DatosGenerales!C318:C319)</f>
        <v>855</v>
      </c>
      <c r="BN66" s="130"/>
      <c r="BO66" s="117"/>
      <c r="BP66" s="117"/>
      <c r="BQ66" s="117"/>
      <c r="BR66" s="117"/>
      <c r="BS66" s="117"/>
    </row>
  </sheetData>
  <sheetProtection algorithmName="SHA-512" hashValue="qD3xyLZuvfsD6xD8wcsu2eSUXs9rAA8AFi8VZ71FL0CFvx0PWB1YgrnUgnyhosOErkyllJBf340jSxtqd+ES3g==" saltValue="mjPezG67YMxiPCOIkmlOo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B70CF-E252-4415-918B-BB4F4C4D1E34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I+KhSa3ggaPWx2tQrPax9ON9XBysLf6L3uNB7L1fueLxARXwr7NnYHexN4C8pyWpd7M2IbN7sNaSudyuE+HTnA==" saltValue="qxdU1Io8/XvS1qz0xUWgE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6CCF-DA78-4BDC-8313-BE5F594D7EA4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131</v>
      </c>
    </row>
    <row r="8" spans="1:50" s="117" customFormat="1" ht="14.85" customHeight="1" x14ac:dyDescent="0.25">
      <c r="C8" s="204"/>
      <c r="D8" s="119">
        <f>DatosMenores!C56</f>
        <v>837</v>
      </c>
      <c r="E8" s="119">
        <f>DatosMenores!C57</f>
        <v>125</v>
      </c>
      <c r="F8" s="119">
        <f>DatosMenores!C58</f>
        <v>8</v>
      </c>
      <c r="G8" s="119">
        <f>DatosMenores!C59</f>
        <v>180</v>
      </c>
      <c r="H8" s="118">
        <f>DatosMenores!C60</f>
        <v>11</v>
      </c>
      <c r="I8" s="101"/>
      <c r="L8" s="118">
        <f>DatosMenores!C48</f>
        <v>28</v>
      </c>
      <c r="M8" s="119">
        <f>DatosMenores!C49</f>
        <v>47</v>
      </c>
      <c r="N8" s="119">
        <f>DatosMenores!C50</f>
        <v>142</v>
      </c>
      <c r="O8" s="119">
        <f>DatosMenores!C51</f>
        <v>4</v>
      </c>
      <c r="P8" s="118">
        <f>DatosMenores!C52</f>
        <v>0</v>
      </c>
      <c r="S8" s="118">
        <f>DatosMenores!C28</f>
        <v>187</v>
      </c>
      <c r="T8" s="119">
        <f>SUM(DatosMenores!C29:C32)</f>
        <v>31</v>
      </c>
      <c r="U8" s="119">
        <f>DatosMenores!C33</f>
        <v>0</v>
      </c>
      <c r="V8" s="119">
        <f>DatosMenores!C34</f>
        <v>78</v>
      </c>
      <c r="W8" s="119">
        <f>DatosMenores!C35</f>
        <v>53</v>
      </c>
      <c r="X8" s="119">
        <f>DatosMenores!C36</f>
        <v>0</v>
      </c>
      <c r="Y8" s="119">
        <f>DatosMenores!C38</f>
        <v>8</v>
      </c>
      <c r="Z8" s="119">
        <f>DatosMenores!C37</f>
        <v>36</v>
      </c>
      <c r="AA8" s="118">
        <f>DatosMenores!C39</f>
        <v>0</v>
      </c>
      <c r="AC8" s="103"/>
      <c r="AE8" s="120">
        <f>DatosMenores!C5</f>
        <v>0</v>
      </c>
      <c r="AF8" s="119">
        <f>DatosMenores!C6</f>
        <v>267</v>
      </c>
      <c r="AG8" s="119">
        <f>DatosMenores!C7</f>
        <v>7</v>
      </c>
      <c r="AH8" s="119">
        <f>DatosMenores!C8</f>
        <v>15</v>
      </c>
      <c r="AI8" s="119">
        <f>DatosMenores!C9</f>
        <v>32</v>
      </c>
      <c r="AJ8" s="118">
        <f>DatosMenores!C10</f>
        <v>17</v>
      </c>
      <c r="AK8" s="119">
        <f>DatosMenores!C11</f>
        <v>90</v>
      </c>
      <c r="AL8" s="119">
        <f>DatosMenores!C12</f>
        <v>66</v>
      </c>
      <c r="AM8" s="118">
        <f>DatosMenores!C13</f>
        <v>8</v>
      </c>
      <c r="AN8" s="103"/>
      <c r="AP8" s="120">
        <f>DatosMenores!C69</f>
        <v>131</v>
      </c>
      <c r="AQ8" s="120">
        <f>DatosMenores!C70</f>
        <v>0</v>
      </c>
      <c r="AR8" s="119">
        <f>DatosMenores!C71</f>
        <v>1015</v>
      </c>
      <c r="AS8" s="119">
        <f>DatosMenores!C74</f>
        <v>12</v>
      </c>
      <c r="AT8" s="119">
        <f>DatosMenores!C75</f>
        <v>8</v>
      </c>
      <c r="AU8" s="118">
        <f>DatosMenores!C76</f>
        <v>25</v>
      </c>
      <c r="AW8" s="141" t="s">
        <v>1657</v>
      </c>
      <c r="AX8" s="142">
        <f>DatosMenores!C70</f>
        <v>0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1015</v>
      </c>
    </row>
    <row r="10" spans="1:50" ht="29.85" customHeight="1" x14ac:dyDescent="0.25">
      <c r="C10" s="204"/>
      <c r="D10" s="118">
        <f>DatosMenores!C61</f>
        <v>529</v>
      </c>
      <c r="E10" s="119">
        <f>DatosMenores!C62</f>
        <v>132</v>
      </c>
      <c r="F10" s="122">
        <f>DatosMenores!C63</f>
        <v>24</v>
      </c>
      <c r="G10" s="122">
        <f>DatosMenores!C64</f>
        <v>0</v>
      </c>
      <c r="H10" s="122">
        <f>DatosMenores!C65</f>
        <v>142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1</v>
      </c>
      <c r="AF11" s="119">
        <f>DatosMenores!C15</f>
        <v>3</v>
      </c>
      <c r="AG11" s="119">
        <f>DatosMenores!C16</f>
        <v>49</v>
      </c>
      <c r="AH11" s="119">
        <f>DatosMenores!C17</f>
        <v>71</v>
      </c>
      <c r="AI11" s="119">
        <f>DatosMenores!C18</f>
        <v>4</v>
      </c>
      <c r="AJ11" s="119">
        <f>DatosMenores!C20</f>
        <v>0</v>
      </c>
      <c r="AK11" s="119">
        <f>DatosMenores!C21</f>
        <v>0</v>
      </c>
      <c r="AL11" s="118">
        <f>DatosMenores!C19</f>
        <v>35</v>
      </c>
      <c r="AP11" s="120">
        <f>DatosMenores!C78</f>
        <v>0</v>
      </c>
      <c r="AQ11" s="119">
        <f>DatosMenores!C77</f>
        <v>21</v>
      </c>
      <c r="AR11" s="119">
        <f>DatosMenores!C79</f>
        <v>0</v>
      </c>
      <c r="AS11" s="120">
        <f>DatosMenores!C72</f>
        <v>0</v>
      </c>
      <c r="AT11" s="118">
        <f>DatosMenores!C73</f>
        <v>9</v>
      </c>
      <c r="AW11" s="141" t="s">
        <v>1799</v>
      </c>
      <c r="AX11" s="142">
        <f>DatosMenores!C73</f>
        <v>9</v>
      </c>
    </row>
    <row r="12" spans="1:50" ht="12.75" customHeight="1" x14ac:dyDescent="0.25">
      <c r="AW12" s="141" t="s">
        <v>1659</v>
      </c>
      <c r="AX12" s="142">
        <f>DatosMenores!C74</f>
        <v>12</v>
      </c>
    </row>
    <row r="13" spans="1:50" ht="12.75" customHeight="1" x14ac:dyDescent="0.25">
      <c r="AW13" s="141" t="s">
        <v>1040</v>
      </c>
      <c r="AX13" s="142">
        <f>DatosMenores!C75</f>
        <v>8</v>
      </c>
    </row>
    <row r="14" spans="1:50" ht="12.75" customHeight="1" x14ac:dyDescent="0.25">
      <c r="AW14" s="141" t="s">
        <v>1660</v>
      </c>
      <c r="AX14" s="142">
        <f>DatosMenores!C76</f>
        <v>25</v>
      </c>
    </row>
    <row r="15" spans="1:50" ht="12.75" customHeight="1" x14ac:dyDescent="0.25">
      <c r="AW15" s="141" t="s">
        <v>1661</v>
      </c>
      <c r="AX15" s="142">
        <f>DatosMenores!C77</f>
        <v>21</v>
      </c>
    </row>
    <row r="16" spans="1:50" ht="12.75" customHeight="1" x14ac:dyDescent="0.25">
      <c r="AW16" s="141" t="s">
        <v>272</v>
      </c>
      <c r="AX16" s="142">
        <f>DatosMenores!C78</f>
        <v>0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+JU4+w0LXaF6FiOi1cdqxqZR2DxcKX5WWpGliKPOKyvbvGshvF4wRl5VoxXjE8nF0Hm7H7RayOmFcfheG6vySg==" saltValue="e2Qbo48j5aTV66/NVtNRR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ACBE-B478-48E3-839F-173D6AE38C1F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47</v>
      </c>
      <c r="F4" s="155" t="s">
        <v>1807</v>
      </c>
      <c r="G4" s="157">
        <f>DatosViolenciaDoméstica!E67</f>
        <v>37</v>
      </c>
      <c r="H4" s="158"/>
    </row>
    <row r="5" spans="1:30" x14ac:dyDescent="0.2">
      <c r="C5" s="155" t="s">
        <v>12</v>
      </c>
      <c r="D5" s="156">
        <f>DatosViolenciaDoméstica!C6</f>
        <v>143</v>
      </c>
      <c r="F5" s="155" t="s">
        <v>1808</v>
      </c>
      <c r="G5" s="159">
        <f>DatosViolenciaDoméstica!F67</f>
        <v>61</v>
      </c>
      <c r="H5" s="158"/>
    </row>
    <row r="6" spans="1:30" x14ac:dyDescent="0.2">
      <c r="C6" s="155" t="s">
        <v>1809</v>
      </c>
      <c r="D6" s="156">
        <f>DatosViolenciaDoméstica!C7</f>
        <v>35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1</v>
      </c>
    </row>
    <row r="9" spans="1:30" x14ac:dyDescent="0.2">
      <c r="C9" s="155" t="s">
        <v>1811</v>
      </c>
      <c r="D9" s="156">
        <f>SUM(DatosViolenciaDoméstica!C10:C11)</f>
        <v>2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GECUsCPeTKPZiDuAJ6FTSfm6htdORVty8ao9yLVDF14amYQwrQaJvo4+Q2G+k/A2GQzxfW33MqKk6+4c8OYyZw==" saltValue="TElrqxxGV+2abgze8/Lix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FD0A-AF6D-4991-9276-A9B7D94AFBAA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1139</v>
      </c>
      <c r="F4" s="155" t="s">
        <v>1807</v>
      </c>
      <c r="G4" s="157">
        <f>DatosViolenciaGénero!E82</f>
        <v>235</v>
      </c>
      <c r="H4" s="158"/>
    </row>
    <row r="5" spans="1:30" x14ac:dyDescent="0.2">
      <c r="C5" s="155" t="s">
        <v>39</v>
      </c>
      <c r="D5" s="156">
        <f>DatosViolenciaGénero!C5</f>
        <v>1022</v>
      </c>
      <c r="F5" s="155" t="s">
        <v>1808</v>
      </c>
      <c r="G5" s="157">
        <f>DatosViolenciaGénero!F82</f>
        <v>555</v>
      </c>
      <c r="H5" s="158"/>
    </row>
    <row r="6" spans="1:30" x14ac:dyDescent="0.2">
      <c r="C6" s="155" t="s">
        <v>1809</v>
      </c>
      <c r="D6" s="165">
        <f>DatosViolenciaGénero!C8</f>
        <v>492</v>
      </c>
    </row>
    <row r="7" spans="1:30" x14ac:dyDescent="0.2">
      <c r="C7" s="155" t="s">
        <v>59</v>
      </c>
      <c r="D7" s="165">
        <f>DatosViolenciaGénero!C9</f>
        <v>11</v>
      </c>
    </row>
    <row r="8" spans="1:30" x14ac:dyDescent="0.2">
      <c r="C8" s="155" t="s">
        <v>1813</v>
      </c>
      <c r="D8" s="156">
        <f>DatosViolenciaGénero!C11</f>
        <v>0</v>
      </c>
    </row>
    <row r="9" spans="1:30" x14ac:dyDescent="0.2">
      <c r="C9" s="155" t="s">
        <v>1814</v>
      </c>
      <c r="D9" s="156">
        <f>DatosViolenciaGénero!C12</f>
        <v>2</v>
      </c>
    </row>
    <row r="10" spans="1:30" x14ac:dyDescent="0.2">
      <c r="C10" s="155" t="s">
        <v>1806</v>
      </c>
      <c r="D10" s="165">
        <f>DatosViolenciaGénero!C6</f>
        <v>405</v>
      </c>
    </row>
    <row r="11" spans="1:30" x14ac:dyDescent="0.2">
      <c r="C11" s="155" t="s">
        <v>1810</v>
      </c>
      <c r="D11" s="165">
        <f>DatosViolenciaGénero!C10</f>
        <v>12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e0sydHVM2gFv47HjFDsqpBeazCabTkcsNli/NDpTX9Dx7TKqloscixg5lc2mxZsWKx/5fqfIQD281mZlqhKnBA==" saltValue="v5cXnqdj1kJEBcIYTeF+b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7363</v>
      </c>
      <c r="D7" s="14">
        <v>5623</v>
      </c>
      <c r="E7" s="15">
        <v>0.30944335763827102</v>
      </c>
    </row>
    <row r="8" spans="1:5" x14ac:dyDescent="0.25">
      <c r="A8" s="176"/>
      <c r="B8" s="13" t="s">
        <v>19</v>
      </c>
      <c r="C8" s="14">
        <v>28115</v>
      </c>
      <c r="D8" s="14">
        <v>27582</v>
      </c>
      <c r="E8" s="15">
        <v>1.93241969400334E-2</v>
      </c>
    </row>
    <row r="9" spans="1:5" x14ac:dyDescent="0.25">
      <c r="A9" s="176"/>
      <c r="B9" s="13" t="s">
        <v>20</v>
      </c>
      <c r="C9" s="14">
        <v>20605</v>
      </c>
      <c r="D9" s="14">
        <v>19169</v>
      </c>
      <c r="E9" s="15">
        <v>7.4912619333298597E-2</v>
      </c>
    </row>
    <row r="10" spans="1:5" x14ac:dyDescent="0.25">
      <c r="A10" s="176"/>
      <c r="B10" s="13" t="s">
        <v>21</v>
      </c>
      <c r="C10" s="14">
        <v>94</v>
      </c>
      <c r="D10" s="14">
        <v>66</v>
      </c>
      <c r="E10" s="15">
        <v>0.42424242424242398</v>
      </c>
    </row>
    <row r="11" spans="1:5" x14ac:dyDescent="0.25">
      <c r="A11" s="177"/>
      <c r="B11" s="13" t="s">
        <v>22</v>
      </c>
      <c r="C11" s="14">
        <v>5991</v>
      </c>
      <c r="D11" s="14">
        <v>4411</v>
      </c>
      <c r="E11" s="15">
        <v>0.35819542053955999</v>
      </c>
    </row>
    <row r="12" spans="1:5" x14ac:dyDescent="0.25">
      <c r="A12" s="175" t="s">
        <v>23</v>
      </c>
      <c r="B12" s="13" t="s">
        <v>24</v>
      </c>
      <c r="C12" s="14">
        <v>2847</v>
      </c>
      <c r="D12" s="14">
        <v>3411</v>
      </c>
      <c r="E12" s="15">
        <v>-0.16534740545294599</v>
      </c>
    </row>
    <row r="13" spans="1:5" x14ac:dyDescent="0.25">
      <c r="A13" s="176"/>
      <c r="B13" s="13" t="s">
        <v>25</v>
      </c>
      <c r="C13" s="14">
        <v>5036</v>
      </c>
      <c r="D13" s="14">
        <v>4962</v>
      </c>
      <c r="E13" s="15">
        <v>1.4913341394598999E-2</v>
      </c>
    </row>
    <row r="14" spans="1:5" x14ac:dyDescent="0.25">
      <c r="A14" s="177"/>
      <c r="B14" s="13" t="s">
        <v>26</v>
      </c>
      <c r="C14" s="14">
        <v>8701</v>
      </c>
      <c r="D14" s="14">
        <v>9467</v>
      </c>
      <c r="E14" s="15">
        <v>-8.0912643920988694E-2</v>
      </c>
    </row>
    <row r="15" spans="1:5" x14ac:dyDescent="0.25">
      <c r="A15" s="175" t="s">
        <v>27</v>
      </c>
      <c r="B15" s="13" t="s">
        <v>28</v>
      </c>
      <c r="C15" s="14">
        <v>281</v>
      </c>
      <c r="D15" s="14">
        <v>280</v>
      </c>
      <c r="E15" s="15">
        <v>3.57142857142857E-3</v>
      </c>
    </row>
    <row r="16" spans="1:5" x14ac:dyDescent="0.25">
      <c r="A16" s="176"/>
      <c r="B16" s="13" t="s">
        <v>29</v>
      </c>
      <c r="C16" s="14">
        <v>3079</v>
      </c>
      <c r="D16" s="14">
        <v>2663</v>
      </c>
      <c r="E16" s="15">
        <v>0.156214795343597</v>
      </c>
    </row>
    <row r="17" spans="1:5" x14ac:dyDescent="0.25">
      <c r="A17" s="176"/>
      <c r="B17" s="13" t="s">
        <v>30</v>
      </c>
      <c r="C17" s="14">
        <v>42</v>
      </c>
      <c r="D17" s="14">
        <v>33</v>
      </c>
      <c r="E17" s="15">
        <v>0.27272727272727298</v>
      </c>
    </row>
    <row r="18" spans="1:5" x14ac:dyDescent="0.25">
      <c r="A18" s="176"/>
      <c r="B18" s="13" t="s">
        <v>31</v>
      </c>
      <c r="C18" s="14">
        <v>1</v>
      </c>
      <c r="D18" s="14">
        <v>4</v>
      </c>
      <c r="E18" s="15">
        <v>-0.75</v>
      </c>
    </row>
    <row r="19" spans="1:5" x14ac:dyDescent="0.25">
      <c r="A19" s="177"/>
      <c r="B19" s="13" t="s">
        <v>32</v>
      </c>
      <c r="C19" s="14">
        <v>16</v>
      </c>
      <c r="D19" s="14">
        <v>16</v>
      </c>
      <c r="E19" s="15">
        <v>0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116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4">
        <v>0</v>
      </c>
      <c r="E24" s="15">
        <v>0</v>
      </c>
    </row>
    <row r="25" spans="1:5" x14ac:dyDescent="0.25">
      <c r="A25" s="12" t="s">
        <v>36</v>
      </c>
      <c r="B25" s="17"/>
      <c r="C25" s="14">
        <v>596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572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40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4604</v>
      </c>
      <c r="D31" s="14">
        <v>3559</v>
      </c>
      <c r="E31" s="15">
        <v>0.29362180387749398</v>
      </c>
    </row>
    <row r="32" spans="1:5" x14ac:dyDescent="0.25">
      <c r="A32" s="175" t="s">
        <v>41</v>
      </c>
      <c r="B32" s="13" t="s">
        <v>42</v>
      </c>
      <c r="C32" s="14">
        <v>138</v>
      </c>
      <c r="D32" s="14">
        <v>94</v>
      </c>
      <c r="E32" s="15">
        <v>0.46808510638297901</v>
      </c>
    </row>
    <row r="33" spans="1:5" x14ac:dyDescent="0.25">
      <c r="A33" s="176"/>
      <c r="B33" s="13" t="s">
        <v>43</v>
      </c>
      <c r="C33" s="14">
        <v>69</v>
      </c>
      <c r="D33" s="14">
        <v>41</v>
      </c>
      <c r="E33" s="15">
        <v>0.68292682926829296</v>
      </c>
    </row>
    <row r="34" spans="1:5" x14ac:dyDescent="0.25">
      <c r="A34" s="176"/>
      <c r="B34" s="13" t="s">
        <v>44</v>
      </c>
      <c r="C34" s="14">
        <v>12</v>
      </c>
      <c r="D34" s="14">
        <v>14</v>
      </c>
      <c r="E34" s="15">
        <v>-0.14285714285714299</v>
      </c>
    </row>
    <row r="35" spans="1:5" x14ac:dyDescent="0.25">
      <c r="A35" s="176"/>
      <c r="B35" s="13" t="s">
        <v>45</v>
      </c>
      <c r="C35" s="14">
        <v>31</v>
      </c>
      <c r="D35" s="14">
        <v>33</v>
      </c>
      <c r="E35" s="15">
        <v>-6.0606060606060601E-2</v>
      </c>
    </row>
    <row r="36" spans="1:5" x14ac:dyDescent="0.25">
      <c r="A36" s="177"/>
      <c r="B36" s="13" t="s">
        <v>46</v>
      </c>
      <c r="C36" s="14">
        <v>3148</v>
      </c>
      <c r="D36" s="14">
        <v>2546</v>
      </c>
      <c r="E36" s="15">
        <v>0.23644933228593901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5796</v>
      </c>
      <c r="D40" s="14">
        <v>4531</v>
      </c>
      <c r="E40" s="15">
        <v>0.27918781725888298</v>
      </c>
    </row>
    <row r="41" spans="1:5" x14ac:dyDescent="0.25">
      <c r="A41" s="12" t="s">
        <v>49</v>
      </c>
      <c r="B41" s="17"/>
      <c r="C41" s="14">
        <v>1771</v>
      </c>
      <c r="D41" s="14">
        <v>1462</v>
      </c>
      <c r="E41" s="15">
        <v>0.211354309165527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1472</v>
      </c>
      <c r="D45" s="14">
        <v>1138</v>
      </c>
      <c r="E45" s="15">
        <v>0.293497363796134</v>
      </c>
    </row>
    <row r="46" spans="1:5" x14ac:dyDescent="0.25">
      <c r="A46" s="176"/>
      <c r="B46" s="13" t="s">
        <v>52</v>
      </c>
      <c r="C46" s="14">
        <v>52</v>
      </c>
      <c r="D46" s="14">
        <v>18</v>
      </c>
      <c r="E46" s="15">
        <v>1.8888888888888899</v>
      </c>
    </row>
    <row r="47" spans="1:5" x14ac:dyDescent="0.25">
      <c r="A47" s="176"/>
      <c r="B47" s="13" t="s">
        <v>53</v>
      </c>
      <c r="C47" s="14">
        <v>3079</v>
      </c>
      <c r="D47" s="14">
        <v>2663</v>
      </c>
      <c r="E47" s="15">
        <v>0.156214795343597</v>
      </c>
    </row>
    <row r="48" spans="1:5" x14ac:dyDescent="0.25">
      <c r="A48" s="177"/>
      <c r="B48" s="13" t="s">
        <v>22</v>
      </c>
      <c r="C48" s="14">
        <v>1250</v>
      </c>
      <c r="D48" s="14">
        <v>1047</v>
      </c>
      <c r="E48" s="15">
        <v>0.193887297039159</v>
      </c>
    </row>
    <row r="49" spans="1:5" x14ac:dyDescent="0.25">
      <c r="A49" s="175" t="s">
        <v>54</v>
      </c>
      <c r="B49" s="13" t="s">
        <v>55</v>
      </c>
      <c r="C49" s="14">
        <v>2484</v>
      </c>
      <c r="D49" s="14">
        <v>2198</v>
      </c>
      <c r="E49" s="15">
        <v>0.130118289353958</v>
      </c>
    </row>
    <row r="50" spans="1:5" x14ac:dyDescent="0.25">
      <c r="A50" s="176"/>
      <c r="B50" s="13" t="s">
        <v>56</v>
      </c>
      <c r="C50" s="14">
        <v>153</v>
      </c>
      <c r="D50" s="14">
        <v>108</v>
      </c>
      <c r="E50" s="15">
        <v>0.41666666666666702</v>
      </c>
    </row>
    <row r="51" spans="1:5" x14ac:dyDescent="0.25">
      <c r="A51" s="176"/>
      <c r="B51" s="13" t="s">
        <v>57</v>
      </c>
      <c r="C51" s="14">
        <v>340</v>
      </c>
      <c r="D51" s="14">
        <v>281</v>
      </c>
      <c r="E51" s="15">
        <v>0.209964412811388</v>
      </c>
    </row>
    <row r="52" spans="1:5" x14ac:dyDescent="0.25">
      <c r="A52" s="177"/>
      <c r="B52" s="13" t="s">
        <v>58</v>
      </c>
      <c r="C52" s="14">
        <v>41</v>
      </c>
      <c r="D52" s="14">
        <v>36</v>
      </c>
      <c r="E52" s="15">
        <v>0.13888888888888901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74</v>
      </c>
      <c r="D56" s="14">
        <v>55</v>
      </c>
      <c r="E56" s="15">
        <v>0.34545454545454501</v>
      </c>
    </row>
    <row r="57" spans="1:5" x14ac:dyDescent="0.25">
      <c r="A57" s="176"/>
      <c r="B57" s="13" t="s">
        <v>52</v>
      </c>
      <c r="C57" s="14">
        <v>0</v>
      </c>
      <c r="D57" s="14">
        <v>0</v>
      </c>
      <c r="E57" s="15">
        <v>0</v>
      </c>
    </row>
    <row r="58" spans="1:5" x14ac:dyDescent="0.25">
      <c r="A58" s="176"/>
      <c r="B58" s="13" t="s">
        <v>18</v>
      </c>
      <c r="C58" s="14">
        <v>55</v>
      </c>
      <c r="D58" s="14">
        <v>48</v>
      </c>
      <c r="E58" s="15">
        <v>0.14583333333333301</v>
      </c>
    </row>
    <row r="59" spans="1:5" x14ac:dyDescent="0.25">
      <c r="A59" s="176"/>
      <c r="B59" s="13" t="s">
        <v>22</v>
      </c>
      <c r="C59" s="14">
        <v>60</v>
      </c>
      <c r="D59" s="14">
        <v>37</v>
      </c>
      <c r="E59" s="15">
        <v>0.62162162162162204</v>
      </c>
    </row>
    <row r="60" spans="1:5" x14ac:dyDescent="0.25">
      <c r="A60" s="176"/>
      <c r="B60" s="13" t="s">
        <v>61</v>
      </c>
      <c r="C60" s="14">
        <v>42</v>
      </c>
      <c r="D60" s="14">
        <v>32</v>
      </c>
      <c r="E60" s="15">
        <v>0.3125</v>
      </c>
    </row>
    <row r="61" spans="1:5" x14ac:dyDescent="0.25">
      <c r="A61" s="177"/>
      <c r="B61" s="13" t="s">
        <v>62</v>
      </c>
      <c r="C61" s="14">
        <v>2</v>
      </c>
      <c r="D61" s="14">
        <v>0</v>
      </c>
      <c r="E61" s="15">
        <v>0</v>
      </c>
    </row>
    <row r="62" spans="1:5" x14ac:dyDescent="0.25">
      <c r="A62" s="175" t="s">
        <v>63</v>
      </c>
      <c r="B62" s="13" t="s">
        <v>64</v>
      </c>
      <c r="C62" s="14">
        <v>65</v>
      </c>
      <c r="D62" s="14">
        <v>40</v>
      </c>
      <c r="E62" s="15">
        <v>0.625</v>
      </c>
    </row>
    <row r="63" spans="1:5" x14ac:dyDescent="0.25">
      <c r="A63" s="176"/>
      <c r="B63" s="13" t="s">
        <v>57</v>
      </c>
      <c r="C63" s="14">
        <v>0</v>
      </c>
      <c r="D63" s="14">
        <v>8</v>
      </c>
      <c r="E63" s="15">
        <v>-1</v>
      </c>
    </row>
    <row r="64" spans="1:5" x14ac:dyDescent="0.25">
      <c r="A64" s="177"/>
      <c r="B64" s="13" t="s">
        <v>65</v>
      </c>
      <c r="C64" s="14">
        <v>3</v>
      </c>
      <c r="D64" s="14">
        <v>4</v>
      </c>
      <c r="E64" s="15">
        <v>-0.25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9</v>
      </c>
      <c r="D76" s="14">
        <v>5</v>
      </c>
      <c r="E76" s="15">
        <v>0.8</v>
      </c>
    </row>
    <row r="77" spans="1:5" x14ac:dyDescent="0.25">
      <c r="A77" s="179"/>
      <c r="B77" s="13" t="s">
        <v>57</v>
      </c>
      <c r="C77" s="14">
        <v>0</v>
      </c>
      <c r="D77" s="14">
        <v>0</v>
      </c>
      <c r="E77" s="15">
        <v>0</v>
      </c>
    </row>
    <row r="78" spans="1:5" x14ac:dyDescent="0.25">
      <c r="A78" s="179"/>
      <c r="B78" s="13" t="s">
        <v>64</v>
      </c>
      <c r="C78" s="14">
        <v>1</v>
      </c>
      <c r="D78" s="14">
        <v>5</v>
      </c>
      <c r="E78" s="15">
        <v>-0.8</v>
      </c>
    </row>
    <row r="79" spans="1:5" x14ac:dyDescent="0.25">
      <c r="A79" s="179"/>
      <c r="B79" s="13" t="s">
        <v>68</v>
      </c>
      <c r="C79" s="14">
        <v>7</v>
      </c>
      <c r="D79" s="14">
        <v>5</v>
      </c>
      <c r="E79" s="15">
        <v>0.4</v>
      </c>
    </row>
    <row r="80" spans="1:5" x14ac:dyDescent="0.25">
      <c r="A80" s="180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1586</v>
      </c>
      <c r="D84" s="14">
        <v>1265</v>
      </c>
      <c r="E84" s="15">
        <v>0.25375494071146198</v>
      </c>
    </row>
    <row r="85" spans="1:5" x14ac:dyDescent="0.25">
      <c r="A85" s="177"/>
      <c r="B85" s="13" t="s">
        <v>73</v>
      </c>
      <c r="C85" s="14">
        <v>4</v>
      </c>
      <c r="D85" s="14">
        <v>4</v>
      </c>
      <c r="E85" s="15">
        <v>0</v>
      </c>
    </row>
    <row r="86" spans="1:5" x14ac:dyDescent="0.25">
      <c r="A86" s="175" t="s">
        <v>74</v>
      </c>
      <c r="B86" s="13" t="s">
        <v>72</v>
      </c>
      <c r="C86" s="14">
        <v>2673</v>
      </c>
      <c r="D86" s="14">
        <v>2136</v>
      </c>
      <c r="E86" s="15">
        <v>0.251404494382022</v>
      </c>
    </row>
    <row r="87" spans="1:5" x14ac:dyDescent="0.25">
      <c r="A87" s="177"/>
      <c r="B87" s="13" t="s">
        <v>73</v>
      </c>
      <c r="C87" s="14">
        <v>1352</v>
      </c>
      <c r="D87" s="14">
        <v>1353</v>
      </c>
      <c r="E87" s="15">
        <v>-7.3909830007391005E-4</v>
      </c>
    </row>
    <row r="88" spans="1:5" x14ac:dyDescent="0.25">
      <c r="A88" s="175" t="s">
        <v>75</v>
      </c>
      <c r="B88" s="13" t="s">
        <v>72</v>
      </c>
      <c r="C88" s="14">
        <v>204</v>
      </c>
      <c r="D88" s="14">
        <v>141</v>
      </c>
      <c r="E88" s="15">
        <v>0.44680851063829802</v>
      </c>
    </row>
    <row r="89" spans="1:5" x14ac:dyDescent="0.25">
      <c r="A89" s="177"/>
      <c r="B89" s="13" t="s">
        <v>73</v>
      </c>
      <c r="C89" s="14">
        <v>67</v>
      </c>
      <c r="D89" s="14">
        <v>97</v>
      </c>
      <c r="E89" s="15">
        <v>-0.30927835051546398</v>
      </c>
    </row>
    <row r="90" spans="1:5" x14ac:dyDescent="0.25">
      <c r="A90" s="175" t="s">
        <v>76</v>
      </c>
      <c r="B90" s="13" t="s">
        <v>72</v>
      </c>
      <c r="C90" s="14">
        <v>0</v>
      </c>
      <c r="D90" s="14">
        <v>0</v>
      </c>
      <c r="E90" s="15">
        <v>0</v>
      </c>
    </row>
    <row r="91" spans="1:5" x14ac:dyDescent="0.25">
      <c r="A91" s="177"/>
      <c r="B91" s="13" t="s">
        <v>73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2220</v>
      </c>
      <c r="D95" s="14">
        <v>1718</v>
      </c>
      <c r="E95" s="15">
        <v>0.29220023282887098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818</v>
      </c>
      <c r="D100" s="14">
        <v>620</v>
      </c>
      <c r="E100" s="15">
        <v>0.31935483870967701</v>
      </c>
    </row>
    <row r="101" spans="1:5" x14ac:dyDescent="0.25">
      <c r="A101" s="12" t="s">
        <v>81</v>
      </c>
      <c r="B101" s="17"/>
      <c r="C101" s="14">
        <v>952</v>
      </c>
      <c r="D101" s="14">
        <v>647</v>
      </c>
      <c r="E101" s="15">
        <v>0.47140649149922698</v>
      </c>
    </row>
    <row r="102" spans="1:5" x14ac:dyDescent="0.25">
      <c r="A102" s="12" t="s">
        <v>78</v>
      </c>
      <c r="B102" s="17"/>
      <c r="C102" s="14">
        <v>20</v>
      </c>
      <c r="D102" s="14">
        <v>10</v>
      </c>
      <c r="E102" s="15">
        <v>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1216</v>
      </c>
      <c r="D106" s="14">
        <v>801</v>
      </c>
      <c r="E106" s="15">
        <v>0.51810237203495602</v>
      </c>
    </row>
    <row r="107" spans="1:5" x14ac:dyDescent="0.25">
      <c r="A107" s="176"/>
      <c r="B107" s="13" t="s">
        <v>84</v>
      </c>
      <c r="C107" s="14">
        <v>198</v>
      </c>
      <c r="D107" s="14">
        <v>327</v>
      </c>
      <c r="E107" s="15">
        <v>-0.394495412844037</v>
      </c>
    </row>
    <row r="108" spans="1:5" x14ac:dyDescent="0.25">
      <c r="A108" s="177"/>
      <c r="B108" s="13" t="s">
        <v>85</v>
      </c>
      <c r="C108" s="14">
        <v>464</v>
      </c>
      <c r="D108" s="14">
        <v>401</v>
      </c>
      <c r="E108" s="15">
        <v>0.15710723192020001</v>
      </c>
    </row>
    <row r="109" spans="1:5" x14ac:dyDescent="0.25">
      <c r="A109" s="175" t="s">
        <v>81</v>
      </c>
      <c r="B109" s="13" t="s">
        <v>86</v>
      </c>
      <c r="C109" s="14">
        <v>133</v>
      </c>
      <c r="D109" s="14">
        <v>50</v>
      </c>
      <c r="E109" s="15">
        <v>1.66</v>
      </c>
    </row>
    <row r="110" spans="1:5" x14ac:dyDescent="0.25">
      <c r="A110" s="177"/>
      <c r="B110" s="13" t="s">
        <v>85</v>
      </c>
      <c r="C110" s="14">
        <v>606</v>
      </c>
      <c r="D110" s="14">
        <v>572</v>
      </c>
      <c r="E110" s="15">
        <v>5.9440559440559398E-2</v>
      </c>
    </row>
    <row r="111" spans="1:5" x14ac:dyDescent="0.25">
      <c r="A111" s="12" t="s">
        <v>78</v>
      </c>
      <c r="B111" s="17"/>
      <c r="C111" s="14">
        <v>57</v>
      </c>
      <c r="D111" s="14">
        <v>27</v>
      </c>
      <c r="E111" s="15">
        <v>1.1111111111111101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83</v>
      </c>
      <c r="D115" s="14">
        <v>60</v>
      </c>
      <c r="E115" s="15">
        <v>0.38333333333333303</v>
      </c>
    </row>
    <row r="116" spans="1:5" x14ac:dyDescent="0.25">
      <c r="A116" s="176"/>
      <c r="B116" s="13" t="s">
        <v>84</v>
      </c>
      <c r="C116" s="14">
        <v>28</v>
      </c>
      <c r="D116" s="14">
        <v>12</v>
      </c>
      <c r="E116" s="15">
        <v>1.3333333333333299</v>
      </c>
    </row>
    <row r="117" spans="1:5" x14ac:dyDescent="0.25">
      <c r="A117" s="177"/>
      <c r="B117" s="13" t="s">
        <v>85</v>
      </c>
      <c r="C117" s="14">
        <v>58</v>
      </c>
      <c r="D117" s="14">
        <v>43</v>
      </c>
      <c r="E117" s="15">
        <v>0.34883720930232498</v>
      </c>
    </row>
    <row r="118" spans="1:5" x14ac:dyDescent="0.25">
      <c r="A118" s="175" t="s">
        <v>81</v>
      </c>
      <c r="B118" s="13" t="s">
        <v>86</v>
      </c>
      <c r="C118" s="14">
        <v>7</v>
      </c>
      <c r="D118" s="14">
        <v>2</v>
      </c>
      <c r="E118" s="15">
        <v>2.5</v>
      </c>
    </row>
    <row r="119" spans="1:5" x14ac:dyDescent="0.25">
      <c r="A119" s="177"/>
      <c r="B119" s="13" t="s">
        <v>85</v>
      </c>
      <c r="C119" s="14">
        <v>20</v>
      </c>
      <c r="D119" s="14">
        <v>14</v>
      </c>
      <c r="E119" s="15">
        <v>0.42857142857142799</v>
      </c>
    </row>
    <row r="120" spans="1:5" x14ac:dyDescent="0.25">
      <c r="A120" s="12" t="s">
        <v>78</v>
      </c>
      <c r="B120" s="17"/>
      <c r="C120" s="14">
        <v>3</v>
      </c>
      <c r="D120" s="14">
        <v>7</v>
      </c>
      <c r="E120" s="15">
        <v>-0.57142857142857095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4">
        <v>0</v>
      </c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604</v>
      </c>
      <c r="D126" s="14">
        <v>492</v>
      </c>
      <c r="E126" s="15">
        <v>0.22764227642276399</v>
      </c>
    </row>
    <row r="127" spans="1:5" x14ac:dyDescent="0.25">
      <c r="A127" s="177"/>
      <c r="B127" s="13" t="s">
        <v>91</v>
      </c>
      <c r="C127" s="14">
        <v>1141</v>
      </c>
      <c r="D127" s="14">
        <v>1086</v>
      </c>
      <c r="E127" s="15">
        <v>5.0644567219152899E-2</v>
      </c>
    </row>
    <row r="128" spans="1:5" x14ac:dyDescent="0.25">
      <c r="A128" s="175" t="s">
        <v>93</v>
      </c>
      <c r="B128" s="13" t="s">
        <v>90</v>
      </c>
      <c r="C128" s="14">
        <v>8844</v>
      </c>
      <c r="D128" s="14">
        <v>8660</v>
      </c>
      <c r="E128" s="15">
        <v>2.1247113163972299E-2</v>
      </c>
    </row>
    <row r="129" spans="1:5" x14ac:dyDescent="0.25">
      <c r="A129" s="177"/>
      <c r="B129" s="13" t="s">
        <v>91</v>
      </c>
      <c r="C129" s="14">
        <v>9615</v>
      </c>
      <c r="D129" s="14">
        <v>9426</v>
      </c>
      <c r="E129" s="15">
        <v>2.0050922978994301E-2</v>
      </c>
    </row>
    <row r="130" spans="1:5" x14ac:dyDescent="0.25">
      <c r="A130" s="175" t="s">
        <v>94</v>
      </c>
      <c r="B130" s="13" t="s">
        <v>90</v>
      </c>
      <c r="C130" s="14">
        <v>310</v>
      </c>
      <c r="D130" s="14">
        <v>189</v>
      </c>
      <c r="E130" s="15">
        <v>0.64021164021164001</v>
      </c>
    </row>
    <row r="131" spans="1:5" x14ac:dyDescent="0.25">
      <c r="A131" s="177"/>
      <c r="B131" s="13" t="s">
        <v>91</v>
      </c>
      <c r="C131" s="14">
        <v>424</v>
      </c>
      <c r="D131" s="14">
        <v>249</v>
      </c>
      <c r="E131" s="15">
        <v>0.70281124497991998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325</v>
      </c>
      <c r="D135" s="14">
        <v>258</v>
      </c>
      <c r="E135" s="15">
        <v>0.25968992248062001</v>
      </c>
    </row>
    <row r="136" spans="1:5" x14ac:dyDescent="0.25">
      <c r="A136" s="177"/>
      <c r="B136" s="13" t="s">
        <v>98</v>
      </c>
      <c r="C136" s="14">
        <v>14</v>
      </c>
      <c r="D136" s="14">
        <v>4</v>
      </c>
      <c r="E136" s="15">
        <v>2.5</v>
      </c>
    </row>
    <row r="137" spans="1:5" x14ac:dyDescent="0.25">
      <c r="A137" s="175" t="s">
        <v>99</v>
      </c>
      <c r="B137" s="13" t="s">
        <v>97</v>
      </c>
      <c r="C137" s="14">
        <v>0</v>
      </c>
      <c r="D137" s="14">
        <v>2</v>
      </c>
      <c r="E137" s="15">
        <v>-1</v>
      </c>
    </row>
    <row r="138" spans="1:5" x14ac:dyDescent="0.25">
      <c r="A138" s="177"/>
      <c r="B138" s="13" t="s">
        <v>98</v>
      </c>
      <c r="C138" s="14">
        <v>2</v>
      </c>
      <c r="D138" s="14">
        <v>3</v>
      </c>
      <c r="E138" s="15">
        <v>-0.33333333333333298</v>
      </c>
    </row>
    <row r="139" spans="1:5" x14ac:dyDescent="0.25">
      <c r="A139" s="175" t="s">
        <v>100</v>
      </c>
      <c r="B139" s="13" t="s">
        <v>97</v>
      </c>
      <c r="C139" s="14">
        <v>1</v>
      </c>
      <c r="D139" s="14">
        <v>0</v>
      </c>
      <c r="E139" s="15">
        <v>0</v>
      </c>
    </row>
    <row r="140" spans="1:5" x14ac:dyDescent="0.25">
      <c r="A140" s="177"/>
      <c r="B140" s="13" t="s">
        <v>101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158</v>
      </c>
      <c r="D144" s="14">
        <v>174</v>
      </c>
      <c r="E144" s="15">
        <v>-9.1954022988505704E-2</v>
      </c>
    </row>
    <row r="145" spans="1:5" x14ac:dyDescent="0.25">
      <c r="A145" s="175" t="s">
        <v>104</v>
      </c>
      <c r="B145" s="13" t="s">
        <v>105</v>
      </c>
      <c r="C145" s="14">
        <v>5</v>
      </c>
      <c r="D145" s="14">
        <v>7</v>
      </c>
      <c r="E145" s="15">
        <v>-0.28571428571428598</v>
      </c>
    </row>
    <row r="146" spans="1:5" x14ac:dyDescent="0.25">
      <c r="A146" s="176"/>
      <c r="B146" s="13" t="s">
        <v>106</v>
      </c>
      <c r="C146" s="14">
        <v>65</v>
      </c>
      <c r="D146" s="14">
        <v>87</v>
      </c>
      <c r="E146" s="15">
        <v>-0.252873563218391</v>
      </c>
    </row>
    <row r="147" spans="1:5" x14ac:dyDescent="0.25">
      <c r="A147" s="176"/>
      <c r="B147" s="13" t="s">
        <v>107</v>
      </c>
      <c r="C147" s="14">
        <v>23</v>
      </c>
      <c r="D147" s="14">
        <v>18</v>
      </c>
      <c r="E147" s="15">
        <v>0.27777777777777801</v>
      </c>
    </row>
    <row r="148" spans="1:5" x14ac:dyDescent="0.25">
      <c r="A148" s="176"/>
      <c r="B148" s="13" t="s">
        <v>108</v>
      </c>
      <c r="C148" s="14">
        <v>13</v>
      </c>
      <c r="D148" s="14">
        <v>9</v>
      </c>
      <c r="E148" s="15">
        <v>0.44444444444444398</v>
      </c>
    </row>
    <row r="149" spans="1:5" x14ac:dyDescent="0.25">
      <c r="A149" s="176"/>
      <c r="B149" s="13" t="s">
        <v>109</v>
      </c>
      <c r="C149" s="14">
        <v>51</v>
      </c>
      <c r="D149" s="14">
        <v>50</v>
      </c>
      <c r="E149" s="15">
        <v>0.02</v>
      </c>
    </row>
    <row r="150" spans="1:5" x14ac:dyDescent="0.25">
      <c r="A150" s="177"/>
      <c r="B150" s="13" t="s">
        <v>110</v>
      </c>
      <c r="C150" s="14">
        <v>0</v>
      </c>
      <c r="D150" s="14">
        <v>3</v>
      </c>
      <c r="E150" s="15">
        <v>-1</v>
      </c>
    </row>
    <row r="151" spans="1:5" x14ac:dyDescent="0.25">
      <c r="A151" s="175" t="s">
        <v>111</v>
      </c>
      <c r="B151" s="13" t="s">
        <v>112</v>
      </c>
      <c r="C151" s="14">
        <v>48</v>
      </c>
      <c r="D151" s="14">
        <v>49</v>
      </c>
      <c r="E151" s="15">
        <v>-2.04081632653061E-2</v>
      </c>
    </row>
    <row r="152" spans="1:5" x14ac:dyDescent="0.25">
      <c r="A152" s="177"/>
      <c r="B152" s="13" t="s">
        <v>113</v>
      </c>
      <c r="C152" s="14">
        <v>113</v>
      </c>
      <c r="D152" s="14">
        <v>118</v>
      </c>
      <c r="E152" s="15">
        <v>-4.2372881355932202E-2</v>
      </c>
    </row>
    <row r="153" spans="1:5" x14ac:dyDescent="0.25">
      <c r="A153" s="175" t="s">
        <v>114</v>
      </c>
      <c r="B153" s="13" t="s">
        <v>18</v>
      </c>
      <c r="C153" s="14">
        <v>60</v>
      </c>
      <c r="D153" s="14">
        <v>64</v>
      </c>
      <c r="E153" s="15">
        <v>-6.25E-2</v>
      </c>
    </row>
    <row r="154" spans="1:5" x14ac:dyDescent="0.25">
      <c r="A154" s="177"/>
      <c r="B154" s="13" t="s">
        <v>22</v>
      </c>
      <c r="C154" s="14">
        <v>56</v>
      </c>
      <c r="D154" s="14">
        <v>71</v>
      </c>
      <c r="E154" s="15">
        <v>-0.21126760563380301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4">
        <v>457</v>
      </c>
      <c r="D159" s="14">
        <v>389</v>
      </c>
      <c r="E159" s="15">
        <v>0.17480719794344499</v>
      </c>
    </row>
    <row r="160" spans="1:5" x14ac:dyDescent="0.25">
      <c r="A160" s="176"/>
      <c r="B160" s="13" t="s">
        <v>119</v>
      </c>
      <c r="C160" s="14">
        <v>105</v>
      </c>
      <c r="D160" s="14">
        <v>71</v>
      </c>
      <c r="E160" s="15">
        <v>0.47887323943662002</v>
      </c>
    </row>
    <row r="161" spans="1:5" x14ac:dyDescent="0.25">
      <c r="A161" s="176"/>
      <c r="B161" s="13" t="s">
        <v>120</v>
      </c>
      <c r="C161" s="14">
        <v>186</v>
      </c>
      <c r="D161" s="14">
        <v>127</v>
      </c>
      <c r="E161" s="15">
        <v>0.464566929133858</v>
      </c>
    </row>
    <row r="162" spans="1:5" x14ac:dyDescent="0.25">
      <c r="A162" s="176"/>
      <c r="B162" s="13" t="s">
        <v>121</v>
      </c>
      <c r="C162" s="14">
        <v>44</v>
      </c>
      <c r="D162" s="14">
        <v>94</v>
      </c>
      <c r="E162" s="15">
        <v>-0.53191489361702105</v>
      </c>
    </row>
    <row r="163" spans="1:5" x14ac:dyDescent="0.25">
      <c r="A163" s="176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6"/>
      <c r="B164" s="13" t="s">
        <v>123</v>
      </c>
      <c r="C164" s="14">
        <v>0</v>
      </c>
      <c r="D164" s="14">
        <v>1</v>
      </c>
      <c r="E164" s="15">
        <v>-1</v>
      </c>
    </row>
    <row r="165" spans="1:5" x14ac:dyDescent="0.25">
      <c r="A165" s="176"/>
      <c r="B165" s="13" t="s">
        <v>124</v>
      </c>
      <c r="C165" s="14">
        <v>892</v>
      </c>
      <c r="D165" s="14">
        <v>569</v>
      </c>
      <c r="E165" s="15">
        <v>0.56766256590509701</v>
      </c>
    </row>
    <row r="166" spans="1:5" x14ac:dyDescent="0.25">
      <c r="A166" s="176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6"/>
      <c r="B167" s="13" t="s">
        <v>126</v>
      </c>
      <c r="C167" s="14">
        <v>116</v>
      </c>
      <c r="D167" s="14">
        <v>144</v>
      </c>
      <c r="E167" s="15">
        <v>-0.194444444444444</v>
      </c>
    </row>
    <row r="168" spans="1:5" x14ac:dyDescent="0.25">
      <c r="A168" s="176"/>
      <c r="B168" s="13" t="s">
        <v>127</v>
      </c>
      <c r="C168" s="14">
        <v>198</v>
      </c>
      <c r="D168" s="14">
        <v>249</v>
      </c>
      <c r="E168" s="15">
        <v>-0.20481927710843401</v>
      </c>
    </row>
    <row r="169" spans="1:5" x14ac:dyDescent="0.25">
      <c r="A169" s="176"/>
      <c r="B169" s="13" t="s">
        <v>128</v>
      </c>
      <c r="C169" s="14">
        <v>0</v>
      </c>
      <c r="D169" s="14">
        <v>24</v>
      </c>
      <c r="E169" s="15">
        <v>-1</v>
      </c>
    </row>
    <row r="170" spans="1:5" x14ac:dyDescent="0.25">
      <c r="A170" s="176"/>
      <c r="B170" s="13" t="s">
        <v>129</v>
      </c>
      <c r="C170" s="14">
        <v>139</v>
      </c>
      <c r="D170" s="14">
        <v>112</v>
      </c>
      <c r="E170" s="15">
        <v>0.24107142857142899</v>
      </c>
    </row>
    <row r="171" spans="1:5" x14ac:dyDescent="0.25">
      <c r="A171" s="176"/>
      <c r="B171" s="13" t="s">
        <v>130</v>
      </c>
      <c r="C171" s="14">
        <v>0</v>
      </c>
      <c r="D171" s="14">
        <v>0</v>
      </c>
      <c r="E171" s="15">
        <v>0</v>
      </c>
    </row>
    <row r="172" spans="1:5" x14ac:dyDescent="0.25">
      <c r="A172" s="176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6"/>
      <c r="B173" s="13" t="s">
        <v>132</v>
      </c>
      <c r="C173" s="14">
        <v>0</v>
      </c>
      <c r="D173" s="14">
        <v>9</v>
      </c>
      <c r="E173" s="15">
        <v>-1</v>
      </c>
    </row>
    <row r="174" spans="1:5" x14ac:dyDescent="0.25">
      <c r="A174" s="176"/>
      <c r="B174" s="13" t="s">
        <v>133</v>
      </c>
      <c r="C174" s="14">
        <v>0</v>
      </c>
      <c r="D174" s="14">
        <v>3</v>
      </c>
      <c r="E174" s="15">
        <v>-1</v>
      </c>
    </row>
    <row r="175" spans="1:5" x14ac:dyDescent="0.25">
      <c r="A175" s="176"/>
      <c r="B175" s="13" t="s">
        <v>134</v>
      </c>
      <c r="C175" s="14">
        <v>6</v>
      </c>
      <c r="D175" s="14">
        <v>1</v>
      </c>
      <c r="E175" s="15">
        <v>5</v>
      </c>
    </row>
    <row r="176" spans="1:5" x14ac:dyDescent="0.25">
      <c r="A176" s="176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6"/>
      <c r="B177" s="13" t="s">
        <v>136</v>
      </c>
      <c r="C177" s="14">
        <v>0</v>
      </c>
      <c r="D177" s="14">
        <v>0</v>
      </c>
      <c r="E177" s="15">
        <v>0</v>
      </c>
    </row>
    <row r="178" spans="1:5" x14ac:dyDescent="0.25">
      <c r="A178" s="176"/>
      <c r="B178" s="13" t="s">
        <v>137</v>
      </c>
      <c r="C178" s="14">
        <v>0</v>
      </c>
      <c r="D178" s="14">
        <v>0</v>
      </c>
      <c r="E178" s="15">
        <v>0</v>
      </c>
    </row>
    <row r="179" spans="1:5" x14ac:dyDescent="0.25">
      <c r="A179" s="176"/>
      <c r="B179" s="13" t="s">
        <v>138</v>
      </c>
      <c r="C179" s="14">
        <v>324</v>
      </c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4">
        <v>6</v>
      </c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4">
        <v>0</v>
      </c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4">
        <v>0</v>
      </c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4">
        <v>48</v>
      </c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4">
        <v>0</v>
      </c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4">
        <v>0</v>
      </c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4">
        <v>0</v>
      </c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4">
        <v>492</v>
      </c>
      <c r="D201" s="14">
        <v>426</v>
      </c>
      <c r="E201" s="15">
        <v>0.154929577464789</v>
      </c>
    </row>
    <row r="202" spans="1:5" x14ac:dyDescent="0.25">
      <c r="A202" s="176"/>
      <c r="B202" s="13" t="s">
        <v>119</v>
      </c>
      <c r="C202" s="14">
        <v>122</v>
      </c>
      <c r="D202" s="14">
        <v>79</v>
      </c>
      <c r="E202" s="15">
        <v>0.544303797468354</v>
      </c>
    </row>
    <row r="203" spans="1:5" x14ac:dyDescent="0.25">
      <c r="A203" s="176"/>
      <c r="B203" s="13" t="s">
        <v>162</v>
      </c>
      <c r="C203" s="14">
        <v>189</v>
      </c>
      <c r="D203" s="14">
        <v>135</v>
      </c>
      <c r="E203" s="15">
        <v>0.4</v>
      </c>
    </row>
    <row r="204" spans="1:5" x14ac:dyDescent="0.25">
      <c r="A204" s="176"/>
      <c r="B204" s="13" t="s">
        <v>121</v>
      </c>
      <c r="C204" s="14">
        <v>57</v>
      </c>
      <c r="D204" s="14">
        <v>97</v>
      </c>
      <c r="E204" s="15">
        <v>-0.41237113402061898</v>
      </c>
    </row>
    <row r="205" spans="1:5" x14ac:dyDescent="0.25">
      <c r="A205" s="176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6"/>
      <c r="B206" s="13" t="s">
        <v>123</v>
      </c>
      <c r="C206" s="14">
        <v>0</v>
      </c>
      <c r="D206" s="14">
        <v>1</v>
      </c>
      <c r="E206" s="15">
        <v>-1</v>
      </c>
    </row>
    <row r="207" spans="1:5" x14ac:dyDescent="0.25">
      <c r="A207" s="176"/>
      <c r="B207" s="13" t="s">
        <v>124</v>
      </c>
      <c r="C207" s="14">
        <v>964</v>
      </c>
      <c r="D207" s="14">
        <v>708</v>
      </c>
      <c r="E207" s="15">
        <v>0.36158192090395502</v>
      </c>
    </row>
    <row r="208" spans="1:5" x14ac:dyDescent="0.25">
      <c r="A208" s="176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6"/>
      <c r="B209" s="13" t="s">
        <v>126</v>
      </c>
      <c r="C209" s="14">
        <v>124</v>
      </c>
      <c r="D209" s="14">
        <v>152</v>
      </c>
      <c r="E209" s="15">
        <v>-0.18421052631578899</v>
      </c>
    </row>
    <row r="210" spans="1:5" x14ac:dyDescent="0.25">
      <c r="A210" s="176"/>
      <c r="B210" s="13" t="s">
        <v>164</v>
      </c>
      <c r="C210" s="14">
        <v>246</v>
      </c>
      <c r="D210" s="14">
        <v>261</v>
      </c>
      <c r="E210" s="15">
        <v>-5.7471264367816098E-2</v>
      </c>
    </row>
    <row r="211" spans="1:5" x14ac:dyDescent="0.25">
      <c r="A211" s="176"/>
      <c r="B211" s="13" t="s">
        <v>128</v>
      </c>
      <c r="C211" s="14">
        <v>0</v>
      </c>
      <c r="D211" s="14">
        <v>26</v>
      </c>
      <c r="E211" s="15">
        <v>-1</v>
      </c>
    </row>
    <row r="212" spans="1:5" x14ac:dyDescent="0.25">
      <c r="A212" s="176"/>
      <c r="B212" s="13" t="s">
        <v>129</v>
      </c>
      <c r="C212" s="14">
        <v>161</v>
      </c>
      <c r="D212" s="14">
        <v>111</v>
      </c>
      <c r="E212" s="15">
        <v>0.45045045045045001</v>
      </c>
    </row>
    <row r="213" spans="1:5" x14ac:dyDescent="0.25">
      <c r="A213" s="176"/>
      <c r="B213" s="13" t="s">
        <v>130</v>
      </c>
      <c r="C213" s="14">
        <v>0</v>
      </c>
      <c r="D213" s="14">
        <v>0</v>
      </c>
      <c r="E213" s="15">
        <v>0</v>
      </c>
    </row>
    <row r="214" spans="1:5" x14ac:dyDescent="0.25">
      <c r="A214" s="176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6"/>
      <c r="B215" s="13" t="s">
        <v>132</v>
      </c>
      <c r="C215" s="14">
        <v>0</v>
      </c>
      <c r="D215" s="14">
        <v>11</v>
      </c>
      <c r="E215" s="15">
        <v>-1</v>
      </c>
    </row>
    <row r="216" spans="1:5" x14ac:dyDescent="0.25">
      <c r="A216" s="176"/>
      <c r="B216" s="13" t="s">
        <v>133</v>
      </c>
      <c r="C216" s="14">
        <v>0</v>
      </c>
      <c r="D216" s="14">
        <v>3</v>
      </c>
      <c r="E216" s="15">
        <v>-1</v>
      </c>
    </row>
    <row r="217" spans="1:5" x14ac:dyDescent="0.25">
      <c r="A217" s="176"/>
      <c r="B217" s="13" t="s">
        <v>134</v>
      </c>
      <c r="C217" s="14">
        <v>6</v>
      </c>
      <c r="D217" s="14">
        <v>1</v>
      </c>
      <c r="E217" s="15">
        <v>5</v>
      </c>
    </row>
    <row r="218" spans="1:5" x14ac:dyDescent="0.25">
      <c r="A218" s="176"/>
      <c r="B218" s="13" t="s">
        <v>135</v>
      </c>
      <c r="C218" s="14">
        <v>0</v>
      </c>
      <c r="D218" s="14">
        <v>0</v>
      </c>
      <c r="E218" s="15">
        <v>0</v>
      </c>
    </row>
    <row r="219" spans="1:5" x14ac:dyDescent="0.25">
      <c r="A219" s="176"/>
      <c r="B219" s="13" t="s">
        <v>136</v>
      </c>
      <c r="C219" s="14">
        <v>0</v>
      </c>
      <c r="D219" s="14">
        <v>0</v>
      </c>
      <c r="E219" s="15">
        <v>0</v>
      </c>
    </row>
    <row r="220" spans="1:5" x14ac:dyDescent="0.25">
      <c r="A220" s="176"/>
      <c r="B220" s="13" t="s">
        <v>137</v>
      </c>
      <c r="C220" s="14">
        <v>164</v>
      </c>
      <c r="D220" s="14">
        <v>0</v>
      </c>
      <c r="E220" s="15">
        <v>0</v>
      </c>
    </row>
    <row r="221" spans="1:5" x14ac:dyDescent="0.25">
      <c r="A221" s="176"/>
      <c r="B221" s="13" t="s">
        <v>138</v>
      </c>
      <c r="C221" s="14">
        <v>0</v>
      </c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4">
        <v>0</v>
      </c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4">
        <v>0</v>
      </c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4">
        <v>0</v>
      </c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4">
        <v>0</v>
      </c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4">
        <v>0</v>
      </c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4">
        <v>0</v>
      </c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4">
        <v>0</v>
      </c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4">
        <v>0</v>
      </c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4">
        <v>0</v>
      </c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4">
        <v>0</v>
      </c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4">
        <v>0</v>
      </c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4">
        <v>52</v>
      </c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4">
        <v>0</v>
      </c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4">
        <v>0</v>
      </c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4">
        <v>0</v>
      </c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4">
        <v>0</v>
      </c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4">
        <v>0</v>
      </c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4">
        <v>0</v>
      </c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4">
        <v>0</v>
      </c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4">
        <v>0</v>
      </c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947</v>
      </c>
      <c r="D246" s="14">
        <v>1371</v>
      </c>
      <c r="E246" s="15">
        <v>-0.30926331145149499</v>
      </c>
    </row>
    <row r="247" spans="1:5" x14ac:dyDescent="0.25">
      <c r="A247" s="12" t="s">
        <v>169</v>
      </c>
      <c r="B247" s="17"/>
      <c r="C247" s="14">
        <v>1207</v>
      </c>
      <c r="D247" s="14">
        <v>2255</v>
      </c>
      <c r="E247" s="15">
        <v>-0.46474501108647398</v>
      </c>
    </row>
    <row r="248" spans="1:5" x14ac:dyDescent="0.25">
      <c r="A248" s="12" t="s">
        <v>170</v>
      </c>
      <c r="B248" s="17"/>
      <c r="C248" s="14">
        <v>1201</v>
      </c>
      <c r="D248" s="14">
        <v>2025</v>
      </c>
      <c r="E248" s="15">
        <v>-0.40691358024691399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192</v>
      </c>
      <c r="D252" s="14">
        <v>166</v>
      </c>
      <c r="E252" s="15">
        <v>0.156626506024096</v>
      </c>
    </row>
    <row r="253" spans="1:5" x14ac:dyDescent="0.25">
      <c r="A253" s="176"/>
      <c r="B253" s="13" t="s">
        <v>18</v>
      </c>
      <c r="C253" s="14">
        <v>608</v>
      </c>
      <c r="D253" s="14">
        <v>507</v>
      </c>
      <c r="E253" s="15">
        <v>0.19921104536489201</v>
      </c>
    </row>
    <row r="254" spans="1:5" x14ac:dyDescent="0.25">
      <c r="A254" s="177"/>
      <c r="B254" s="13" t="s">
        <v>22</v>
      </c>
      <c r="C254" s="14">
        <v>667</v>
      </c>
      <c r="D254" s="14">
        <v>606</v>
      </c>
      <c r="E254" s="15">
        <v>0.100660066006601</v>
      </c>
    </row>
    <row r="255" spans="1:5" x14ac:dyDescent="0.25">
      <c r="A255" s="175" t="s">
        <v>174</v>
      </c>
      <c r="B255" s="13" t="s">
        <v>175</v>
      </c>
      <c r="C255" s="14">
        <v>125</v>
      </c>
      <c r="D255" s="14">
        <v>59</v>
      </c>
      <c r="E255" s="15">
        <v>1.1186440677966101</v>
      </c>
    </row>
    <row r="256" spans="1:5" x14ac:dyDescent="0.25">
      <c r="A256" s="176"/>
      <c r="B256" s="13" t="s">
        <v>176</v>
      </c>
      <c r="C256" s="14">
        <v>54</v>
      </c>
      <c r="D256" s="14">
        <v>48</v>
      </c>
      <c r="E256" s="15">
        <v>0.125</v>
      </c>
    </row>
    <row r="257" spans="1:5" x14ac:dyDescent="0.25">
      <c r="A257" s="177"/>
      <c r="B257" s="13" t="s">
        <v>177</v>
      </c>
      <c r="C257" s="14">
        <v>4</v>
      </c>
      <c r="D257" s="14">
        <v>0</v>
      </c>
      <c r="E257" s="15">
        <v>0</v>
      </c>
    </row>
    <row r="258" spans="1:5" x14ac:dyDescent="0.25">
      <c r="A258" s="12" t="s">
        <v>178</v>
      </c>
      <c r="B258" s="17"/>
      <c r="C258" s="14">
        <v>123</v>
      </c>
      <c r="D258" s="14">
        <v>115</v>
      </c>
      <c r="E258" s="15">
        <v>6.9565217391304293E-2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80</v>
      </c>
      <c r="D262" s="14">
        <v>68</v>
      </c>
      <c r="E262" s="15">
        <v>0.17647058823529399</v>
      </c>
    </row>
    <row r="263" spans="1:5" x14ac:dyDescent="0.25">
      <c r="A263" s="175" t="s">
        <v>181</v>
      </c>
      <c r="B263" s="13" t="s">
        <v>182</v>
      </c>
      <c r="C263" s="14">
        <v>10</v>
      </c>
      <c r="D263" s="14">
        <v>4</v>
      </c>
      <c r="E263" s="15">
        <v>1.5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1</v>
      </c>
      <c r="D265" s="14">
        <v>1</v>
      </c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2" t="s">
        <v>110</v>
      </c>
      <c r="B268" s="17"/>
      <c r="C268" s="14">
        <v>347</v>
      </c>
      <c r="D268" s="14">
        <v>248</v>
      </c>
      <c r="E268" s="15">
        <v>0.39919354838709697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62</v>
      </c>
      <c r="D272" s="14">
        <v>25</v>
      </c>
      <c r="E272" s="15">
        <v>1.48</v>
      </c>
    </row>
    <row r="273" spans="1:5" x14ac:dyDescent="0.25">
      <c r="A273" s="175" t="s">
        <v>68</v>
      </c>
      <c r="B273" s="13" t="s">
        <v>189</v>
      </c>
      <c r="C273" s="14">
        <v>54</v>
      </c>
      <c r="D273" s="14">
        <v>46</v>
      </c>
      <c r="E273" s="15">
        <v>0.173913043478261</v>
      </c>
    </row>
    <row r="274" spans="1:5" x14ac:dyDescent="0.25">
      <c r="A274" s="177"/>
      <c r="B274" s="13" t="s">
        <v>110</v>
      </c>
      <c r="C274" s="14">
        <v>629</v>
      </c>
      <c r="D274" s="14">
        <v>554</v>
      </c>
      <c r="E274" s="15">
        <v>0.135379061371841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2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77"/>
      <c r="B282" s="13" t="s">
        <v>196</v>
      </c>
      <c r="C282" s="14">
        <v>83</v>
      </c>
      <c r="D282" s="14">
        <v>54</v>
      </c>
      <c r="E282" s="15">
        <v>0.53703703703703698</v>
      </c>
    </row>
    <row r="283" spans="1:5" x14ac:dyDescent="0.25">
      <c r="A283" s="12" t="s">
        <v>197</v>
      </c>
      <c r="B283" s="17"/>
      <c r="C283" s="14">
        <v>72</v>
      </c>
      <c r="D283" s="14">
        <v>73</v>
      </c>
      <c r="E283" s="15">
        <v>-1.3698630136986301E-2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19" t="s">
        <v>117</v>
      </c>
      <c r="D292" s="19" t="s">
        <v>160</v>
      </c>
      <c r="E292" s="20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2">
        <v>0</v>
      </c>
    </row>
    <row r="294" spans="1:5" x14ac:dyDescent="0.25">
      <c r="A294" s="173"/>
      <c r="B294" s="13" t="s">
        <v>207</v>
      </c>
      <c r="C294" s="14">
        <v>348</v>
      </c>
      <c r="D294" s="14">
        <v>330</v>
      </c>
      <c r="E294" s="22">
        <v>0</v>
      </c>
    </row>
    <row r="295" spans="1:5" x14ac:dyDescent="0.25">
      <c r="A295" s="174"/>
      <c r="B295" s="13" t="s">
        <v>208</v>
      </c>
      <c r="C295" s="14">
        <v>4</v>
      </c>
      <c r="D295" s="14">
        <v>4</v>
      </c>
      <c r="E295" s="22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2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2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2">
        <v>0</v>
      </c>
    </row>
    <row r="299" spans="1:5" x14ac:dyDescent="0.25">
      <c r="A299" s="21" t="s">
        <v>213</v>
      </c>
      <c r="B299" s="13" t="s">
        <v>214</v>
      </c>
      <c r="C299" s="14">
        <v>2</v>
      </c>
      <c r="D299" s="14">
        <v>3</v>
      </c>
      <c r="E299" s="22">
        <v>1</v>
      </c>
    </row>
    <row r="300" spans="1:5" x14ac:dyDescent="0.25">
      <c r="A300" s="172" t="s">
        <v>215</v>
      </c>
      <c r="B300" s="13" t="s">
        <v>216</v>
      </c>
      <c r="C300" s="14">
        <v>12</v>
      </c>
      <c r="D300" s="14">
        <v>9</v>
      </c>
      <c r="E300" s="22">
        <v>0</v>
      </c>
    </row>
    <row r="301" spans="1:5" x14ac:dyDescent="0.25">
      <c r="A301" s="173"/>
      <c r="B301" s="13" t="s">
        <v>217</v>
      </c>
      <c r="C301" s="14">
        <v>0</v>
      </c>
      <c r="D301" s="14">
        <v>0</v>
      </c>
      <c r="E301" s="22">
        <v>0</v>
      </c>
    </row>
    <row r="302" spans="1:5" x14ac:dyDescent="0.25">
      <c r="A302" s="174"/>
      <c r="B302" s="13" t="s">
        <v>218</v>
      </c>
      <c r="C302" s="14">
        <v>14</v>
      </c>
      <c r="D302" s="14">
        <v>12</v>
      </c>
      <c r="E302" s="22">
        <v>0</v>
      </c>
    </row>
    <row r="303" spans="1:5" x14ac:dyDescent="0.25">
      <c r="A303" s="21" t="s">
        <v>219</v>
      </c>
      <c r="B303" s="13" t="s">
        <v>220</v>
      </c>
      <c r="C303" s="14">
        <v>0</v>
      </c>
      <c r="D303" s="14">
        <v>1</v>
      </c>
      <c r="E303" s="22">
        <v>1</v>
      </c>
    </row>
    <row r="304" spans="1:5" x14ac:dyDescent="0.25">
      <c r="A304" s="172" t="s">
        <v>221</v>
      </c>
      <c r="B304" s="13" t="s">
        <v>212</v>
      </c>
      <c r="C304" s="14">
        <v>0</v>
      </c>
      <c r="D304" s="14">
        <v>2</v>
      </c>
      <c r="E304" s="22">
        <v>0</v>
      </c>
    </row>
    <row r="305" spans="1:5" x14ac:dyDescent="0.25">
      <c r="A305" s="173"/>
      <c r="B305" s="13" t="s">
        <v>222</v>
      </c>
      <c r="C305" s="14">
        <v>21</v>
      </c>
      <c r="D305" s="14">
        <v>46</v>
      </c>
      <c r="E305" s="22">
        <v>4</v>
      </c>
    </row>
    <row r="306" spans="1:5" x14ac:dyDescent="0.25">
      <c r="A306" s="174"/>
      <c r="B306" s="13" t="s">
        <v>223</v>
      </c>
      <c r="C306" s="14">
        <v>7</v>
      </c>
      <c r="D306" s="14">
        <v>17</v>
      </c>
      <c r="E306" s="22">
        <v>1</v>
      </c>
    </row>
    <row r="307" spans="1:5" x14ac:dyDescent="0.25">
      <c r="A307" s="172" t="s">
        <v>224</v>
      </c>
      <c r="B307" s="13" t="s">
        <v>225</v>
      </c>
      <c r="C307" s="14">
        <v>17</v>
      </c>
      <c r="D307" s="14">
        <v>11</v>
      </c>
      <c r="E307" s="22">
        <v>1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2">
        <v>0</v>
      </c>
    </row>
    <row r="309" spans="1:5" x14ac:dyDescent="0.25">
      <c r="A309" s="173"/>
      <c r="B309" s="13" t="s">
        <v>227</v>
      </c>
      <c r="C309" s="14">
        <v>400</v>
      </c>
      <c r="D309" s="14">
        <v>573</v>
      </c>
      <c r="E309" s="22">
        <v>56</v>
      </c>
    </row>
    <row r="310" spans="1:5" x14ac:dyDescent="0.25">
      <c r="A310" s="173"/>
      <c r="B310" s="13" t="s">
        <v>228</v>
      </c>
      <c r="C310" s="14">
        <v>460</v>
      </c>
      <c r="D310" s="14">
        <v>533</v>
      </c>
      <c r="E310" s="22">
        <v>0</v>
      </c>
    </row>
    <row r="311" spans="1:5" x14ac:dyDescent="0.25">
      <c r="A311" s="173"/>
      <c r="B311" s="13" t="s">
        <v>229</v>
      </c>
      <c r="C311" s="14">
        <v>218</v>
      </c>
      <c r="D311" s="14">
        <v>90</v>
      </c>
      <c r="E311" s="22">
        <v>8</v>
      </c>
    </row>
    <row r="312" spans="1:5" x14ac:dyDescent="0.25">
      <c r="A312" s="173"/>
      <c r="B312" s="13" t="s">
        <v>230</v>
      </c>
      <c r="C312" s="14">
        <v>265</v>
      </c>
      <c r="D312" s="14">
        <v>480</v>
      </c>
      <c r="E312" s="22">
        <v>18</v>
      </c>
    </row>
    <row r="313" spans="1:5" x14ac:dyDescent="0.25">
      <c r="A313" s="173"/>
      <c r="B313" s="13" t="s">
        <v>231</v>
      </c>
      <c r="C313" s="14">
        <v>55</v>
      </c>
      <c r="D313" s="14">
        <v>51</v>
      </c>
      <c r="E313" s="22">
        <v>0</v>
      </c>
    </row>
    <row r="314" spans="1:5" x14ac:dyDescent="0.25">
      <c r="A314" s="173"/>
      <c r="B314" s="13" t="s">
        <v>232</v>
      </c>
      <c r="C314" s="14">
        <v>3</v>
      </c>
      <c r="D314" s="14">
        <v>1</v>
      </c>
      <c r="E314" s="22">
        <v>1</v>
      </c>
    </row>
    <row r="315" spans="1:5" x14ac:dyDescent="0.25">
      <c r="A315" s="173"/>
      <c r="B315" s="13" t="s">
        <v>233</v>
      </c>
      <c r="C315" s="14">
        <v>415</v>
      </c>
      <c r="D315" s="14">
        <v>35</v>
      </c>
      <c r="E315" s="22">
        <v>35</v>
      </c>
    </row>
    <row r="316" spans="1:5" x14ac:dyDescent="0.25">
      <c r="A316" s="173"/>
      <c r="B316" s="13" t="s">
        <v>234</v>
      </c>
      <c r="C316" s="14">
        <v>0</v>
      </c>
      <c r="D316" s="14">
        <v>0</v>
      </c>
      <c r="E316" s="22">
        <v>0</v>
      </c>
    </row>
    <row r="317" spans="1:5" x14ac:dyDescent="0.25">
      <c r="A317" s="173"/>
      <c r="B317" s="13" t="s">
        <v>235</v>
      </c>
      <c r="C317" s="14">
        <v>0</v>
      </c>
      <c r="D317" s="14">
        <v>0</v>
      </c>
      <c r="E317" s="22">
        <v>0</v>
      </c>
    </row>
    <row r="318" spans="1:5" x14ac:dyDescent="0.25">
      <c r="A318" s="173"/>
      <c r="B318" s="13" t="s">
        <v>236</v>
      </c>
      <c r="C318" s="14">
        <v>511</v>
      </c>
      <c r="D318" s="14">
        <v>651</v>
      </c>
      <c r="E318" s="22">
        <v>61</v>
      </c>
    </row>
    <row r="319" spans="1:5" x14ac:dyDescent="0.25">
      <c r="A319" s="173"/>
      <c r="B319" s="13" t="s">
        <v>237</v>
      </c>
      <c r="C319" s="14">
        <v>344</v>
      </c>
      <c r="D319" s="14">
        <v>345</v>
      </c>
      <c r="E319" s="22">
        <v>0</v>
      </c>
    </row>
    <row r="320" spans="1:5" x14ac:dyDescent="0.25">
      <c r="A320" s="173"/>
      <c r="B320" s="13" t="s">
        <v>238</v>
      </c>
      <c r="C320" s="14">
        <v>6</v>
      </c>
      <c r="D320" s="14">
        <v>7</v>
      </c>
      <c r="E320" s="22">
        <v>0</v>
      </c>
    </row>
    <row r="321" spans="1:5" x14ac:dyDescent="0.25">
      <c r="A321" s="174"/>
      <c r="B321" s="13" t="s">
        <v>239</v>
      </c>
      <c r="C321" s="14">
        <v>15</v>
      </c>
      <c r="D321" s="14">
        <v>16</v>
      </c>
      <c r="E321" s="22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2">
        <v>0</v>
      </c>
    </row>
    <row r="323" spans="1:5" x14ac:dyDescent="0.25">
      <c r="A323" s="173"/>
      <c r="B323" s="13" t="s">
        <v>242</v>
      </c>
      <c r="C323" s="14">
        <v>1</v>
      </c>
      <c r="D323" s="14">
        <v>3</v>
      </c>
      <c r="E323" s="22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2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2">
        <v>0</v>
      </c>
    </row>
    <row r="326" spans="1:5" x14ac:dyDescent="0.25">
      <c r="A326" s="173"/>
      <c r="B326" s="13" t="s">
        <v>245</v>
      </c>
      <c r="C326" s="14">
        <v>27</v>
      </c>
      <c r="D326" s="14">
        <v>54</v>
      </c>
      <c r="E326" s="22">
        <v>1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2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2">
        <v>0</v>
      </c>
    </row>
    <row r="329" spans="1:5" x14ac:dyDescent="0.25">
      <c r="A329" s="173"/>
      <c r="B329" s="13" t="s">
        <v>248</v>
      </c>
      <c r="C329" s="14">
        <v>74</v>
      </c>
      <c r="D329" s="14">
        <v>95</v>
      </c>
      <c r="E329" s="22">
        <v>9</v>
      </c>
    </row>
    <row r="330" spans="1:5" x14ac:dyDescent="0.25">
      <c r="A330" s="173"/>
      <c r="B330" s="13" t="s">
        <v>249</v>
      </c>
      <c r="C330" s="14">
        <v>1</v>
      </c>
      <c r="D330" s="14">
        <v>0</v>
      </c>
      <c r="E330" s="22">
        <v>0</v>
      </c>
    </row>
    <row r="331" spans="1:5" x14ac:dyDescent="0.25">
      <c r="A331" s="173"/>
      <c r="B331" s="13" t="s">
        <v>250</v>
      </c>
      <c r="C331" s="14">
        <v>7</v>
      </c>
      <c r="D331" s="14">
        <v>4</v>
      </c>
      <c r="E331" s="22">
        <v>0</v>
      </c>
    </row>
    <row r="332" spans="1:5" x14ac:dyDescent="0.25">
      <c r="A332" s="173"/>
      <c r="B332" s="13" t="s">
        <v>251</v>
      </c>
      <c r="C332" s="14">
        <v>11</v>
      </c>
      <c r="D332" s="14">
        <v>28</v>
      </c>
      <c r="E332" s="22">
        <v>2</v>
      </c>
    </row>
    <row r="333" spans="1:5" x14ac:dyDescent="0.25">
      <c r="A333" s="173"/>
      <c r="B333" s="13" t="s">
        <v>252</v>
      </c>
      <c r="C333" s="14">
        <v>0</v>
      </c>
      <c r="D333" s="14">
        <v>0</v>
      </c>
      <c r="E333" s="22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2">
        <v>0</v>
      </c>
    </row>
    <row r="335" spans="1:5" x14ac:dyDescent="0.25">
      <c r="A335" s="173"/>
      <c r="B335" s="13" t="s">
        <v>254</v>
      </c>
      <c r="C335" s="14">
        <v>1</v>
      </c>
      <c r="D335" s="14">
        <v>3</v>
      </c>
      <c r="E335" s="22">
        <v>0</v>
      </c>
    </row>
    <row r="336" spans="1:5" x14ac:dyDescent="0.25">
      <c r="A336" s="173"/>
      <c r="B336" s="13" t="s">
        <v>255</v>
      </c>
      <c r="C336" s="14">
        <v>0</v>
      </c>
      <c r="D336" s="14">
        <v>0</v>
      </c>
      <c r="E336" s="22">
        <v>0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2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2">
        <v>0</v>
      </c>
    </row>
    <row r="339" spans="1:5" x14ac:dyDescent="0.25">
      <c r="A339" s="173"/>
      <c r="B339" s="13" t="s">
        <v>258</v>
      </c>
      <c r="C339" s="14">
        <v>0</v>
      </c>
      <c r="D339" s="14">
        <v>0</v>
      </c>
      <c r="E339" s="22">
        <v>0</v>
      </c>
    </row>
    <row r="340" spans="1:5" x14ac:dyDescent="0.25">
      <c r="A340" s="173"/>
      <c r="B340" s="13" t="s">
        <v>259</v>
      </c>
      <c r="C340" s="14">
        <v>1</v>
      </c>
      <c r="D340" s="14">
        <v>1</v>
      </c>
      <c r="E340" s="22">
        <v>0</v>
      </c>
    </row>
    <row r="341" spans="1:5" x14ac:dyDescent="0.25">
      <c r="A341" s="173"/>
      <c r="B341" s="13" t="s">
        <v>260</v>
      </c>
      <c r="C341" s="14">
        <v>0</v>
      </c>
      <c r="D341" s="14">
        <v>2</v>
      </c>
      <c r="E341" s="22">
        <v>0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2">
        <v>0</v>
      </c>
    </row>
    <row r="343" spans="1:5" x14ac:dyDescent="0.25">
      <c r="A343" s="173"/>
      <c r="B343" s="13" t="s">
        <v>262</v>
      </c>
      <c r="C343" s="14">
        <v>24</v>
      </c>
      <c r="D343" s="14">
        <v>34</v>
      </c>
      <c r="E343" s="22">
        <v>2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2">
        <v>0</v>
      </c>
    </row>
    <row r="345" spans="1:5" x14ac:dyDescent="0.25">
      <c r="A345" s="173"/>
      <c r="B345" s="13" t="s">
        <v>264</v>
      </c>
      <c r="C345" s="14">
        <v>12</v>
      </c>
      <c r="D345" s="14">
        <v>16</v>
      </c>
      <c r="E345" s="22">
        <v>2</v>
      </c>
    </row>
    <row r="346" spans="1:5" x14ac:dyDescent="0.25">
      <c r="A346" s="173"/>
      <c r="B346" s="13" t="s">
        <v>265</v>
      </c>
      <c r="C346" s="14">
        <v>74</v>
      </c>
      <c r="D346" s="14">
        <v>63</v>
      </c>
      <c r="E346" s="22">
        <v>13</v>
      </c>
    </row>
    <row r="347" spans="1:5" x14ac:dyDescent="0.25">
      <c r="A347" s="173"/>
      <c r="B347" s="13" t="s">
        <v>266</v>
      </c>
      <c r="C347" s="14">
        <v>0</v>
      </c>
      <c r="D347" s="14">
        <v>0</v>
      </c>
      <c r="E347" s="22">
        <v>0</v>
      </c>
    </row>
    <row r="348" spans="1:5" x14ac:dyDescent="0.25">
      <c r="A348" s="173"/>
      <c r="B348" s="13" t="s">
        <v>267</v>
      </c>
      <c r="C348" s="14">
        <v>0</v>
      </c>
      <c r="D348" s="14">
        <v>0</v>
      </c>
      <c r="E348" s="22">
        <v>0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2">
        <v>0</v>
      </c>
    </row>
    <row r="350" spans="1:5" x14ac:dyDescent="0.25">
      <c r="A350" s="173"/>
      <c r="B350" s="13" t="s">
        <v>269</v>
      </c>
      <c r="C350" s="14">
        <v>3</v>
      </c>
      <c r="D350" s="14">
        <v>3</v>
      </c>
      <c r="E350" s="22">
        <v>0</v>
      </c>
    </row>
    <row r="351" spans="1:5" x14ac:dyDescent="0.25">
      <c r="A351" s="173"/>
      <c r="B351" s="13" t="s">
        <v>270</v>
      </c>
      <c r="C351" s="14">
        <v>0</v>
      </c>
      <c r="D351" s="14">
        <v>2</v>
      </c>
      <c r="E351" s="22">
        <v>1</v>
      </c>
    </row>
    <row r="352" spans="1:5" x14ac:dyDescent="0.25">
      <c r="A352" s="173"/>
      <c r="B352" s="13" t="s">
        <v>271</v>
      </c>
      <c r="C352" s="14">
        <v>1</v>
      </c>
      <c r="D352" s="14">
        <v>0</v>
      </c>
      <c r="E352" s="22">
        <v>0</v>
      </c>
    </row>
    <row r="353" spans="1:5" x14ac:dyDescent="0.25">
      <c r="A353" s="173"/>
      <c r="B353" s="13" t="s">
        <v>272</v>
      </c>
      <c r="C353" s="14">
        <v>3</v>
      </c>
      <c r="D353" s="14">
        <v>1</v>
      </c>
      <c r="E353" s="22">
        <v>0</v>
      </c>
    </row>
    <row r="354" spans="1:5" x14ac:dyDescent="0.25">
      <c r="A354" s="174"/>
      <c r="B354" s="13" t="s">
        <v>273</v>
      </c>
      <c r="C354" s="14">
        <v>12</v>
      </c>
      <c r="D354" s="14">
        <v>21</v>
      </c>
      <c r="E354" s="22">
        <v>1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2">
        <v>0</v>
      </c>
    </row>
    <row r="356" spans="1:5" x14ac:dyDescent="0.25">
      <c r="A356" s="173"/>
      <c r="B356" s="13" t="s">
        <v>276</v>
      </c>
      <c r="C356" s="14">
        <v>0</v>
      </c>
      <c r="D356" s="14">
        <v>1</v>
      </c>
      <c r="E356" s="22">
        <v>0</v>
      </c>
    </row>
    <row r="357" spans="1:5" x14ac:dyDescent="0.25">
      <c r="A357" s="173"/>
      <c r="B357" s="13" t="s">
        <v>277</v>
      </c>
      <c r="C357" s="14">
        <v>1</v>
      </c>
      <c r="D357" s="14">
        <v>2</v>
      </c>
      <c r="E357" s="22">
        <v>1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2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2">
        <v>0</v>
      </c>
    </row>
    <row r="360" spans="1:5" x14ac:dyDescent="0.25">
      <c r="A360" s="173"/>
      <c r="B360" s="13" t="s">
        <v>280</v>
      </c>
      <c r="C360" s="14">
        <v>3</v>
      </c>
      <c r="D360" s="14">
        <v>1</v>
      </c>
      <c r="E360" s="22">
        <v>0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2">
        <v>0</v>
      </c>
    </row>
    <row r="362" spans="1:5" x14ac:dyDescent="0.25">
      <c r="A362" s="173"/>
      <c r="B362" s="13" t="s">
        <v>282</v>
      </c>
      <c r="C362" s="14">
        <v>1</v>
      </c>
      <c r="D362" s="14">
        <v>1</v>
      </c>
      <c r="E362" s="22">
        <v>0</v>
      </c>
    </row>
    <row r="363" spans="1:5" x14ac:dyDescent="0.25">
      <c r="A363" s="173"/>
      <c r="B363" s="13" t="s">
        <v>283</v>
      </c>
      <c r="C363" s="14">
        <v>6</v>
      </c>
      <c r="D363" s="14">
        <v>7</v>
      </c>
      <c r="E363" s="22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2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25">
      <c r="A366" s="172" t="s">
        <v>286</v>
      </c>
      <c r="B366" s="13" t="s">
        <v>287</v>
      </c>
      <c r="C366" s="14">
        <v>15</v>
      </c>
      <c r="D366" s="14">
        <v>28</v>
      </c>
      <c r="E366" s="22">
        <v>2</v>
      </c>
    </row>
    <row r="367" spans="1:5" x14ac:dyDescent="0.25">
      <c r="A367" s="173"/>
      <c r="B367" s="13" t="s">
        <v>288</v>
      </c>
      <c r="C367" s="14">
        <v>1</v>
      </c>
      <c r="D367" s="14">
        <v>0</v>
      </c>
      <c r="E367" s="22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2">
        <v>0</v>
      </c>
    </row>
    <row r="369" spans="1:5" x14ac:dyDescent="0.25">
      <c r="A369" s="173"/>
      <c r="B369" s="13" t="s">
        <v>290</v>
      </c>
      <c r="C369" s="14">
        <v>2</v>
      </c>
      <c r="D369" s="14">
        <v>2</v>
      </c>
      <c r="E369" s="22">
        <v>0</v>
      </c>
    </row>
    <row r="370" spans="1:5" x14ac:dyDescent="0.25">
      <c r="A370" s="173"/>
      <c r="B370" s="13" t="s">
        <v>291</v>
      </c>
      <c r="C370" s="14">
        <v>2</v>
      </c>
      <c r="D370" s="14">
        <v>0</v>
      </c>
      <c r="E370" s="22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2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2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2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2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2">
        <v>0</v>
      </c>
    </row>
    <row r="376" spans="1:5" x14ac:dyDescent="0.25">
      <c r="A376" s="173"/>
      <c r="B376" s="13" t="s">
        <v>298</v>
      </c>
      <c r="C376" s="14">
        <v>2</v>
      </c>
      <c r="D376" s="14">
        <v>1</v>
      </c>
      <c r="E376" s="22">
        <v>0</v>
      </c>
    </row>
    <row r="377" spans="1:5" x14ac:dyDescent="0.25">
      <c r="A377" s="173"/>
      <c r="B377" s="13" t="s">
        <v>299</v>
      </c>
      <c r="C377" s="14">
        <v>1</v>
      </c>
      <c r="D377" s="14">
        <v>1</v>
      </c>
      <c r="E377" s="22">
        <v>0</v>
      </c>
    </row>
    <row r="378" spans="1:5" x14ac:dyDescent="0.25">
      <c r="A378" s="173"/>
      <c r="B378" s="13" t="s">
        <v>300</v>
      </c>
      <c r="C378" s="14">
        <v>12</v>
      </c>
      <c r="D378" s="14">
        <v>13</v>
      </c>
      <c r="E378" s="22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2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2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2">
        <v>0</v>
      </c>
    </row>
    <row r="382" spans="1:5" x14ac:dyDescent="0.25">
      <c r="A382" s="173"/>
      <c r="B382" s="13" t="s">
        <v>303</v>
      </c>
      <c r="C382" s="14">
        <v>44</v>
      </c>
      <c r="D382" s="14">
        <v>65</v>
      </c>
      <c r="E382" s="22">
        <v>0</v>
      </c>
    </row>
    <row r="383" spans="1:5" x14ac:dyDescent="0.25">
      <c r="A383" s="173"/>
      <c r="B383" s="13" t="s">
        <v>304</v>
      </c>
      <c r="C383" s="14">
        <v>15</v>
      </c>
      <c r="D383" s="14">
        <v>16</v>
      </c>
      <c r="E383" s="22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2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2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2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2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2">
        <v>0</v>
      </c>
    </row>
    <row r="389" spans="1:5" x14ac:dyDescent="0.25">
      <c r="A389" s="173"/>
      <c r="B389" s="13" t="s">
        <v>311</v>
      </c>
      <c r="C389" s="14">
        <v>0</v>
      </c>
      <c r="D389" s="14">
        <v>2</v>
      </c>
      <c r="E389" s="22">
        <v>0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2">
        <v>0</v>
      </c>
    </row>
    <row r="391" spans="1:5" x14ac:dyDescent="0.25">
      <c r="A391" s="173"/>
      <c r="B391" s="13" t="s">
        <v>248</v>
      </c>
      <c r="C391" s="14">
        <v>16</v>
      </c>
      <c r="D391" s="14">
        <v>33</v>
      </c>
      <c r="E391" s="22">
        <v>1</v>
      </c>
    </row>
    <row r="392" spans="1:5" x14ac:dyDescent="0.25">
      <c r="A392" s="173"/>
      <c r="B392" s="13" t="s">
        <v>249</v>
      </c>
      <c r="C392" s="14">
        <v>26</v>
      </c>
      <c r="D392" s="14">
        <v>32</v>
      </c>
      <c r="E392" s="22">
        <v>0</v>
      </c>
    </row>
    <row r="393" spans="1:5" x14ac:dyDescent="0.25">
      <c r="A393" s="173"/>
      <c r="B393" s="13" t="s">
        <v>250</v>
      </c>
      <c r="C393" s="14">
        <v>12</v>
      </c>
      <c r="D393" s="14">
        <v>19</v>
      </c>
      <c r="E393" s="22">
        <v>0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2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2">
        <v>0</v>
      </c>
    </row>
    <row r="396" spans="1:5" x14ac:dyDescent="0.25">
      <c r="A396" s="173"/>
      <c r="B396" s="13" t="s">
        <v>314</v>
      </c>
      <c r="C396" s="14">
        <v>3</v>
      </c>
      <c r="D396" s="14">
        <v>4</v>
      </c>
      <c r="E396" s="22">
        <v>0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2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2">
        <v>0</v>
      </c>
    </row>
    <row r="399" spans="1:5" x14ac:dyDescent="0.25">
      <c r="A399" s="173"/>
      <c r="B399" s="13" t="s">
        <v>260</v>
      </c>
      <c r="C399" s="14">
        <v>0</v>
      </c>
      <c r="D399" s="14">
        <v>0</v>
      </c>
      <c r="E399" s="22">
        <v>0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2">
        <v>0</v>
      </c>
    </row>
    <row r="401" spans="1:5" x14ac:dyDescent="0.25">
      <c r="A401" s="173"/>
      <c r="B401" s="13" t="s">
        <v>316</v>
      </c>
      <c r="C401" s="14">
        <v>1149</v>
      </c>
      <c r="D401" s="14">
        <v>824</v>
      </c>
      <c r="E401" s="22">
        <v>0</v>
      </c>
    </row>
    <row r="402" spans="1:5" x14ac:dyDescent="0.25">
      <c r="A402" s="173"/>
      <c r="B402" s="13" t="s">
        <v>317</v>
      </c>
      <c r="C402" s="14">
        <v>0</v>
      </c>
      <c r="D402" s="14">
        <v>0</v>
      </c>
      <c r="E402" s="22">
        <v>0</v>
      </c>
    </row>
    <row r="403" spans="1:5" x14ac:dyDescent="0.25">
      <c r="A403" s="173"/>
      <c r="B403" s="13" t="s">
        <v>318</v>
      </c>
      <c r="C403" s="14">
        <v>212</v>
      </c>
      <c r="D403" s="14">
        <v>223</v>
      </c>
      <c r="E403" s="22">
        <v>121</v>
      </c>
    </row>
    <row r="404" spans="1:5" x14ac:dyDescent="0.25">
      <c r="A404" s="173"/>
      <c r="B404" s="13" t="s">
        <v>265</v>
      </c>
      <c r="C404" s="14">
        <v>1</v>
      </c>
      <c r="D404" s="14">
        <v>1</v>
      </c>
      <c r="E404" s="22">
        <v>0</v>
      </c>
    </row>
    <row r="405" spans="1:5" x14ac:dyDescent="0.25">
      <c r="A405" s="173"/>
      <c r="B405" s="13" t="s">
        <v>319</v>
      </c>
      <c r="C405" s="14">
        <v>0</v>
      </c>
      <c r="D405" s="14">
        <v>0</v>
      </c>
      <c r="E405" s="22">
        <v>0</v>
      </c>
    </row>
    <row r="406" spans="1:5" x14ac:dyDescent="0.25">
      <c r="A406" s="173"/>
      <c r="B406" s="13" t="s">
        <v>320</v>
      </c>
      <c r="C406" s="14">
        <v>3</v>
      </c>
      <c r="D406" s="14">
        <v>3</v>
      </c>
      <c r="E406" s="22">
        <v>0</v>
      </c>
    </row>
    <row r="407" spans="1:5" x14ac:dyDescent="0.25">
      <c r="A407" s="173"/>
      <c r="B407" s="13" t="s">
        <v>321</v>
      </c>
      <c r="C407" s="14">
        <v>0</v>
      </c>
      <c r="D407" s="14">
        <v>6</v>
      </c>
      <c r="E407" s="22">
        <v>0</v>
      </c>
    </row>
    <row r="408" spans="1:5" x14ac:dyDescent="0.25">
      <c r="A408" s="173"/>
      <c r="B408" s="13" t="s">
        <v>270</v>
      </c>
      <c r="C408" s="14">
        <v>12</v>
      </c>
      <c r="D408" s="14">
        <v>46</v>
      </c>
      <c r="E408" s="22">
        <v>0</v>
      </c>
    </row>
    <row r="409" spans="1:5" x14ac:dyDescent="0.25">
      <c r="A409" s="174"/>
      <c r="B409" s="13" t="s">
        <v>322</v>
      </c>
      <c r="C409" s="14">
        <v>111</v>
      </c>
      <c r="D409" s="14">
        <v>618</v>
      </c>
      <c r="E409" s="22">
        <v>3</v>
      </c>
    </row>
  </sheetData>
  <sheetProtection algorithmName="SHA-512" hashValue="SNdvUZQMsrf0ym5w5tacUORY1vIY4feRrQTZC2IRmfSLtimTVICsvR5ANCKwEPlEtXFcCbyfARUZNBPbqP4Seg==" saltValue="AlFYsAdV0mNhhd0T0wf1g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DF26-364F-4CDE-892D-7DD48135C9A1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sIssGJZ3nLVVKNxM1ZX/0JwAhYP7h2hdkrHH3lkDxn+m/g+exq+IyQpXEwuRmV58HsvSccFC9FxXY2zypZz/Hw==" saltValue="YwpTQcHRrdPGLLo6wTIj9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F439-7BE9-446D-BC3A-3EC6E12BD94E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1gIfAUHzHbgyTvo8RDgPzX4TYD0J0gudE88sfVr2rMz1nL6FmlFIorqY7TnFqS13O+vuOuErKEloaiO0D8phNA==" saltValue="dZ6kObq+36OOKZnTl45wy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9311-2040-4148-A35E-83FB3CCD582D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2</v>
      </c>
      <c r="N6" s="170">
        <f>DatosMedioAmbiente!C55</f>
        <v>5</v>
      </c>
      <c r="O6" s="170">
        <f>DatosMedioAmbiente!C57</f>
        <v>0</v>
      </c>
      <c r="P6" s="170">
        <f>DatosMedioAmbiente!C59</f>
        <v>5</v>
      </c>
      <c r="Q6" s="170">
        <f>DatosMedioAmbiente!C61</f>
        <v>2</v>
      </c>
      <c r="R6" s="170">
        <f>DatosMedioAmbiente!C63</f>
        <v>5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1</v>
      </c>
      <c r="Y6" s="171">
        <f>DatosMedioAmbiente!C62</f>
        <v>2</v>
      </c>
      <c r="Z6" s="171">
        <f>DatosMedioAmbiente!C64</f>
        <v>0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T2lq3Ggy47PjFtBIdK/rW/OmTpo1beD0uhuHhdCjV9JR0aWRUdRPoRF1l2UIdj1aqk+j7ohHdlitaxvdAcHs1g==" saltValue="GHpSfslSRc51oiPjESDlg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B642-633D-430B-A91B-6AAE0B553A3B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1618</v>
      </c>
      <c r="G2" s="85" t="s">
        <v>1647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1618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C2" s="85" t="s">
        <v>1157</v>
      </c>
      <c r="AD2" s="85" t="s">
        <v>667</v>
      </c>
      <c r="AE2" s="85" t="s">
        <v>1203</v>
      </c>
      <c r="AF2" s="85" t="s">
        <v>1213</v>
      </c>
      <c r="AI2" s="85" t="s">
        <v>225</v>
      </c>
      <c r="AL2" s="85" t="s">
        <v>667</v>
      </c>
      <c r="AM2" s="85" t="s">
        <v>667</v>
      </c>
      <c r="AN2" s="85" t="s">
        <v>667</v>
      </c>
      <c r="AO2" s="85" t="s">
        <v>667</v>
      </c>
      <c r="AU2" s="85" t="s">
        <v>671</v>
      </c>
      <c r="AV2" s="85" t="s">
        <v>667</v>
      </c>
      <c r="AW2" s="85" t="s">
        <v>1203</v>
      </c>
      <c r="AX2" s="85" t="s">
        <v>1206</v>
      </c>
      <c r="AY2" s="85" t="s">
        <v>19</v>
      </c>
      <c r="AZ2" s="85" t="s">
        <v>1028</v>
      </c>
      <c r="BA2" s="85" t="s">
        <v>81</v>
      </c>
      <c r="BB2" s="85" t="s">
        <v>1020</v>
      </c>
      <c r="BC2" s="85" t="s">
        <v>999</v>
      </c>
      <c r="BD2" s="85" t="s">
        <v>354</v>
      </c>
      <c r="BE2" s="85" t="s">
        <v>1656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1203</v>
      </c>
      <c r="G3" s="85" t="s">
        <v>1619</v>
      </c>
      <c r="H3" s="85" t="s">
        <v>1619</v>
      </c>
      <c r="I3" s="85" t="s">
        <v>1619</v>
      </c>
      <c r="J3" s="85" t="s">
        <v>1619</v>
      </c>
      <c r="K3" s="85" t="s">
        <v>1619</v>
      </c>
      <c r="L3" s="85" t="s">
        <v>1619</v>
      </c>
      <c r="M3" s="85" t="s">
        <v>1632</v>
      </c>
      <c r="N3" s="85" t="s">
        <v>1632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C3" s="85" t="s">
        <v>1158</v>
      </c>
      <c r="AD3" s="85" t="s">
        <v>669</v>
      </c>
      <c r="AE3" s="85" t="s">
        <v>1204</v>
      </c>
      <c r="AF3" s="85" t="s">
        <v>1146</v>
      </c>
      <c r="AI3" s="85" t="s">
        <v>227</v>
      </c>
      <c r="AL3" s="85" t="s">
        <v>669</v>
      </c>
      <c r="AM3" s="85" t="s">
        <v>669</v>
      </c>
      <c r="AN3" s="85" t="s">
        <v>669</v>
      </c>
      <c r="AO3" s="85" t="s">
        <v>669</v>
      </c>
      <c r="AV3" s="85" t="s">
        <v>669</v>
      </c>
      <c r="AW3" s="85" t="s">
        <v>1204</v>
      </c>
      <c r="AX3" s="85" t="s">
        <v>635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981</v>
      </c>
      <c r="BE3" s="85" t="s">
        <v>1658</v>
      </c>
      <c r="BF3" s="85" t="s">
        <v>113</v>
      </c>
      <c r="BG3" s="85" t="s">
        <v>113</v>
      </c>
      <c r="BH3" s="85" t="s">
        <v>1163</v>
      </c>
      <c r="BI3" s="85" t="s">
        <v>1168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1634</v>
      </c>
      <c r="G4" s="85" t="s">
        <v>1620</v>
      </c>
      <c r="H4" s="85" t="s">
        <v>1620</v>
      </c>
      <c r="I4" s="85" t="s">
        <v>1620</v>
      </c>
      <c r="J4" s="85" t="s">
        <v>1620</v>
      </c>
      <c r="K4" s="85" t="s">
        <v>1620</v>
      </c>
      <c r="L4" s="85" t="s">
        <v>1620</v>
      </c>
      <c r="M4" s="85" t="s">
        <v>1635</v>
      </c>
      <c r="O4" s="85" t="s">
        <v>1620</v>
      </c>
      <c r="P4" s="85" t="s">
        <v>1670</v>
      </c>
      <c r="Q4" s="85" t="s">
        <v>1670</v>
      </c>
      <c r="R4" s="85" t="s">
        <v>1061</v>
      </c>
      <c r="S4" s="85" t="s">
        <v>1666</v>
      </c>
      <c r="T4" s="85" t="s">
        <v>1667</v>
      </c>
      <c r="V4" s="85" t="s">
        <v>30</v>
      </c>
      <c r="W4" s="85" t="s">
        <v>1762</v>
      </c>
      <c r="AC4" s="85" t="s">
        <v>1159</v>
      </c>
      <c r="AD4" s="85" t="s">
        <v>671</v>
      </c>
      <c r="AE4" s="85" t="s">
        <v>1205</v>
      </c>
      <c r="AF4" s="85" t="s">
        <v>1214</v>
      </c>
      <c r="AI4" s="85" t="s">
        <v>228</v>
      </c>
      <c r="AL4" s="85" t="s">
        <v>671</v>
      </c>
      <c r="AM4" s="85" t="s">
        <v>671</v>
      </c>
      <c r="AN4" s="85" t="s">
        <v>671</v>
      </c>
      <c r="AO4" s="85" t="s">
        <v>671</v>
      </c>
      <c r="AV4" s="85" t="s">
        <v>671</v>
      </c>
      <c r="AW4" s="85" t="s">
        <v>1206</v>
      </c>
      <c r="AY4" s="85" t="s">
        <v>1024</v>
      </c>
      <c r="AZ4" s="85" t="s">
        <v>1030</v>
      </c>
      <c r="BA4" s="85" t="s">
        <v>1794</v>
      </c>
      <c r="BC4" s="85" t="s">
        <v>1005</v>
      </c>
      <c r="BD4" s="85" t="s">
        <v>982</v>
      </c>
      <c r="BE4" s="85" t="s">
        <v>1799</v>
      </c>
      <c r="BF4" s="85" t="s">
        <v>1079</v>
      </c>
      <c r="BG4" s="85" t="s">
        <v>1079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1622</v>
      </c>
      <c r="F5" s="85" t="s">
        <v>1635</v>
      </c>
      <c r="G5" s="85" t="s">
        <v>995</v>
      </c>
      <c r="H5" s="85" t="s">
        <v>1622</v>
      </c>
      <c r="I5" s="85" t="s">
        <v>1622</v>
      </c>
      <c r="J5" s="85" t="s">
        <v>1622</v>
      </c>
      <c r="K5" s="85" t="s">
        <v>1622</v>
      </c>
      <c r="L5" s="85" t="s">
        <v>1622</v>
      </c>
      <c r="M5" s="85" t="s">
        <v>1642</v>
      </c>
      <c r="O5" s="85" t="s">
        <v>1622</v>
      </c>
      <c r="R5" s="85" t="s">
        <v>1062</v>
      </c>
      <c r="S5" s="85" t="s">
        <v>1667</v>
      </c>
      <c r="T5" s="85" t="s">
        <v>1668</v>
      </c>
      <c r="V5" s="85" t="s">
        <v>31</v>
      </c>
      <c r="AD5" s="85" t="s">
        <v>673</v>
      </c>
      <c r="AE5" s="85" t="s">
        <v>635</v>
      </c>
      <c r="AI5" s="85" t="s">
        <v>229</v>
      </c>
      <c r="AL5" s="85" t="s">
        <v>673</v>
      </c>
      <c r="AM5" s="85" t="s">
        <v>673</v>
      </c>
      <c r="AN5" s="85" t="s">
        <v>673</v>
      </c>
      <c r="AO5" s="85" t="s">
        <v>673</v>
      </c>
      <c r="AV5" s="85" t="s">
        <v>673</v>
      </c>
      <c r="AW5" s="85" t="s">
        <v>635</v>
      </c>
      <c r="AY5" s="85" t="s">
        <v>1025</v>
      </c>
      <c r="AZ5" s="85" t="s">
        <v>1026</v>
      </c>
      <c r="BC5" s="85" t="s">
        <v>1006</v>
      </c>
      <c r="BD5" s="85" t="s">
        <v>983</v>
      </c>
      <c r="BE5" s="85" t="s">
        <v>1659</v>
      </c>
    </row>
    <row r="6" spans="1:61" x14ac:dyDescent="0.2">
      <c r="A6" s="85" t="s">
        <v>1756</v>
      </c>
      <c r="B6" s="85" t="s">
        <v>109</v>
      </c>
      <c r="C6" s="85" t="s">
        <v>1738</v>
      </c>
      <c r="D6" s="85" t="s">
        <v>1626</v>
      </c>
      <c r="E6" s="85" t="s">
        <v>995</v>
      </c>
      <c r="F6" s="85" t="s">
        <v>110</v>
      </c>
      <c r="G6" s="85" t="s">
        <v>1633</v>
      </c>
      <c r="H6" s="85" t="s">
        <v>1625</v>
      </c>
      <c r="I6" s="85" t="s">
        <v>1626</v>
      </c>
      <c r="J6" s="85" t="s">
        <v>1626</v>
      </c>
      <c r="K6" s="85" t="s">
        <v>995</v>
      </c>
      <c r="L6" s="85" t="s">
        <v>1624</v>
      </c>
      <c r="O6" s="85" t="s">
        <v>1626</v>
      </c>
      <c r="R6" s="85" t="s">
        <v>1063</v>
      </c>
      <c r="S6" s="85" t="s">
        <v>1668</v>
      </c>
      <c r="T6" s="85" t="s">
        <v>1670</v>
      </c>
      <c r="V6" s="85" t="s">
        <v>32</v>
      </c>
      <c r="AD6" s="85" t="s">
        <v>675</v>
      </c>
      <c r="AI6" s="85" t="s">
        <v>230</v>
      </c>
      <c r="AL6" s="85" t="s">
        <v>675</v>
      </c>
      <c r="AM6" s="85" t="s">
        <v>675</v>
      </c>
      <c r="AN6" s="85" t="s">
        <v>675</v>
      </c>
      <c r="AO6" s="85" t="s">
        <v>675</v>
      </c>
      <c r="AV6" s="85" t="s">
        <v>675</v>
      </c>
      <c r="AW6" s="85" t="s">
        <v>1207</v>
      </c>
      <c r="AY6" s="85" t="s">
        <v>1026</v>
      </c>
      <c r="BC6" s="85" t="s">
        <v>1796</v>
      </c>
      <c r="BD6" s="85" t="s">
        <v>984</v>
      </c>
      <c r="BE6" s="85" t="s">
        <v>1040</v>
      </c>
    </row>
    <row r="7" spans="1:61" x14ac:dyDescent="0.2">
      <c r="C7" s="85" t="s">
        <v>1740</v>
      </c>
      <c r="D7" s="85" t="s">
        <v>995</v>
      </c>
      <c r="E7" s="85" t="s">
        <v>1629</v>
      </c>
      <c r="G7" s="85" t="s">
        <v>1636</v>
      </c>
      <c r="H7" s="85" t="s">
        <v>995</v>
      </c>
      <c r="I7" s="85" t="s">
        <v>995</v>
      </c>
      <c r="J7" s="85" t="s">
        <v>995</v>
      </c>
      <c r="K7" s="85" t="s">
        <v>1634</v>
      </c>
      <c r="L7" s="85" t="s">
        <v>1625</v>
      </c>
      <c r="O7" s="85" t="s">
        <v>995</v>
      </c>
      <c r="R7" s="85" t="s">
        <v>1064</v>
      </c>
      <c r="S7" s="85" t="s">
        <v>1670</v>
      </c>
      <c r="AD7" s="85" t="s">
        <v>677</v>
      </c>
      <c r="AI7" s="85" t="s">
        <v>231</v>
      </c>
      <c r="AL7" s="85" t="s">
        <v>677</v>
      </c>
      <c r="AM7" s="85" t="s">
        <v>677</v>
      </c>
      <c r="AN7" s="85" t="s">
        <v>677</v>
      </c>
      <c r="AO7" s="85" t="s">
        <v>677</v>
      </c>
      <c r="AV7" s="85" t="s">
        <v>677</v>
      </c>
      <c r="BC7" s="85" t="s">
        <v>1008</v>
      </c>
      <c r="BD7" s="85" t="s">
        <v>985</v>
      </c>
      <c r="BE7" s="85" t="s">
        <v>1660</v>
      </c>
    </row>
    <row r="8" spans="1:61" x14ac:dyDescent="0.2">
      <c r="C8" s="85" t="s">
        <v>216</v>
      </c>
      <c r="D8" s="85" t="s">
        <v>1629</v>
      </c>
      <c r="E8" s="85" t="s">
        <v>1631</v>
      </c>
      <c r="G8" s="85" t="s">
        <v>1638</v>
      </c>
      <c r="H8" s="85" t="s">
        <v>1632</v>
      </c>
      <c r="I8" s="85" t="s">
        <v>1629</v>
      </c>
      <c r="J8" s="85" t="s">
        <v>1632</v>
      </c>
      <c r="K8" s="85" t="s">
        <v>1642</v>
      </c>
      <c r="L8" s="85" t="s">
        <v>995</v>
      </c>
      <c r="O8" s="85" t="s">
        <v>1632</v>
      </c>
      <c r="R8" s="85" t="s">
        <v>1065</v>
      </c>
      <c r="AD8" s="85" t="s">
        <v>679</v>
      </c>
      <c r="AI8" s="85" t="s">
        <v>233</v>
      </c>
      <c r="AO8" s="85" t="s">
        <v>679</v>
      </c>
      <c r="BD8" s="85" t="s">
        <v>538</v>
      </c>
      <c r="BE8" s="85" t="s">
        <v>1661</v>
      </c>
    </row>
    <row r="9" spans="1:61" x14ac:dyDescent="0.2">
      <c r="C9" s="85" t="s">
        <v>1741</v>
      </c>
      <c r="D9" s="85" t="s">
        <v>1632</v>
      </c>
      <c r="E9" s="85" t="s">
        <v>1632</v>
      </c>
      <c r="G9" s="85" t="s">
        <v>110</v>
      </c>
      <c r="H9" s="85" t="s">
        <v>1633</v>
      </c>
      <c r="I9" s="85" t="s">
        <v>1632</v>
      </c>
      <c r="J9" s="85" t="s">
        <v>1633</v>
      </c>
      <c r="L9" s="85" t="s">
        <v>1629</v>
      </c>
      <c r="O9" s="85" t="s">
        <v>1633</v>
      </c>
      <c r="R9" s="85" t="s">
        <v>1066</v>
      </c>
      <c r="AI9" s="85" t="s">
        <v>236</v>
      </c>
      <c r="BD9" s="85" t="s">
        <v>986</v>
      </c>
    </row>
    <row r="10" spans="1:61" x14ac:dyDescent="0.2">
      <c r="C10" s="85" t="s">
        <v>296</v>
      </c>
      <c r="D10" s="85" t="s">
        <v>1633</v>
      </c>
      <c r="E10" s="85" t="s">
        <v>1633</v>
      </c>
      <c r="H10" s="85" t="s">
        <v>1634</v>
      </c>
      <c r="I10" s="85" t="s">
        <v>1633</v>
      </c>
      <c r="J10" s="85" t="s">
        <v>1634</v>
      </c>
      <c r="L10" s="85" t="s">
        <v>1632</v>
      </c>
      <c r="O10" s="85" t="s">
        <v>1634</v>
      </c>
      <c r="R10" s="85" t="s">
        <v>1068</v>
      </c>
      <c r="AI10" s="85" t="s">
        <v>237</v>
      </c>
      <c r="BD10" s="85" t="s">
        <v>987</v>
      </c>
    </row>
    <row r="11" spans="1:61" x14ac:dyDescent="0.2">
      <c r="C11" s="85" t="s">
        <v>1743</v>
      </c>
      <c r="D11" s="85" t="s">
        <v>1634</v>
      </c>
      <c r="E11" s="85" t="s">
        <v>1636</v>
      </c>
      <c r="H11" s="85" t="s">
        <v>1635</v>
      </c>
      <c r="I11" s="85" t="s">
        <v>1634</v>
      </c>
      <c r="J11" s="85" t="s">
        <v>1636</v>
      </c>
      <c r="L11" s="85" t="s">
        <v>1634</v>
      </c>
      <c r="O11" s="85" t="s">
        <v>1636</v>
      </c>
      <c r="AI11" s="85" t="s">
        <v>239</v>
      </c>
      <c r="BD11" s="85" t="s">
        <v>671</v>
      </c>
    </row>
    <row r="12" spans="1:61" x14ac:dyDescent="0.2">
      <c r="D12" s="85" t="s">
        <v>1636</v>
      </c>
      <c r="E12" s="85" t="s">
        <v>1638</v>
      </c>
      <c r="H12" s="85" t="s">
        <v>1636</v>
      </c>
      <c r="I12" s="85" t="s">
        <v>1636</v>
      </c>
      <c r="J12" s="85" t="s">
        <v>1638</v>
      </c>
      <c r="L12" s="85" t="s">
        <v>1638</v>
      </c>
      <c r="O12" s="85" t="s">
        <v>1638</v>
      </c>
      <c r="AI12" s="85" t="s">
        <v>110</v>
      </c>
      <c r="BD12" s="85" t="s">
        <v>988</v>
      </c>
    </row>
    <row r="13" spans="1:61" x14ac:dyDescent="0.2">
      <c r="D13" s="85" t="s">
        <v>1638</v>
      </c>
      <c r="E13" s="85" t="s">
        <v>1641</v>
      </c>
      <c r="H13" s="85" t="s">
        <v>1638</v>
      </c>
      <c r="I13" s="85" t="s">
        <v>1638</v>
      </c>
      <c r="J13" s="85" t="s">
        <v>110</v>
      </c>
      <c r="O13" s="85" t="s">
        <v>110</v>
      </c>
      <c r="BD13" s="85" t="s">
        <v>989</v>
      </c>
    </row>
    <row r="14" spans="1:61" x14ac:dyDescent="0.2">
      <c r="D14" s="85" t="s">
        <v>1642</v>
      </c>
      <c r="H14" s="85" t="s">
        <v>110</v>
      </c>
      <c r="I14" s="85" t="s">
        <v>1642</v>
      </c>
      <c r="BD14" s="85" t="s">
        <v>990</v>
      </c>
    </row>
    <row r="15" spans="1:61" x14ac:dyDescent="0.2">
      <c r="D15" s="85" t="s">
        <v>110</v>
      </c>
      <c r="I15" s="85" t="s">
        <v>110</v>
      </c>
      <c r="BD15" s="85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E453-1E62-43E9-B2DA-63EB2F5F8D6A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1303</v>
      </c>
      <c r="D4" s="93">
        <f>SUM(DatosViolenciaGénero!D63:D69)</f>
        <v>742</v>
      </c>
    </row>
    <row r="5" spans="2:4" x14ac:dyDescent="0.2">
      <c r="B5" s="92" t="s">
        <v>1620</v>
      </c>
      <c r="C5" s="93">
        <f>SUM(DatosViolenciaGénero!C70:C73)</f>
        <v>241</v>
      </c>
      <c r="D5" s="93">
        <f>SUM(DatosViolenciaGénero!D70:D73)</f>
        <v>296</v>
      </c>
    </row>
    <row r="6" spans="2:4" ht="12.75" customHeight="1" x14ac:dyDescent="0.2">
      <c r="B6" s="92" t="s">
        <v>1666</v>
      </c>
      <c r="C6" s="93">
        <f>DatosViolenciaGénero!C74</f>
        <v>2</v>
      </c>
      <c r="D6" s="93">
        <f>DatosViolenciaGénero!D74</f>
        <v>0</v>
      </c>
    </row>
    <row r="7" spans="2:4" ht="12.75" customHeight="1" x14ac:dyDescent="0.2">
      <c r="B7" s="92" t="s">
        <v>1667</v>
      </c>
      <c r="C7" s="93">
        <f>SUM(DatosViolenciaGénero!C75:C77)</f>
        <v>17</v>
      </c>
      <c r="D7" s="93">
        <f>SUM(DatosViolenciaGénero!D75:D77)</f>
        <v>10</v>
      </c>
    </row>
    <row r="8" spans="2:4" ht="12.75" customHeight="1" x14ac:dyDescent="0.2">
      <c r="B8" s="92" t="s">
        <v>1668</v>
      </c>
      <c r="C8" s="93">
        <f>DatosViolenciaGénero!C81</f>
        <v>1</v>
      </c>
      <c r="D8" s="93">
        <f>DatosViolenciaGénero!D81</f>
        <v>1</v>
      </c>
    </row>
    <row r="9" spans="2:4" ht="12.75" customHeight="1" x14ac:dyDescent="0.2">
      <c r="B9" s="92" t="s">
        <v>1669</v>
      </c>
      <c r="C9" s="93">
        <f>DatosViolenciaGénero!C78</f>
        <v>0</v>
      </c>
      <c r="D9" s="93">
        <f>DatosViolenciaGénero!D78</f>
        <v>0</v>
      </c>
    </row>
    <row r="10" spans="2:4" ht="12.75" customHeight="1" x14ac:dyDescent="0.2">
      <c r="B10" s="92" t="s">
        <v>1670</v>
      </c>
      <c r="C10" s="93">
        <f>SUM(DatosViolenciaGénero!C79:C80)</f>
        <v>578</v>
      </c>
      <c r="D10" s="93">
        <f>SUM(DatosViolenciaGénero!D79:D80)</f>
        <v>274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962</v>
      </c>
    </row>
    <row r="16" spans="2:4" ht="13.5" thickBot="1" x14ac:dyDescent="0.25">
      <c r="B16" s="96" t="s">
        <v>1673</v>
      </c>
      <c r="C16" s="97">
        <f>DatosViolenciaGénero!C39</f>
        <v>702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B86C-AB03-4836-95EB-E8511C14586C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234</v>
      </c>
      <c r="D4" s="93">
        <f>SUM(DatosViolenciaDoméstica!D48:D54)</f>
        <v>118</v>
      </c>
    </row>
    <row r="5" spans="2:4" x14ac:dyDescent="0.2">
      <c r="B5" s="92" t="s">
        <v>1620</v>
      </c>
      <c r="C5" s="93">
        <f>SUM(DatosViolenciaDoméstica!C55:C58)</f>
        <v>20</v>
      </c>
      <c r="D5" s="93">
        <f>SUM(DatosViolenciaDoméstica!D55:D58)</f>
        <v>28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0</v>
      </c>
      <c r="D7" s="93">
        <f>SUM(DatosViolenciaDoméstica!D60:D62)</f>
        <v>0</v>
      </c>
    </row>
    <row r="8" spans="2:4" ht="12.75" customHeight="1" x14ac:dyDescent="0.2">
      <c r="B8" s="92" t="s">
        <v>1668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22</v>
      </c>
      <c r="D10" s="93">
        <f>SUM(DatosViolenciaDoméstica!D64:D65)</f>
        <v>21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16</v>
      </c>
    </row>
    <row r="16" spans="2:4" ht="13.5" thickBot="1" x14ac:dyDescent="0.25">
      <c r="B16" s="96" t="s">
        <v>1673</v>
      </c>
      <c r="C16" s="97">
        <f>DatosViolenciaDoméstica!C34</f>
        <v>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1628-6EDB-443F-8D8D-B3ADB26A0FB1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131</v>
      </c>
    </row>
    <row r="5" spans="2:3" x14ac:dyDescent="0.2">
      <c r="B5" s="86" t="s">
        <v>1657</v>
      </c>
      <c r="C5" s="88">
        <f>DatosMenores!C70</f>
        <v>0</v>
      </c>
    </row>
    <row r="6" spans="2:3" x14ac:dyDescent="0.2">
      <c r="B6" s="86" t="s">
        <v>1658</v>
      </c>
      <c r="C6" s="88">
        <f>DatosMenores!C71</f>
        <v>1015</v>
      </c>
    </row>
    <row r="7" spans="2:3" ht="25.5" x14ac:dyDescent="0.2">
      <c r="B7" s="86" t="s">
        <v>1659</v>
      </c>
      <c r="C7" s="88">
        <f>DatosMenores!C74</f>
        <v>12</v>
      </c>
    </row>
    <row r="8" spans="2:3" ht="25.5" x14ac:dyDescent="0.2">
      <c r="B8" s="86" t="s">
        <v>1040</v>
      </c>
      <c r="C8" s="88">
        <f>DatosMenores!C75</f>
        <v>8</v>
      </c>
    </row>
    <row r="9" spans="2:3" ht="25.5" x14ac:dyDescent="0.2">
      <c r="B9" s="86" t="s">
        <v>1660</v>
      </c>
      <c r="C9" s="88">
        <f>DatosMenores!C76</f>
        <v>25</v>
      </c>
    </row>
    <row r="10" spans="2:3" ht="25.5" x14ac:dyDescent="0.2">
      <c r="B10" s="86" t="s">
        <v>272</v>
      </c>
      <c r="C10" s="88">
        <f>DatosMenores!C78</f>
        <v>0</v>
      </c>
    </row>
    <row r="11" spans="2:3" x14ac:dyDescent="0.2">
      <c r="B11" s="86" t="s">
        <v>1661</v>
      </c>
      <c r="C11" s="88">
        <f>DatosMenores!C77</f>
        <v>21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1225-5242-476E-AF19-CE2923E18599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6828</v>
      </c>
      <c r="E11" s="71">
        <f>DatosDelitos!H5+DatosDelitos!H13-DatosDelitos!H17</f>
        <v>276</v>
      </c>
      <c r="F11" s="71">
        <f>DatosDelitos!I5+DatosDelitos!I13-DatosDelitos!I17</f>
        <v>343</v>
      </c>
      <c r="G11" s="71">
        <f>DatosDelitos!J5+DatosDelitos!J13-DatosDelitos!J17</f>
        <v>20</v>
      </c>
      <c r="H11" s="72">
        <f>DatosDelitos!K5+DatosDelitos!K13-DatosDelitos!K17</f>
        <v>29</v>
      </c>
      <c r="I11" s="72">
        <f>DatosDelitos!L5+DatosDelitos!L13-DatosDelitos!L17</f>
        <v>5</v>
      </c>
      <c r="J11" s="72">
        <f>DatosDelitos!M5+DatosDelitos!M13-DatosDelitos!M17</f>
        <v>1</v>
      </c>
      <c r="K11" s="72">
        <f>DatosDelitos!O5+DatosDelitos!O13-DatosDelitos!O17</f>
        <v>33</v>
      </c>
      <c r="L11" s="73">
        <f>DatosDelitos!P5+DatosDelitos!P13-DatosDelitos!P17</f>
        <v>594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1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1</v>
      </c>
      <c r="E14" s="75">
        <f>DatosDelitos!H23</f>
        <v>0</v>
      </c>
      <c r="F14" s="75">
        <f>DatosDelitos!I23</f>
        <v>2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511</v>
      </c>
      <c r="E15" s="75">
        <f>DatosDelitos!H17+DatosDelitos!H44</f>
        <v>206</v>
      </c>
      <c r="F15" s="75">
        <f>DatosDelitos!I16+DatosDelitos!I44</f>
        <v>79</v>
      </c>
      <c r="G15" s="75">
        <f>DatosDelitos!J17+DatosDelitos!J44</f>
        <v>3</v>
      </c>
      <c r="H15" s="75">
        <f>DatosDelitos!K17+DatosDelitos!K44</f>
        <v>13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14</v>
      </c>
      <c r="L15" s="76">
        <f>DatosDelitos!P17+DatosDelitos!P44</f>
        <v>423</v>
      </c>
    </row>
    <row r="16" spans="2:13" ht="13.15" customHeight="1" x14ac:dyDescent="0.2">
      <c r="B16" s="214" t="s">
        <v>1620</v>
      </c>
      <c r="C16" s="214"/>
      <c r="D16" s="74">
        <f>DatosDelitos!C30</f>
        <v>597</v>
      </c>
      <c r="E16" s="75">
        <f>DatosDelitos!H30</f>
        <v>136</v>
      </c>
      <c r="F16" s="75">
        <f>DatosDelitos!I30</f>
        <v>227</v>
      </c>
      <c r="G16" s="75">
        <f>DatosDelitos!J30</f>
        <v>2</v>
      </c>
      <c r="H16" s="75">
        <f>DatosDelitos!K30</f>
        <v>9</v>
      </c>
      <c r="I16" s="75">
        <f>DatosDelitos!L30</f>
        <v>0</v>
      </c>
      <c r="J16" s="75">
        <f>DatosDelitos!M30</f>
        <v>0</v>
      </c>
      <c r="K16" s="75">
        <f>DatosDelitos!O30</f>
        <v>6</v>
      </c>
      <c r="L16" s="76">
        <f>DatosDelitos!P30</f>
        <v>422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11</v>
      </c>
      <c r="E17" s="75">
        <f>DatosDelitos!H42-DatosDelitos!H44</f>
        <v>0</v>
      </c>
      <c r="F17" s="75">
        <f>DatosDelitos!I42-DatosDelitos!I44</f>
        <v>4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2</v>
      </c>
    </row>
    <row r="18" spans="2:12" ht="13.15" customHeight="1" x14ac:dyDescent="0.2">
      <c r="B18" s="214" t="s">
        <v>1622</v>
      </c>
      <c r="C18" s="214"/>
      <c r="D18" s="74">
        <f>DatosDelitos!C50</f>
        <v>247</v>
      </c>
      <c r="E18" s="75">
        <f>DatosDelitos!H50</f>
        <v>70</v>
      </c>
      <c r="F18" s="75">
        <f>DatosDelitos!I50</f>
        <v>56</v>
      </c>
      <c r="G18" s="75">
        <f>DatosDelitos!J50</f>
        <v>42</v>
      </c>
      <c r="H18" s="75">
        <f>DatosDelitos!K50</f>
        <v>46</v>
      </c>
      <c r="I18" s="75">
        <f>DatosDelitos!L50</f>
        <v>0</v>
      </c>
      <c r="J18" s="75">
        <f>DatosDelitos!M50</f>
        <v>0</v>
      </c>
      <c r="K18" s="75">
        <f>DatosDelitos!O50</f>
        <v>7</v>
      </c>
      <c r="L18" s="76">
        <f>DatosDelitos!P50</f>
        <v>84</v>
      </c>
    </row>
    <row r="19" spans="2:12" ht="13.15" customHeight="1" x14ac:dyDescent="0.2">
      <c r="B19" s="214" t="s">
        <v>1623</v>
      </c>
      <c r="C19" s="214"/>
      <c r="D19" s="74">
        <f>DatosDelitos!C72</f>
        <v>1</v>
      </c>
      <c r="E19" s="75">
        <f>DatosDelitos!H72</f>
        <v>1</v>
      </c>
      <c r="F19" s="75">
        <f>DatosDelitos!I72</f>
        <v>2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0</v>
      </c>
      <c r="L19" s="76">
        <f>DatosDelitos!P72</f>
        <v>1</v>
      </c>
    </row>
    <row r="20" spans="2:12" ht="27" customHeight="1" x14ac:dyDescent="0.2">
      <c r="B20" s="214" t="s">
        <v>1624</v>
      </c>
      <c r="C20" s="214"/>
      <c r="D20" s="74">
        <f>DatosDelitos!C74</f>
        <v>36</v>
      </c>
      <c r="E20" s="75">
        <f>DatosDelitos!H74</f>
        <v>19</v>
      </c>
      <c r="F20" s="75">
        <f>DatosDelitos!I74</f>
        <v>12</v>
      </c>
      <c r="G20" s="75">
        <f>DatosDelitos!J74</f>
        <v>0</v>
      </c>
      <c r="H20" s="75">
        <f>DatosDelitos!K74</f>
        <v>1</v>
      </c>
      <c r="I20" s="75">
        <f>DatosDelitos!L74</f>
        <v>0</v>
      </c>
      <c r="J20" s="75">
        <f>DatosDelitos!M74</f>
        <v>0</v>
      </c>
      <c r="K20" s="75">
        <f>DatosDelitos!O74</f>
        <v>0</v>
      </c>
      <c r="L20" s="76">
        <f>DatosDelitos!P74</f>
        <v>7</v>
      </c>
    </row>
    <row r="21" spans="2:12" ht="13.15" customHeight="1" x14ac:dyDescent="0.2">
      <c r="B21" s="215" t="s">
        <v>1625</v>
      </c>
      <c r="C21" s="215"/>
      <c r="D21" s="74">
        <f>DatosDelitos!C82</f>
        <v>74</v>
      </c>
      <c r="E21" s="75">
        <f>DatosDelitos!H82</f>
        <v>2</v>
      </c>
      <c r="F21" s="75">
        <f>DatosDelitos!I82</f>
        <v>25</v>
      </c>
      <c r="G21" s="75">
        <f>DatosDelitos!J82</f>
        <v>0</v>
      </c>
      <c r="H21" s="75">
        <f>DatosDelitos!K82</f>
        <v>1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39</v>
      </c>
    </row>
    <row r="22" spans="2:12" ht="13.15" customHeight="1" x14ac:dyDescent="0.2">
      <c r="B22" s="214" t="s">
        <v>1626</v>
      </c>
      <c r="C22" s="214"/>
      <c r="D22" s="74">
        <f>DatosDelitos!C85</f>
        <v>381</v>
      </c>
      <c r="E22" s="75">
        <f>DatosDelitos!H85</f>
        <v>289</v>
      </c>
      <c r="F22" s="75">
        <f>DatosDelitos!I85</f>
        <v>227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115</v>
      </c>
    </row>
    <row r="23" spans="2:12" ht="13.15" customHeight="1" x14ac:dyDescent="0.2">
      <c r="B23" s="214" t="s">
        <v>995</v>
      </c>
      <c r="C23" s="214"/>
      <c r="D23" s="74">
        <f>DatosDelitos!C97</f>
        <v>2831</v>
      </c>
      <c r="E23" s="75">
        <f>DatosDelitos!H97</f>
        <v>890</v>
      </c>
      <c r="F23" s="75">
        <f>DatosDelitos!I97</f>
        <v>857</v>
      </c>
      <c r="G23" s="75">
        <f>DatosDelitos!J97</f>
        <v>3</v>
      </c>
      <c r="H23" s="75">
        <f>DatosDelitos!K97</f>
        <v>7</v>
      </c>
      <c r="I23" s="75">
        <f>DatosDelitos!L97</f>
        <v>0</v>
      </c>
      <c r="J23" s="75">
        <f>DatosDelitos!M97</f>
        <v>0</v>
      </c>
      <c r="K23" s="75">
        <f>DatosDelitos!O97</f>
        <v>54</v>
      </c>
      <c r="L23" s="76">
        <f>DatosDelitos!P97</f>
        <v>847</v>
      </c>
    </row>
    <row r="24" spans="2:12" ht="27" customHeight="1" x14ac:dyDescent="0.2">
      <c r="B24" s="214" t="s">
        <v>1627</v>
      </c>
      <c r="C24" s="214"/>
      <c r="D24" s="74">
        <f>DatosDelitos!C131</f>
        <v>5</v>
      </c>
      <c r="E24" s="75">
        <f>DatosDelitos!H131</f>
        <v>9</v>
      </c>
      <c r="F24" s="75">
        <f>DatosDelitos!I131</f>
        <v>5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11</v>
      </c>
    </row>
    <row r="25" spans="2:12" ht="13.15" customHeight="1" x14ac:dyDescent="0.2">
      <c r="B25" s="214" t="s">
        <v>1628</v>
      </c>
      <c r="C25" s="214"/>
      <c r="D25" s="74">
        <f>DatosDelitos!C137</f>
        <v>3</v>
      </c>
      <c r="E25" s="75">
        <f>DatosDelitos!H137</f>
        <v>0</v>
      </c>
      <c r="F25" s="75">
        <f>DatosDelitos!I137</f>
        <v>5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10</v>
      </c>
    </row>
    <row r="26" spans="2:12" ht="13.15" customHeight="1" x14ac:dyDescent="0.2">
      <c r="B26" s="215" t="s">
        <v>1629</v>
      </c>
      <c r="C26" s="215"/>
      <c r="D26" s="74">
        <f>DatosDelitos!C144</f>
        <v>372</v>
      </c>
      <c r="E26" s="75">
        <f>DatosDelitos!H144</f>
        <v>72</v>
      </c>
      <c r="F26" s="75">
        <f>DatosDelitos!I144</f>
        <v>41</v>
      </c>
      <c r="G26" s="75">
        <f>DatosDelitos!J144</f>
        <v>0</v>
      </c>
      <c r="H26" s="75">
        <f>DatosDelitos!K144</f>
        <v>2</v>
      </c>
      <c r="I26" s="75">
        <f>DatosDelitos!L144</f>
        <v>0</v>
      </c>
      <c r="J26" s="75">
        <f>DatosDelitos!M144</f>
        <v>0</v>
      </c>
      <c r="K26" s="75">
        <f>DatosDelitos!O144</f>
        <v>46</v>
      </c>
      <c r="L26" s="76">
        <f>DatosDelitos!P144</f>
        <v>27</v>
      </c>
    </row>
    <row r="27" spans="2:12" ht="38.25" customHeight="1" x14ac:dyDescent="0.2">
      <c r="B27" s="214" t="s">
        <v>1630</v>
      </c>
      <c r="C27" s="214"/>
      <c r="D27" s="74">
        <f>DatosDelitos!C147</f>
        <v>39</v>
      </c>
      <c r="E27" s="75">
        <f>DatosDelitos!H147</f>
        <v>32</v>
      </c>
      <c r="F27" s="75">
        <f>DatosDelitos!I147</f>
        <v>30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18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27</v>
      </c>
      <c r="E28" s="75">
        <f>DatosDelitos!H156+SUM(DatosDelitos!H167:H172)</f>
        <v>10</v>
      </c>
      <c r="F28" s="75">
        <f>DatosDelitos!I156+SUM(DatosDelitos!I167:I172)</f>
        <v>8</v>
      </c>
      <c r="G28" s="75">
        <f>DatosDelitos!J156+SUM(DatosDelitos!J167:J172)</f>
        <v>0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1</v>
      </c>
      <c r="L28" s="75">
        <f>DatosDelitos!P156+SUM(DatosDelitos!P167:Q172)</f>
        <v>4</v>
      </c>
    </row>
    <row r="29" spans="2:12" ht="13.15" customHeight="1" x14ac:dyDescent="0.2">
      <c r="B29" s="214" t="s">
        <v>1632</v>
      </c>
      <c r="C29" s="214"/>
      <c r="D29" s="74">
        <f>SUM(DatosDelitos!C173:C177)</f>
        <v>500</v>
      </c>
      <c r="E29" s="75">
        <f>SUM(DatosDelitos!H173:H177)</f>
        <v>382</v>
      </c>
      <c r="F29" s="75">
        <f>SUM(DatosDelitos!I173:I177)</f>
        <v>295</v>
      </c>
      <c r="G29" s="75">
        <f>SUM(DatosDelitos!J173:J177)</f>
        <v>0</v>
      </c>
      <c r="H29" s="75">
        <f>SUM(DatosDelitos!K173:K177)</f>
        <v>1</v>
      </c>
      <c r="I29" s="75">
        <f>SUM(DatosDelitos!L173:L177)</f>
        <v>2</v>
      </c>
      <c r="J29" s="75">
        <f>SUM(DatosDelitos!M173:M177)</f>
        <v>1</v>
      </c>
      <c r="K29" s="75">
        <f>SUM(DatosDelitos!O173:O177)</f>
        <v>165</v>
      </c>
      <c r="L29" s="75">
        <f>SUM(DatosDelitos!P173:P177)</f>
        <v>191</v>
      </c>
    </row>
    <row r="30" spans="2:12" ht="13.15" customHeight="1" x14ac:dyDescent="0.2">
      <c r="B30" s="214" t="s">
        <v>1633</v>
      </c>
      <c r="C30" s="214"/>
      <c r="D30" s="74">
        <f>DatosDelitos!C178</f>
        <v>259</v>
      </c>
      <c r="E30" s="75">
        <f>DatosDelitos!H178</f>
        <v>309</v>
      </c>
      <c r="F30" s="75">
        <f>DatosDelitos!I178</f>
        <v>360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1</v>
      </c>
      <c r="L30" s="75">
        <f>DatosDelitos!P178</f>
        <v>1727</v>
      </c>
    </row>
    <row r="31" spans="2:12" ht="13.15" customHeight="1" x14ac:dyDescent="0.2">
      <c r="B31" s="214" t="s">
        <v>1634</v>
      </c>
      <c r="C31" s="214"/>
      <c r="D31" s="74">
        <f>DatosDelitos!C186</f>
        <v>170</v>
      </c>
      <c r="E31" s="75">
        <f>DatosDelitos!H186</f>
        <v>90</v>
      </c>
      <c r="F31" s="75">
        <f>DatosDelitos!I186</f>
        <v>97</v>
      </c>
      <c r="G31" s="75">
        <f>DatosDelitos!J186</f>
        <v>1</v>
      </c>
      <c r="H31" s="75">
        <f>DatosDelitos!K186</f>
        <v>5</v>
      </c>
      <c r="I31" s="75">
        <f>DatosDelitos!L186</f>
        <v>0</v>
      </c>
      <c r="J31" s="75">
        <f>DatosDelitos!M186</f>
        <v>0</v>
      </c>
      <c r="K31" s="75">
        <f>DatosDelitos!O186</f>
        <v>0</v>
      </c>
      <c r="L31" s="75">
        <f>DatosDelitos!P186</f>
        <v>91</v>
      </c>
    </row>
    <row r="32" spans="2:12" ht="13.15" customHeight="1" x14ac:dyDescent="0.2">
      <c r="B32" s="214" t="s">
        <v>1635</v>
      </c>
      <c r="C32" s="214"/>
      <c r="D32" s="74">
        <f>DatosDelitos!C201</f>
        <v>68</v>
      </c>
      <c r="E32" s="75">
        <f>DatosDelitos!H201</f>
        <v>42</v>
      </c>
      <c r="F32" s="75">
        <f>DatosDelitos!I201</f>
        <v>46</v>
      </c>
      <c r="G32" s="75">
        <f>DatosDelitos!J201</f>
        <v>0</v>
      </c>
      <c r="H32" s="75">
        <f>DatosDelitos!K201</f>
        <v>0</v>
      </c>
      <c r="I32" s="75">
        <f>DatosDelitos!L201</f>
        <v>1</v>
      </c>
      <c r="J32" s="75">
        <f>DatosDelitos!M201</f>
        <v>0</v>
      </c>
      <c r="K32" s="75">
        <f>DatosDelitos!O201</f>
        <v>0</v>
      </c>
      <c r="L32" s="75">
        <f>DatosDelitos!P201</f>
        <v>48</v>
      </c>
    </row>
    <row r="33" spans="2:13" ht="13.15" customHeight="1" x14ac:dyDescent="0.2">
      <c r="B33" s="214" t="s">
        <v>1636</v>
      </c>
      <c r="C33" s="214"/>
      <c r="D33" s="74">
        <f>DatosDelitos!C223</f>
        <v>655</v>
      </c>
      <c r="E33" s="75">
        <f>DatosDelitos!H223</f>
        <v>247</v>
      </c>
      <c r="F33" s="75">
        <f>DatosDelitos!I223</f>
        <v>205</v>
      </c>
      <c r="G33" s="75">
        <f>DatosDelitos!J223</f>
        <v>0</v>
      </c>
      <c r="H33" s="75">
        <f>DatosDelitos!K223</f>
        <v>0</v>
      </c>
      <c r="I33" s="75">
        <f>DatosDelitos!L223</f>
        <v>0</v>
      </c>
      <c r="J33" s="75">
        <f>DatosDelitos!M223</f>
        <v>0</v>
      </c>
      <c r="K33" s="75">
        <f>DatosDelitos!O223</f>
        <v>10</v>
      </c>
      <c r="L33" s="75">
        <f>DatosDelitos!P223</f>
        <v>364</v>
      </c>
    </row>
    <row r="34" spans="2:13" ht="13.15" customHeight="1" x14ac:dyDescent="0.2">
      <c r="B34" s="214" t="s">
        <v>1637</v>
      </c>
      <c r="C34" s="214"/>
      <c r="D34" s="74">
        <f>DatosDelitos!C244</f>
        <v>5</v>
      </c>
      <c r="E34" s="75">
        <f>DatosDelitos!H244</f>
        <v>1</v>
      </c>
      <c r="F34" s="75">
        <f>DatosDelitos!I244</f>
        <v>2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2</v>
      </c>
    </row>
    <row r="35" spans="2:13" ht="13.15" customHeight="1" x14ac:dyDescent="0.2">
      <c r="B35" s="214" t="s">
        <v>1638</v>
      </c>
      <c r="C35" s="214"/>
      <c r="D35" s="74">
        <f>DatosDelitos!C271</f>
        <v>157</v>
      </c>
      <c r="E35" s="75">
        <f>DatosDelitos!H271</f>
        <v>171</v>
      </c>
      <c r="F35" s="75">
        <f>DatosDelitos!I271</f>
        <v>219</v>
      </c>
      <c r="G35" s="75">
        <f>DatosDelitos!J271</f>
        <v>0</v>
      </c>
      <c r="H35" s="75">
        <f>DatosDelitos!K271</f>
        <v>5</v>
      </c>
      <c r="I35" s="75">
        <f>DatosDelitos!L271</f>
        <v>0</v>
      </c>
      <c r="J35" s="75">
        <f>DatosDelitos!M271</f>
        <v>0</v>
      </c>
      <c r="K35" s="75">
        <f>DatosDelitos!O271</f>
        <v>3</v>
      </c>
      <c r="L35" s="75">
        <f>DatosDelitos!P271</f>
        <v>254</v>
      </c>
    </row>
    <row r="36" spans="2:13" ht="38.25" customHeight="1" x14ac:dyDescent="0.2">
      <c r="B36" s="214" t="s">
        <v>1639</v>
      </c>
      <c r="C36" s="214"/>
      <c r="D36" s="74">
        <f>DatosDelitos!C301</f>
        <v>1</v>
      </c>
      <c r="E36" s="75">
        <f>DatosDelitos!H301</f>
        <v>1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12</v>
      </c>
      <c r="E37" s="75">
        <f>DatosDelitos!H305</f>
        <v>1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24</v>
      </c>
      <c r="E38" s="75">
        <f>DatosDelitos!H312+DatosDelitos!H318+DatosDelitos!H320</f>
        <v>8</v>
      </c>
      <c r="F38" s="75">
        <f>DatosDelitos!I312+DatosDelitos!I318+DatosDelitos!I320</f>
        <v>6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1</v>
      </c>
      <c r="L38" s="75">
        <f>DatosDelitos!P312+DatosDelitos!P318+DatosDelitos!P320</f>
        <v>1</v>
      </c>
    </row>
    <row r="39" spans="2:13" ht="13.15" customHeight="1" x14ac:dyDescent="0.2">
      <c r="B39" s="214" t="s">
        <v>1642</v>
      </c>
      <c r="C39" s="214"/>
      <c r="D39" s="74">
        <f>DatosDelitos!C323</f>
        <v>4576</v>
      </c>
      <c r="E39" s="75">
        <f>DatosDelitos!H323</f>
        <v>99</v>
      </c>
      <c r="F39" s="75">
        <f>DatosDelitos!I323</f>
        <v>0</v>
      </c>
      <c r="G39" s="75">
        <f>DatosDelitos!J323</f>
        <v>2</v>
      </c>
      <c r="H39" s="75">
        <f>DatosDelitos!K323</f>
        <v>0</v>
      </c>
      <c r="I39" s="75">
        <f>DatosDelitos!L323</f>
        <v>1</v>
      </c>
      <c r="J39" s="75">
        <f>DatosDelitos!M323</f>
        <v>0</v>
      </c>
      <c r="K39" s="75">
        <f>DatosDelitos!O323</f>
        <v>0</v>
      </c>
      <c r="L39" s="75">
        <f>DatosDelitos!P323</f>
        <v>19</v>
      </c>
    </row>
    <row r="40" spans="2:13" ht="13.15" customHeight="1" x14ac:dyDescent="0.2">
      <c r="B40" s="214" t="s">
        <v>1643</v>
      </c>
      <c r="C40" s="214"/>
      <c r="D40" s="74">
        <f>DatosDelitos!C325</f>
        <v>0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0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18392</v>
      </c>
      <c r="E43" s="77">
        <f t="shared" ref="E43:L43" si="0">SUM(E11:E42)</f>
        <v>3363</v>
      </c>
      <c r="F43" s="77">
        <f t="shared" si="0"/>
        <v>3153</v>
      </c>
      <c r="G43" s="77">
        <f t="shared" si="0"/>
        <v>73</v>
      </c>
      <c r="H43" s="77">
        <f t="shared" si="0"/>
        <v>119</v>
      </c>
      <c r="I43" s="77">
        <f t="shared" si="0"/>
        <v>9</v>
      </c>
      <c r="J43" s="77">
        <f t="shared" si="0"/>
        <v>2</v>
      </c>
      <c r="K43" s="77">
        <f t="shared" si="0"/>
        <v>341</v>
      </c>
      <c r="L43" s="77">
        <f t="shared" si="0"/>
        <v>5301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246</v>
      </c>
      <c r="E50" s="80">
        <f>DatosDelitos!G13-DatosDelitos!G17</f>
        <v>362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546</v>
      </c>
      <c r="E54" s="80">
        <f>DatosDelitos!G17+DatosDelitos!G44</f>
        <v>428</v>
      </c>
    </row>
    <row r="55" spans="2:5" ht="13.15" customHeight="1" x14ac:dyDescent="0.25">
      <c r="B55" s="216" t="s">
        <v>1620</v>
      </c>
      <c r="C55" s="216"/>
      <c r="D55" s="80">
        <f>DatosDelitos!F30</f>
        <v>277</v>
      </c>
      <c r="E55" s="80">
        <f>DatosDelitos!G30</f>
        <v>345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2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15</v>
      </c>
      <c r="E57" s="80">
        <f>DatosDelitos!G50</f>
        <v>11</v>
      </c>
    </row>
    <row r="58" spans="2:5" ht="13.15" customHeight="1" x14ac:dyDescent="0.25">
      <c r="B58" s="216" t="s">
        <v>1623</v>
      </c>
      <c r="C58" s="216"/>
      <c r="D58" s="80">
        <f>DatosDelitos!F72</f>
        <v>0</v>
      </c>
      <c r="E58" s="80">
        <f>DatosDelitos!G72</f>
        <v>0</v>
      </c>
    </row>
    <row r="59" spans="2:5" ht="27" customHeight="1" x14ac:dyDescent="0.25">
      <c r="B59" s="216" t="s">
        <v>1648</v>
      </c>
      <c r="C59" s="216"/>
      <c r="D59" s="80">
        <f>DatosDelitos!F74</f>
        <v>3</v>
      </c>
      <c r="E59" s="80">
        <f>DatosDelitos!G74</f>
        <v>2</v>
      </c>
    </row>
    <row r="60" spans="2:5" ht="13.15" customHeight="1" x14ac:dyDescent="0.25">
      <c r="B60" s="216" t="s">
        <v>1625</v>
      </c>
      <c r="C60" s="216"/>
      <c r="D60" s="80">
        <f>DatosDelitos!F82</f>
        <v>1</v>
      </c>
      <c r="E60" s="80">
        <f>DatosDelitos!G82</f>
        <v>25</v>
      </c>
    </row>
    <row r="61" spans="2:5" ht="13.15" customHeight="1" x14ac:dyDescent="0.25">
      <c r="B61" s="216" t="s">
        <v>1626</v>
      </c>
      <c r="C61" s="216"/>
      <c r="D61" s="80">
        <f>DatosDelitos!F85</f>
        <v>6</v>
      </c>
      <c r="E61" s="80">
        <f>DatosDelitos!G85</f>
        <v>9</v>
      </c>
    </row>
    <row r="62" spans="2:5" ht="13.15" customHeight="1" x14ac:dyDescent="0.25">
      <c r="B62" s="216" t="s">
        <v>995</v>
      </c>
      <c r="C62" s="216"/>
      <c r="D62" s="80">
        <f>DatosDelitos!F97</f>
        <v>352</v>
      </c>
      <c r="E62" s="80">
        <f>DatosDelitos!G97</f>
        <v>375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1</v>
      </c>
      <c r="E65" s="80">
        <f>DatosDelitos!G144</f>
        <v>1</v>
      </c>
    </row>
    <row r="66" spans="2:5" ht="40.5" customHeight="1" x14ac:dyDescent="0.25">
      <c r="B66" s="216" t="s">
        <v>1630</v>
      </c>
      <c r="C66" s="216"/>
      <c r="D66" s="80">
        <f>DatosDelitos!F147</f>
        <v>0</v>
      </c>
      <c r="E66" s="80">
        <f>DatosDelitos!G147</f>
        <v>0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0</v>
      </c>
      <c r="E67" s="80">
        <f>DatosDelitos!G156+SUM(DatosDelitos!G167:H172)</f>
        <v>3</v>
      </c>
    </row>
    <row r="68" spans="2:5" ht="13.15" customHeight="1" x14ac:dyDescent="0.25">
      <c r="B68" s="216" t="s">
        <v>1632</v>
      </c>
      <c r="C68" s="216"/>
      <c r="D68" s="80">
        <f>SUM(DatosDelitos!F173:G177)</f>
        <v>37</v>
      </c>
      <c r="E68" s="80">
        <f>SUM(DatosDelitos!G173:H177)</f>
        <v>399</v>
      </c>
    </row>
    <row r="69" spans="2:5" ht="13.15" customHeight="1" x14ac:dyDescent="0.25">
      <c r="B69" s="216" t="s">
        <v>1633</v>
      </c>
      <c r="C69" s="216"/>
      <c r="D69" s="80">
        <f>DatosDelitos!F178</f>
        <v>1457</v>
      </c>
      <c r="E69" s="80">
        <f>DatosDelitos!G178</f>
        <v>1509</v>
      </c>
    </row>
    <row r="70" spans="2:5" ht="13.15" customHeight="1" x14ac:dyDescent="0.25">
      <c r="B70" s="216" t="s">
        <v>1634</v>
      </c>
      <c r="C70" s="216"/>
      <c r="D70" s="80">
        <f>DatosDelitos!F186</f>
        <v>12</v>
      </c>
      <c r="E70" s="80">
        <f>DatosDelitos!G186</f>
        <v>21</v>
      </c>
    </row>
    <row r="71" spans="2:5" ht="13.15" customHeight="1" x14ac:dyDescent="0.25">
      <c r="B71" s="216" t="s">
        <v>1635</v>
      </c>
      <c r="C71" s="216"/>
      <c r="D71" s="80">
        <f>DatosDelitos!F201</f>
        <v>12</v>
      </c>
      <c r="E71" s="80">
        <f>DatosDelitos!G201</f>
        <v>22</v>
      </c>
    </row>
    <row r="72" spans="2:5" ht="13.15" customHeight="1" x14ac:dyDescent="0.25">
      <c r="B72" s="216" t="s">
        <v>1636</v>
      </c>
      <c r="C72" s="216"/>
      <c r="D72" s="80">
        <f>DatosDelitos!F223</f>
        <v>312</v>
      </c>
      <c r="E72" s="80">
        <f>DatosDelitos!G223</f>
        <v>296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126</v>
      </c>
      <c r="E74" s="80">
        <f>DatosDelitos!G271</f>
        <v>145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4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16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3421</v>
      </c>
      <c r="E82" s="80">
        <f>SUM(E49:E81)</f>
        <v>3957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39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8</v>
      </c>
    </row>
    <row r="92" spans="2:13" ht="13.15" customHeight="1" x14ac:dyDescent="0.25">
      <c r="B92" s="216" t="s">
        <v>1620</v>
      </c>
      <c r="C92" s="216"/>
      <c r="D92" s="80">
        <f>DatosDelitos!N30</f>
        <v>3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2</v>
      </c>
    </row>
    <row r="94" spans="2:13" ht="13.15" customHeight="1" x14ac:dyDescent="0.25">
      <c r="B94" s="216" t="s">
        <v>1622</v>
      </c>
      <c r="C94" s="216"/>
      <c r="D94" s="80">
        <f>DatosDelitos!N50</f>
        <v>2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1</v>
      </c>
    </row>
    <row r="97" spans="2:4" ht="13.15" customHeight="1" x14ac:dyDescent="0.25">
      <c r="B97" s="216" t="s">
        <v>1625</v>
      </c>
      <c r="C97" s="216"/>
      <c r="D97" s="80">
        <f>DatosDelitos!N82</f>
        <v>0</v>
      </c>
    </row>
    <row r="98" spans="2:4" ht="13.15" customHeight="1" x14ac:dyDescent="0.25">
      <c r="B98" s="216" t="s">
        <v>1626</v>
      </c>
      <c r="C98" s="216"/>
      <c r="D98" s="80">
        <f>DatosDelitos!N85</f>
        <v>0</v>
      </c>
    </row>
    <row r="99" spans="2:4" ht="13.15" customHeight="1" x14ac:dyDescent="0.25">
      <c r="B99" s="216" t="s">
        <v>995</v>
      </c>
      <c r="C99" s="216"/>
      <c r="D99" s="80">
        <f>DatosDelitos!N97</f>
        <v>9</v>
      </c>
    </row>
    <row r="100" spans="2:4" ht="27" customHeight="1" x14ac:dyDescent="0.25">
      <c r="B100" s="216" t="s">
        <v>1649</v>
      </c>
      <c r="C100" s="216"/>
      <c r="D100" s="80">
        <f>DatosDelitos!N131</f>
        <v>3</v>
      </c>
    </row>
    <row r="101" spans="2:4" ht="13.15" customHeight="1" x14ac:dyDescent="0.25">
      <c r="B101" s="216" t="s">
        <v>1628</v>
      </c>
      <c r="C101" s="216"/>
      <c r="D101" s="80">
        <f>DatosDelitos!N137</f>
        <v>2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10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2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14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0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1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4</v>
      </c>
    </row>
    <row r="109" spans="2:4" ht="13.15" customHeight="1" x14ac:dyDescent="0.25">
      <c r="B109" s="216" t="s">
        <v>1633</v>
      </c>
      <c r="C109" s="216"/>
      <c r="D109" s="80">
        <f>DatosDelitos!N178</f>
        <v>0</v>
      </c>
    </row>
    <row r="110" spans="2:4" ht="13.15" customHeight="1" x14ac:dyDescent="0.25">
      <c r="B110" s="216" t="s">
        <v>1634</v>
      </c>
      <c r="C110" s="216"/>
      <c r="D110" s="80">
        <f>DatosDelitos!N186</f>
        <v>17</v>
      </c>
    </row>
    <row r="111" spans="2:4" ht="13.15" customHeight="1" x14ac:dyDescent="0.25">
      <c r="B111" s="216" t="s">
        <v>1635</v>
      </c>
      <c r="C111" s="216"/>
      <c r="D111" s="80">
        <f>DatosDelitos!N201</f>
        <v>25</v>
      </c>
    </row>
    <row r="112" spans="2:4" ht="13.15" customHeight="1" x14ac:dyDescent="0.25">
      <c r="B112" s="216" t="s">
        <v>1636</v>
      </c>
      <c r="C112" s="216"/>
      <c r="D112" s="80">
        <f>DatosDelitos!N223</f>
        <v>4</v>
      </c>
    </row>
    <row r="113" spans="2:4" ht="13.15" customHeight="1" x14ac:dyDescent="0.25">
      <c r="B113" s="216" t="s">
        <v>1637</v>
      </c>
      <c r="C113" s="216"/>
      <c r="D113" s="80">
        <f>DatosDelitos!N244</f>
        <v>3</v>
      </c>
    </row>
    <row r="114" spans="2:4" ht="13.15" customHeight="1" x14ac:dyDescent="0.25">
      <c r="B114" s="216" t="s">
        <v>1638</v>
      </c>
      <c r="C114" s="216"/>
      <c r="D114" s="80">
        <f>DatosDelitos!N271</f>
        <v>0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0</v>
      </c>
    </row>
    <row r="119" spans="2:4" ht="13.9" customHeight="1" x14ac:dyDescent="0.25">
      <c r="B119" s="216" t="s">
        <v>1642</v>
      </c>
      <c r="C119" s="216"/>
      <c r="D119" s="80">
        <f>DatosDelitos!N323</f>
        <v>7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156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3"/>
    </row>
    <row r="4" spans="1:16" ht="45" x14ac:dyDescent="0.25">
      <c r="A4" s="9" t="s">
        <v>324</v>
      </c>
      <c r="B4" s="9" t="s">
        <v>14</v>
      </c>
      <c r="C4" s="24" t="s">
        <v>325</v>
      </c>
      <c r="D4" s="24" t="s">
        <v>326</v>
      </c>
      <c r="E4" s="24" t="s">
        <v>327</v>
      </c>
      <c r="F4" s="24" t="s">
        <v>328</v>
      </c>
      <c r="G4" s="24" t="s">
        <v>329</v>
      </c>
      <c r="H4" s="24" t="s">
        <v>330</v>
      </c>
      <c r="I4" s="24" t="s">
        <v>331</v>
      </c>
      <c r="J4" s="24" t="s">
        <v>332</v>
      </c>
      <c r="K4" s="24" t="s">
        <v>333</v>
      </c>
      <c r="L4" s="24" t="s">
        <v>334</v>
      </c>
      <c r="M4" s="24" t="s">
        <v>335</v>
      </c>
      <c r="N4" s="24" t="s">
        <v>336</v>
      </c>
      <c r="O4" s="24" t="s">
        <v>337</v>
      </c>
      <c r="P4" s="24" t="s">
        <v>338</v>
      </c>
    </row>
    <row r="5" spans="1:16" x14ac:dyDescent="0.25">
      <c r="A5" s="181" t="s">
        <v>339</v>
      </c>
      <c r="B5" s="182"/>
      <c r="C5" s="25">
        <v>40</v>
      </c>
      <c r="D5" s="25">
        <v>30</v>
      </c>
      <c r="E5" s="26">
        <v>0.33333333333333298</v>
      </c>
      <c r="F5" s="25">
        <v>0</v>
      </c>
      <c r="G5" s="25">
        <v>0</v>
      </c>
      <c r="H5" s="25">
        <v>14</v>
      </c>
      <c r="I5" s="25">
        <v>13</v>
      </c>
      <c r="J5" s="25">
        <v>18</v>
      </c>
      <c r="K5" s="25">
        <v>15</v>
      </c>
      <c r="L5" s="25">
        <v>5</v>
      </c>
      <c r="M5" s="25">
        <v>1</v>
      </c>
      <c r="N5" s="25">
        <v>1</v>
      </c>
      <c r="O5" s="25">
        <v>21</v>
      </c>
      <c r="P5" s="27">
        <v>19</v>
      </c>
    </row>
    <row r="6" spans="1:16" x14ac:dyDescent="0.25">
      <c r="A6" s="28" t="s">
        <v>340</v>
      </c>
      <c r="B6" s="28" t="s">
        <v>341</v>
      </c>
      <c r="C6" s="14">
        <v>28</v>
      </c>
      <c r="D6" s="14">
        <v>21</v>
      </c>
      <c r="E6" s="29">
        <v>0.33333333333333298</v>
      </c>
      <c r="F6" s="14">
        <v>0</v>
      </c>
      <c r="G6" s="14">
        <v>0</v>
      </c>
      <c r="H6" s="14">
        <v>6</v>
      </c>
      <c r="I6" s="14">
        <v>0</v>
      </c>
      <c r="J6" s="14">
        <v>17</v>
      </c>
      <c r="K6" s="14">
        <v>10</v>
      </c>
      <c r="L6" s="14">
        <v>5</v>
      </c>
      <c r="M6" s="14">
        <v>0</v>
      </c>
      <c r="N6" s="14">
        <v>0</v>
      </c>
      <c r="O6" s="14">
        <v>18</v>
      </c>
      <c r="P6" s="22">
        <v>10</v>
      </c>
    </row>
    <row r="7" spans="1:16" x14ac:dyDescent="0.25">
      <c r="A7" s="28" t="s">
        <v>342</v>
      </c>
      <c r="B7" s="28" t="s">
        <v>343</v>
      </c>
      <c r="C7" s="14">
        <v>3</v>
      </c>
      <c r="D7" s="14">
        <v>3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5</v>
      </c>
      <c r="L7" s="14">
        <v>0</v>
      </c>
      <c r="M7" s="14">
        <v>1</v>
      </c>
      <c r="N7" s="14">
        <v>0</v>
      </c>
      <c r="O7" s="14">
        <v>2</v>
      </c>
      <c r="P7" s="22">
        <v>7</v>
      </c>
    </row>
    <row r="8" spans="1:16" x14ac:dyDescent="0.25">
      <c r="A8" s="28" t="s">
        <v>344</v>
      </c>
      <c r="B8" s="28" t="s">
        <v>345</v>
      </c>
      <c r="C8" s="14">
        <v>8</v>
      </c>
      <c r="D8" s="14">
        <v>5</v>
      </c>
      <c r="E8" s="29">
        <v>0.6</v>
      </c>
      <c r="F8" s="14">
        <v>0</v>
      </c>
      <c r="G8" s="14">
        <v>0</v>
      </c>
      <c r="H8" s="14">
        <v>8</v>
      </c>
      <c r="I8" s="14">
        <v>13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1</v>
      </c>
      <c r="P8" s="22">
        <v>2</v>
      </c>
    </row>
    <row r="9" spans="1:16" x14ac:dyDescent="0.25">
      <c r="A9" s="28" t="s">
        <v>346</v>
      </c>
      <c r="B9" s="28" t="s">
        <v>347</v>
      </c>
      <c r="C9" s="14">
        <v>1</v>
      </c>
      <c r="D9" s="14">
        <v>1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348</v>
      </c>
      <c r="B10" s="182"/>
      <c r="C10" s="25">
        <v>0</v>
      </c>
      <c r="D10" s="25">
        <v>1</v>
      </c>
      <c r="E10" s="26">
        <v>-1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349</v>
      </c>
      <c r="B11" s="28" t="s">
        <v>310</v>
      </c>
      <c r="C11" s="14">
        <v>0</v>
      </c>
      <c r="D11" s="14">
        <v>1</v>
      </c>
      <c r="E11" s="29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28" t="s">
        <v>350</v>
      </c>
      <c r="B12" s="28" t="s">
        <v>351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25">
      <c r="A13" s="181" t="s">
        <v>352</v>
      </c>
      <c r="B13" s="182"/>
      <c r="C13" s="25">
        <v>7178</v>
      </c>
      <c r="D13" s="25">
        <v>7949</v>
      </c>
      <c r="E13" s="26">
        <v>-9.6993332494653403E-2</v>
      </c>
      <c r="F13" s="25">
        <v>644</v>
      </c>
      <c r="G13" s="25">
        <v>687</v>
      </c>
      <c r="H13" s="25">
        <v>413</v>
      </c>
      <c r="I13" s="25">
        <v>443</v>
      </c>
      <c r="J13" s="25">
        <v>5</v>
      </c>
      <c r="K13" s="25">
        <v>21</v>
      </c>
      <c r="L13" s="25">
        <v>0</v>
      </c>
      <c r="M13" s="25">
        <v>0</v>
      </c>
      <c r="N13" s="25">
        <v>43</v>
      </c>
      <c r="O13" s="25">
        <v>24</v>
      </c>
      <c r="P13" s="27">
        <v>907</v>
      </c>
    </row>
    <row r="14" spans="1:16" x14ac:dyDescent="0.25">
      <c r="A14" s="28" t="s">
        <v>353</v>
      </c>
      <c r="B14" s="28" t="s">
        <v>354</v>
      </c>
      <c r="C14" s="14">
        <v>6473</v>
      </c>
      <c r="D14" s="14">
        <v>6987</v>
      </c>
      <c r="E14" s="29">
        <v>-7.3565192500357798E-2</v>
      </c>
      <c r="F14" s="14">
        <v>244</v>
      </c>
      <c r="G14" s="14">
        <v>359</v>
      </c>
      <c r="H14" s="14">
        <v>247</v>
      </c>
      <c r="I14" s="14">
        <v>307</v>
      </c>
      <c r="J14" s="14">
        <v>2</v>
      </c>
      <c r="K14" s="14">
        <v>14</v>
      </c>
      <c r="L14" s="14">
        <v>0</v>
      </c>
      <c r="M14" s="14">
        <v>0</v>
      </c>
      <c r="N14" s="14">
        <v>37</v>
      </c>
      <c r="O14" s="14">
        <v>12</v>
      </c>
      <c r="P14" s="22">
        <v>556</v>
      </c>
    </row>
    <row r="15" spans="1:16" x14ac:dyDescent="0.25">
      <c r="A15" s="28" t="s">
        <v>355</v>
      </c>
      <c r="B15" s="28" t="s">
        <v>356</v>
      </c>
      <c r="C15" s="14">
        <v>3</v>
      </c>
      <c r="D15" s="14">
        <v>3</v>
      </c>
      <c r="E15" s="29">
        <v>0</v>
      </c>
      <c r="F15" s="14">
        <v>1</v>
      </c>
      <c r="G15" s="14">
        <v>1</v>
      </c>
      <c r="H15" s="14">
        <v>0</v>
      </c>
      <c r="I15" s="14">
        <v>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1</v>
      </c>
    </row>
    <row r="16" spans="1:16" x14ac:dyDescent="0.25">
      <c r="A16" s="28" t="s">
        <v>357</v>
      </c>
      <c r="B16" s="28" t="s">
        <v>358</v>
      </c>
      <c r="C16" s="14">
        <v>310</v>
      </c>
      <c r="D16" s="14">
        <v>523</v>
      </c>
      <c r="E16" s="29">
        <v>-0.40726577437858502</v>
      </c>
      <c r="F16" s="14">
        <v>1</v>
      </c>
      <c r="G16" s="14">
        <v>2</v>
      </c>
      <c r="H16" s="14">
        <v>15</v>
      </c>
      <c r="I16" s="14">
        <v>20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2">
        <v>18</v>
      </c>
    </row>
    <row r="17" spans="1:16" ht="33.75" x14ac:dyDescent="0.25">
      <c r="A17" s="28" t="s">
        <v>359</v>
      </c>
      <c r="B17" s="28" t="s">
        <v>360</v>
      </c>
      <c r="C17" s="14">
        <v>390</v>
      </c>
      <c r="D17" s="14">
        <v>435</v>
      </c>
      <c r="E17" s="29">
        <v>-0.10344827586206901</v>
      </c>
      <c r="F17" s="14">
        <v>398</v>
      </c>
      <c r="G17" s="14">
        <v>325</v>
      </c>
      <c r="H17" s="14">
        <v>151</v>
      </c>
      <c r="I17" s="14">
        <v>113</v>
      </c>
      <c r="J17" s="14">
        <v>3</v>
      </c>
      <c r="K17" s="14">
        <v>7</v>
      </c>
      <c r="L17" s="14">
        <v>0</v>
      </c>
      <c r="M17" s="14">
        <v>0</v>
      </c>
      <c r="N17" s="14">
        <v>5</v>
      </c>
      <c r="O17" s="14">
        <v>12</v>
      </c>
      <c r="P17" s="22">
        <v>332</v>
      </c>
    </row>
    <row r="18" spans="1:16" x14ac:dyDescent="0.25">
      <c r="A18" s="28" t="s">
        <v>361</v>
      </c>
      <c r="B18" s="28" t="s">
        <v>362</v>
      </c>
      <c r="C18" s="14">
        <v>2</v>
      </c>
      <c r="D18" s="14">
        <v>1</v>
      </c>
      <c r="E18" s="29">
        <v>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25">
      <c r="A19" s="28" t="s">
        <v>363</v>
      </c>
      <c r="B19" s="28" t="s">
        <v>364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25">
      <c r="A20" s="181" t="s">
        <v>365</v>
      </c>
      <c r="B20" s="182"/>
      <c r="C20" s="25">
        <v>1</v>
      </c>
      <c r="D20" s="25">
        <v>3</v>
      </c>
      <c r="E20" s="26">
        <v>-0.66666666666666696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366</v>
      </c>
      <c r="B21" s="28" t="s">
        <v>367</v>
      </c>
      <c r="C21" s="14">
        <v>0</v>
      </c>
      <c r="D21" s="14">
        <v>1</v>
      </c>
      <c r="E21" s="29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368</v>
      </c>
      <c r="B22" s="28" t="s">
        <v>369</v>
      </c>
      <c r="C22" s="14">
        <v>1</v>
      </c>
      <c r="D22" s="14">
        <v>2</v>
      </c>
      <c r="E22" s="29">
        <v>-0.5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370</v>
      </c>
      <c r="B23" s="182"/>
      <c r="C23" s="25">
        <v>1</v>
      </c>
      <c r="D23" s="25">
        <v>1</v>
      </c>
      <c r="E23" s="26">
        <v>0</v>
      </c>
      <c r="F23" s="25">
        <v>0</v>
      </c>
      <c r="G23" s="25">
        <v>0</v>
      </c>
      <c r="H23" s="25">
        <v>0</v>
      </c>
      <c r="I23" s="25">
        <v>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371</v>
      </c>
      <c r="B24" s="28" t="s">
        <v>372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373</v>
      </c>
      <c r="B25" s="28" t="s">
        <v>374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375</v>
      </c>
      <c r="B26" s="28" t="s">
        <v>376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377</v>
      </c>
      <c r="B27" s="28" t="s">
        <v>378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379</v>
      </c>
      <c r="B28" s="28" t="s">
        <v>380</v>
      </c>
      <c r="C28" s="14">
        <v>1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381</v>
      </c>
      <c r="B29" s="28" t="s">
        <v>382</v>
      </c>
      <c r="C29" s="14">
        <v>0</v>
      </c>
      <c r="D29" s="14">
        <v>1</v>
      </c>
      <c r="E29" s="29">
        <v>-1</v>
      </c>
      <c r="F29" s="14">
        <v>0</v>
      </c>
      <c r="G29" s="14">
        <v>0</v>
      </c>
      <c r="H29" s="14">
        <v>0</v>
      </c>
      <c r="I29" s="14">
        <v>1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383</v>
      </c>
      <c r="B30" s="182"/>
      <c r="C30" s="25">
        <v>597</v>
      </c>
      <c r="D30" s="25">
        <v>588</v>
      </c>
      <c r="E30" s="26">
        <v>1.53061224489796E-2</v>
      </c>
      <c r="F30" s="25">
        <v>277</v>
      </c>
      <c r="G30" s="25">
        <v>345</v>
      </c>
      <c r="H30" s="25">
        <v>136</v>
      </c>
      <c r="I30" s="25">
        <v>227</v>
      </c>
      <c r="J30" s="25">
        <v>2</v>
      </c>
      <c r="K30" s="25">
        <v>9</v>
      </c>
      <c r="L30" s="25">
        <v>0</v>
      </c>
      <c r="M30" s="25">
        <v>0</v>
      </c>
      <c r="N30" s="25">
        <v>3</v>
      </c>
      <c r="O30" s="25">
        <v>6</v>
      </c>
      <c r="P30" s="27">
        <v>422</v>
      </c>
    </row>
    <row r="31" spans="1:16" x14ac:dyDescent="0.25">
      <c r="A31" s="28" t="s">
        <v>384</v>
      </c>
      <c r="B31" s="28" t="s">
        <v>385</v>
      </c>
      <c r="C31" s="14">
        <v>8</v>
      </c>
      <c r="D31" s="14">
        <v>8</v>
      </c>
      <c r="E31" s="29">
        <v>0</v>
      </c>
      <c r="F31" s="14">
        <v>0</v>
      </c>
      <c r="G31" s="14">
        <v>0</v>
      </c>
      <c r="H31" s="14">
        <v>4</v>
      </c>
      <c r="I31" s="14">
        <v>5</v>
      </c>
      <c r="J31" s="14">
        <v>1</v>
      </c>
      <c r="K31" s="14">
        <v>4</v>
      </c>
      <c r="L31" s="14">
        <v>0</v>
      </c>
      <c r="M31" s="14">
        <v>0</v>
      </c>
      <c r="N31" s="14">
        <v>0</v>
      </c>
      <c r="O31" s="14">
        <v>3</v>
      </c>
      <c r="P31" s="22">
        <v>2</v>
      </c>
    </row>
    <row r="32" spans="1:16" x14ac:dyDescent="0.25">
      <c r="A32" s="28" t="s">
        <v>386</v>
      </c>
      <c r="B32" s="28" t="s">
        <v>387</v>
      </c>
      <c r="C32" s="14">
        <v>1</v>
      </c>
      <c r="D32" s="14">
        <v>1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388</v>
      </c>
      <c r="B33" s="28" t="s">
        <v>389</v>
      </c>
      <c r="C33" s="14">
        <v>357</v>
      </c>
      <c r="D33" s="14">
        <v>338</v>
      </c>
      <c r="E33" s="29">
        <v>5.6213017751479299E-2</v>
      </c>
      <c r="F33" s="14">
        <v>166</v>
      </c>
      <c r="G33" s="14">
        <v>206</v>
      </c>
      <c r="H33" s="14">
        <v>64</v>
      </c>
      <c r="I33" s="14">
        <v>140</v>
      </c>
      <c r="J33" s="14">
        <v>1</v>
      </c>
      <c r="K33" s="14">
        <v>4</v>
      </c>
      <c r="L33" s="14">
        <v>0</v>
      </c>
      <c r="M33" s="14">
        <v>0</v>
      </c>
      <c r="N33" s="14">
        <v>0</v>
      </c>
      <c r="O33" s="14">
        <v>1</v>
      </c>
      <c r="P33" s="22">
        <v>270</v>
      </c>
    </row>
    <row r="34" spans="1:16" x14ac:dyDescent="0.25">
      <c r="A34" s="28" t="s">
        <v>390</v>
      </c>
      <c r="B34" s="28" t="s">
        <v>391</v>
      </c>
      <c r="C34" s="14">
        <v>4</v>
      </c>
      <c r="D34" s="14">
        <v>34</v>
      </c>
      <c r="E34" s="29">
        <v>-0.88235294117647001</v>
      </c>
      <c r="F34" s="14">
        <v>2</v>
      </c>
      <c r="G34" s="14">
        <v>6</v>
      </c>
      <c r="H34" s="14">
        <v>3</v>
      </c>
      <c r="I34" s="14">
        <v>3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22">
        <v>4</v>
      </c>
    </row>
    <row r="35" spans="1:16" x14ac:dyDescent="0.25">
      <c r="A35" s="28" t="s">
        <v>392</v>
      </c>
      <c r="B35" s="28" t="s">
        <v>393</v>
      </c>
      <c r="C35" s="14">
        <v>127</v>
      </c>
      <c r="D35" s="14">
        <v>127</v>
      </c>
      <c r="E35" s="29">
        <v>0</v>
      </c>
      <c r="F35" s="14">
        <v>37</v>
      </c>
      <c r="G35" s="14">
        <v>41</v>
      </c>
      <c r="H35" s="14">
        <v>29</v>
      </c>
      <c r="I35" s="14">
        <v>38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1</v>
      </c>
      <c r="P35" s="22">
        <v>56</v>
      </c>
    </row>
    <row r="36" spans="1:16" ht="22.5" x14ac:dyDescent="0.25">
      <c r="A36" s="28" t="s">
        <v>394</v>
      </c>
      <c r="B36" s="28" t="s">
        <v>395</v>
      </c>
      <c r="C36" s="14">
        <v>16</v>
      </c>
      <c r="D36" s="14">
        <v>20</v>
      </c>
      <c r="E36" s="29">
        <v>-0.2</v>
      </c>
      <c r="F36" s="14">
        <v>47</v>
      </c>
      <c r="G36" s="14">
        <v>67</v>
      </c>
      <c r="H36" s="14">
        <v>9</v>
      </c>
      <c r="I36" s="14">
        <v>22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2">
        <v>58</v>
      </c>
    </row>
    <row r="37" spans="1:16" ht="22.5" x14ac:dyDescent="0.25">
      <c r="A37" s="28" t="s">
        <v>396</v>
      </c>
      <c r="B37" s="28" t="s">
        <v>397</v>
      </c>
      <c r="C37" s="14">
        <v>1</v>
      </c>
      <c r="D37" s="14">
        <v>4</v>
      </c>
      <c r="E37" s="29">
        <v>-0.75</v>
      </c>
      <c r="F37" s="14">
        <v>7</v>
      </c>
      <c r="G37" s="14">
        <v>9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6</v>
      </c>
    </row>
    <row r="38" spans="1:16" ht="22.5" x14ac:dyDescent="0.25">
      <c r="A38" s="28" t="s">
        <v>398</v>
      </c>
      <c r="B38" s="28" t="s">
        <v>399</v>
      </c>
      <c r="C38" s="14">
        <v>5</v>
      </c>
      <c r="D38" s="14">
        <v>7</v>
      </c>
      <c r="E38" s="29">
        <v>-0.28571428571428598</v>
      </c>
      <c r="F38" s="14">
        <v>4</v>
      </c>
      <c r="G38" s="14">
        <v>4</v>
      </c>
      <c r="H38" s="14">
        <v>1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3</v>
      </c>
    </row>
    <row r="39" spans="1:16" ht="33.75" x14ac:dyDescent="0.25">
      <c r="A39" s="28" t="s">
        <v>400</v>
      </c>
      <c r="B39" s="28" t="s">
        <v>401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402</v>
      </c>
      <c r="B40" s="28" t="s">
        <v>403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404</v>
      </c>
      <c r="B41" s="28" t="s">
        <v>405</v>
      </c>
      <c r="C41" s="14">
        <v>78</v>
      </c>
      <c r="D41" s="14">
        <v>49</v>
      </c>
      <c r="E41" s="29">
        <v>0.59183673469387799</v>
      </c>
      <c r="F41" s="14">
        <v>14</v>
      </c>
      <c r="G41" s="14">
        <v>12</v>
      </c>
      <c r="H41" s="14">
        <v>26</v>
      </c>
      <c r="I41" s="14">
        <v>18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22">
        <v>23</v>
      </c>
    </row>
    <row r="42" spans="1:16" x14ac:dyDescent="0.25">
      <c r="A42" s="181" t="s">
        <v>406</v>
      </c>
      <c r="B42" s="182"/>
      <c r="C42" s="25">
        <v>132</v>
      </c>
      <c r="D42" s="25">
        <v>74</v>
      </c>
      <c r="E42" s="26">
        <v>0.78378378378378399</v>
      </c>
      <c r="F42" s="25">
        <v>150</v>
      </c>
      <c r="G42" s="25">
        <v>103</v>
      </c>
      <c r="H42" s="25">
        <v>55</v>
      </c>
      <c r="I42" s="25">
        <v>63</v>
      </c>
      <c r="J42" s="25">
        <v>0</v>
      </c>
      <c r="K42" s="25">
        <v>6</v>
      </c>
      <c r="L42" s="25">
        <v>0</v>
      </c>
      <c r="M42" s="25">
        <v>0</v>
      </c>
      <c r="N42" s="25">
        <v>5</v>
      </c>
      <c r="O42" s="25">
        <v>2</v>
      </c>
      <c r="P42" s="27">
        <v>93</v>
      </c>
    </row>
    <row r="43" spans="1:16" x14ac:dyDescent="0.25">
      <c r="A43" s="28" t="s">
        <v>407</v>
      </c>
      <c r="B43" s="28" t="s">
        <v>408</v>
      </c>
      <c r="C43" s="14">
        <v>1</v>
      </c>
      <c r="D43" s="14">
        <v>1</v>
      </c>
      <c r="E43" s="29">
        <v>0</v>
      </c>
      <c r="F43" s="14">
        <v>2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2">
        <v>1</v>
      </c>
    </row>
    <row r="44" spans="1:16" ht="22.5" x14ac:dyDescent="0.25">
      <c r="A44" s="28" t="s">
        <v>409</v>
      </c>
      <c r="B44" s="28" t="s">
        <v>410</v>
      </c>
      <c r="C44" s="14">
        <v>121</v>
      </c>
      <c r="D44" s="14">
        <v>69</v>
      </c>
      <c r="E44" s="29">
        <v>0.75362318840579701</v>
      </c>
      <c r="F44" s="14">
        <v>148</v>
      </c>
      <c r="G44" s="14">
        <v>103</v>
      </c>
      <c r="H44" s="14">
        <v>55</v>
      </c>
      <c r="I44" s="14">
        <v>59</v>
      </c>
      <c r="J44" s="14">
        <v>0</v>
      </c>
      <c r="K44" s="14">
        <v>6</v>
      </c>
      <c r="L44" s="14">
        <v>0</v>
      </c>
      <c r="M44" s="14">
        <v>0</v>
      </c>
      <c r="N44" s="14">
        <v>3</v>
      </c>
      <c r="O44" s="14">
        <v>2</v>
      </c>
      <c r="P44" s="22">
        <v>91</v>
      </c>
    </row>
    <row r="45" spans="1:16" x14ac:dyDescent="0.25">
      <c r="A45" s="28" t="s">
        <v>411</v>
      </c>
      <c r="B45" s="28" t="s">
        <v>412</v>
      </c>
      <c r="C45" s="14">
        <v>3</v>
      </c>
      <c r="D45" s="14">
        <v>1</v>
      </c>
      <c r="E45" s="29">
        <v>2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413</v>
      </c>
      <c r="B46" s="28" t="s">
        <v>414</v>
      </c>
      <c r="C46" s="14">
        <v>1</v>
      </c>
      <c r="D46" s="14">
        <v>2</v>
      </c>
      <c r="E46" s="29">
        <v>-0.5</v>
      </c>
      <c r="F46" s="14">
        <v>0</v>
      </c>
      <c r="G46" s="14">
        <v>0</v>
      </c>
      <c r="H46" s="14">
        <v>0</v>
      </c>
      <c r="I46" s="14">
        <v>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1</v>
      </c>
    </row>
    <row r="47" spans="1:16" ht="22.5" x14ac:dyDescent="0.25">
      <c r="A47" s="28" t="s">
        <v>415</v>
      </c>
      <c r="B47" s="28" t="s">
        <v>416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417</v>
      </c>
      <c r="B48" s="28" t="s">
        <v>418</v>
      </c>
      <c r="C48" s="14">
        <v>3</v>
      </c>
      <c r="D48" s="14">
        <v>1</v>
      </c>
      <c r="E48" s="29">
        <v>2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2">
        <v>0</v>
      </c>
    </row>
    <row r="49" spans="1:16" x14ac:dyDescent="0.25">
      <c r="A49" s="28" t="s">
        <v>419</v>
      </c>
      <c r="B49" s="28" t="s">
        <v>420</v>
      </c>
      <c r="C49" s="14">
        <v>3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1" t="s">
        <v>421</v>
      </c>
      <c r="B50" s="182"/>
      <c r="C50" s="25">
        <v>247</v>
      </c>
      <c r="D50" s="25">
        <v>210</v>
      </c>
      <c r="E50" s="26">
        <v>0.17619047619047601</v>
      </c>
      <c r="F50" s="25">
        <v>15</v>
      </c>
      <c r="G50" s="25">
        <v>11</v>
      </c>
      <c r="H50" s="25">
        <v>70</v>
      </c>
      <c r="I50" s="25">
        <v>56</v>
      </c>
      <c r="J50" s="25">
        <v>42</v>
      </c>
      <c r="K50" s="25">
        <v>46</v>
      </c>
      <c r="L50" s="25">
        <v>0</v>
      </c>
      <c r="M50" s="25">
        <v>0</v>
      </c>
      <c r="N50" s="25">
        <v>2</v>
      </c>
      <c r="O50" s="25">
        <v>7</v>
      </c>
      <c r="P50" s="27">
        <v>84</v>
      </c>
    </row>
    <row r="51" spans="1:16" x14ac:dyDescent="0.25">
      <c r="A51" s="28" t="s">
        <v>422</v>
      </c>
      <c r="B51" s="28" t="s">
        <v>423</v>
      </c>
      <c r="C51" s="14">
        <v>109</v>
      </c>
      <c r="D51" s="14">
        <v>82</v>
      </c>
      <c r="E51" s="29">
        <v>0.32926829268292701</v>
      </c>
      <c r="F51" s="14">
        <v>4</v>
      </c>
      <c r="G51" s="14">
        <v>4</v>
      </c>
      <c r="H51" s="14">
        <v>13</v>
      </c>
      <c r="I51" s="14">
        <v>10</v>
      </c>
      <c r="J51" s="14">
        <v>22</v>
      </c>
      <c r="K51" s="14">
        <v>17</v>
      </c>
      <c r="L51" s="14">
        <v>0</v>
      </c>
      <c r="M51" s="14">
        <v>0</v>
      </c>
      <c r="N51" s="14">
        <v>0</v>
      </c>
      <c r="O51" s="14">
        <v>4</v>
      </c>
      <c r="P51" s="22">
        <v>16</v>
      </c>
    </row>
    <row r="52" spans="1:16" x14ac:dyDescent="0.25">
      <c r="A52" s="28" t="s">
        <v>424</v>
      </c>
      <c r="B52" s="28" t="s">
        <v>425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22">
        <v>3</v>
      </c>
    </row>
    <row r="53" spans="1:16" x14ac:dyDescent="0.25">
      <c r="A53" s="28" t="s">
        <v>426</v>
      </c>
      <c r="B53" s="28" t="s">
        <v>427</v>
      </c>
      <c r="C53" s="14">
        <v>65</v>
      </c>
      <c r="D53" s="14">
        <v>50</v>
      </c>
      <c r="E53" s="29">
        <v>0.3</v>
      </c>
      <c r="F53" s="14">
        <v>6</v>
      </c>
      <c r="G53" s="14">
        <v>5</v>
      </c>
      <c r="H53" s="14">
        <v>27</v>
      </c>
      <c r="I53" s="14">
        <v>18</v>
      </c>
      <c r="J53" s="14">
        <v>5</v>
      </c>
      <c r="K53" s="14">
        <v>10</v>
      </c>
      <c r="L53" s="14">
        <v>0</v>
      </c>
      <c r="M53" s="14">
        <v>0</v>
      </c>
      <c r="N53" s="14">
        <v>1</v>
      </c>
      <c r="O53" s="14">
        <v>0</v>
      </c>
      <c r="P53" s="22">
        <v>19</v>
      </c>
    </row>
    <row r="54" spans="1:16" ht="22.5" x14ac:dyDescent="0.25">
      <c r="A54" s="28" t="s">
        <v>428</v>
      </c>
      <c r="B54" s="28" t="s">
        <v>429</v>
      </c>
      <c r="C54" s="14">
        <v>4</v>
      </c>
      <c r="D54" s="14">
        <v>2</v>
      </c>
      <c r="E54" s="29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2">
        <v>1</v>
      </c>
    </row>
    <row r="55" spans="1:16" x14ac:dyDescent="0.25">
      <c r="A55" s="28" t="s">
        <v>430</v>
      </c>
      <c r="B55" s="28" t="s">
        <v>431</v>
      </c>
      <c r="C55" s="14">
        <v>2</v>
      </c>
      <c r="D55" s="14">
        <v>0</v>
      </c>
      <c r="E55" s="29">
        <v>0</v>
      </c>
      <c r="F55" s="14">
        <v>0</v>
      </c>
      <c r="G55" s="14">
        <v>0</v>
      </c>
      <c r="H55" s="14">
        <v>1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432</v>
      </c>
      <c r="B56" s="28" t="s">
        <v>433</v>
      </c>
      <c r="C56" s="14">
        <v>6</v>
      </c>
      <c r="D56" s="14">
        <v>7</v>
      </c>
      <c r="E56" s="29">
        <v>-0.14285714285714299</v>
      </c>
      <c r="F56" s="14">
        <v>0</v>
      </c>
      <c r="G56" s="14">
        <v>0</v>
      </c>
      <c r="H56" s="14">
        <v>4</v>
      </c>
      <c r="I56" s="14">
        <v>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0</v>
      </c>
    </row>
    <row r="57" spans="1:16" ht="22.5" x14ac:dyDescent="0.25">
      <c r="A57" s="28" t="s">
        <v>434</v>
      </c>
      <c r="B57" s="28" t="s">
        <v>435</v>
      </c>
      <c r="C57" s="14">
        <v>6</v>
      </c>
      <c r="D57" s="14">
        <v>9</v>
      </c>
      <c r="E57" s="29">
        <v>-0.33333333333333298</v>
      </c>
      <c r="F57" s="14">
        <v>3</v>
      </c>
      <c r="G57" s="14">
        <v>2</v>
      </c>
      <c r="H57" s="14">
        <v>8</v>
      </c>
      <c r="I57" s="14">
        <v>10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2">
        <v>9</v>
      </c>
    </row>
    <row r="58" spans="1:16" ht="22.5" x14ac:dyDescent="0.25">
      <c r="A58" s="28" t="s">
        <v>436</v>
      </c>
      <c r="B58" s="28" t="s">
        <v>437</v>
      </c>
      <c r="C58" s="14">
        <v>1</v>
      </c>
      <c r="D58" s="14">
        <v>2</v>
      </c>
      <c r="E58" s="29">
        <v>-0.5</v>
      </c>
      <c r="F58" s="14">
        <v>0</v>
      </c>
      <c r="G58" s="14">
        <v>0</v>
      </c>
      <c r="H58" s="14">
        <v>1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1</v>
      </c>
    </row>
    <row r="59" spans="1:16" ht="22.5" x14ac:dyDescent="0.25">
      <c r="A59" s="28" t="s">
        <v>438</v>
      </c>
      <c r="B59" s="28" t="s">
        <v>439</v>
      </c>
      <c r="C59" s="14">
        <v>1</v>
      </c>
      <c r="D59" s="14">
        <v>2</v>
      </c>
      <c r="E59" s="29">
        <v>-0.5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1</v>
      </c>
    </row>
    <row r="60" spans="1:16" ht="22.5" x14ac:dyDescent="0.25">
      <c r="A60" s="28" t="s">
        <v>440</v>
      </c>
      <c r="B60" s="28" t="s">
        <v>441</v>
      </c>
      <c r="C60" s="14">
        <v>3</v>
      </c>
      <c r="D60" s="14">
        <v>1</v>
      </c>
      <c r="E60" s="29">
        <v>2</v>
      </c>
      <c r="F60" s="14">
        <v>0</v>
      </c>
      <c r="G60" s="14">
        <v>0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33.75" x14ac:dyDescent="0.25">
      <c r="A61" s="28" t="s">
        <v>442</v>
      </c>
      <c r="B61" s="28" t="s">
        <v>443</v>
      </c>
      <c r="C61" s="14">
        <v>2</v>
      </c>
      <c r="D61" s="14">
        <v>2</v>
      </c>
      <c r="E61" s="29">
        <v>0</v>
      </c>
      <c r="F61" s="14">
        <v>0</v>
      </c>
      <c r="G61" s="14">
        <v>0</v>
      </c>
      <c r="H61" s="14">
        <v>2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3</v>
      </c>
    </row>
    <row r="62" spans="1:16" x14ac:dyDescent="0.25">
      <c r="A62" s="28" t="s">
        <v>444</v>
      </c>
      <c r="B62" s="28" t="s">
        <v>445</v>
      </c>
      <c r="C62" s="14">
        <v>7</v>
      </c>
      <c r="D62" s="14">
        <v>10</v>
      </c>
      <c r="E62" s="29">
        <v>-0.3</v>
      </c>
      <c r="F62" s="14">
        <v>0</v>
      </c>
      <c r="G62" s="14">
        <v>0</v>
      </c>
      <c r="H62" s="14">
        <v>3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1</v>
      </c>
      <c r="P62" s="22">
        <v>2</v>
      </c>
    </row>
    <row r="63" spans="1:16" ht="22.5" x14ac:dyDescent="0.25">
      <c r="A63" s="28" t="s">
        <v>446</v>
      </c>
      <c r="B63" s="28" t="s">
        <v>447</v>
      </c>
      <c r="C63" s="14">
        <v>27</v>
      </c>
      <c r="D63" s="14">
        <v>27</v>
      </c>
      <c r="E63" s="29">
        <v>0</v>
      </c>
      <c r="F63" s="14">
        <v>1</v>
      </c>
      <c r="G63" s="14">
        <v>0</v>
      </c>
      <c r="H63" s="14">
        <v>6</v>
      </c>
      <c r="I63" s="14">
        <v>9</v>
      </c>
      <c r="J63" s="14">
        <v>9</v>
      </c>
      <c r="K63" s="14">
        <v>12</v>
      </c>
      <c r="L63" s="14">
        <v>0</v>
      </c>
      <c r="M63" s="14">
        <v>0</v>
      </c>
      <c r="N63" s="14">
        <v>0</v>
      </c>
      <c r="O63" s="14">
        <v>1</v>
      </c>
      <c r="P63" s="22">
        <v>20</v>
      </c>
    </row>
    <row r="64" spans="1:16" ht="22.5" x14ac:dyDescent="0.25">
      <c r="A64" s="28" t="s">
        <v>448</v>
      </c>
      <c r="B64" s="28" t="s">
        <v>449</v>
      </c>
      <c r="C64" s="14">
        <v>8</v>
      </c>
      <c r="D64" s="14">
        <v>13</v>
      </c>
      <c r="E64" s="29">
        <v>-0.38461538461538503</v>
      </c>
      <c r="F64" s="14">
        <v>0</v>
      </c>
      <c r="G64" s="14">
        <v>0</v>
      </c>
      <c r="H64" s="14">
        <v>1</v>
      </c>
      <c r="I64" s="14">
        <v>0</v>
      </c>
      <c r="J64" s="14">
        <v>4</v>
      </c>
      <c r="K64" s="14">
        <v>3</v>
      </c>
      <c r="L64" s="14">
        <v>0</v>
      </c>
      <c r="M64" s="14">
        <v>0</v>
      </c>
      <c r="N64" s="14">
        <v>1</v>
      </c>
      <c r="O64" s="14">
        <v>0</v>
      </c>
      <c r="P64" s="22">
        <v>1</v>
      </c>
    </row>
    <row r="65" spans="1:16" ht="33.75" x14ac:dyDescent="0.25">
      <c r="A65" s="28" t="s">
        <v>450</v>
      </c>
      <c r="B65" s="28" t="s">
        <v>451</v>
      </c>
      <c r="C65" s="14">
        <v>1</v>
      </c>
      <c r="D65" s="14">
        <v>1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5</v>
      </c>
    </row>
    <row r="66" spans="1:16" ht="33.75" x14ac:dyDescent="0.25">
      <c r="A66" s="28" t="s">
        <v>452</v>
      </c>
      <c r="B66" s="28" t="s">
        <v>453</v>
      </c>
      <c r="C66" s="14">
        <v>0</v>
      </c>
      <c r="D66" s="14">
        <v>1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1</v>
      </c>
    </row>
    <row r="67" spans="1:16" ht="33.75" x14ac:dyDescent="0.25">
      <c r="A67" s="28" t="s">
        <v>454</v>
      </c>
      <c r="B67" s="28" t="s">
        <v>455</v>
      </c>
      <c r="C67" s="14">
        <v>2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1</v>
      </c>
      <c r="P67" s="22">
        <v>1</v>
      </c>
    </row>
    <row r="68" spans="1:16" ht="33.75" x14ac:dyDescent="0.25">
      <c r="A68" s="28" t="s">
        <v>456</v>
      </c>
      <c r="B68" s="28" t="s">
        <v>457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458</v>
      </c>
      <c r="B69" s="28" t="s">
        <v>459</v>
      </c>
      <c r="C69" s="14">
        <v>0</v>
      </c>
      <c r="D69" s="14">
        <v>0</v>
      </c>
      <c r="E69" s="29">
        <v>0</v>
      </c>
      <c r="F69" s="14">
        <v>1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460</v>
      </c>
      <c r="B70" s="28" t="s">
        <v>461</v>
      </c>
      <c r="C70" s="14">
        <v>1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462</v>
      </c>
      <c r="B71" s="28" t="s">
        <v>463</v>
      </c>
      <c r="C71" s="14">
        <v>2</v>
      </c>
      <c r="D71" s="14">
        <v>1</v>
      </c>
      <c r="E71" s="29">
        <v>1</v>
      </c>
      <c r="F71" s="14">
        <v>0</v>
      </c>
      <c r="G71" s="14">
        <v>0</v>
      </c>
      <c r="H71" s="14">
        <v>1</v>
      </c>
      <c r="I71" s="14">
        <v>0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1</v>
      </c>
    </row>
    <row r="72" spans="1:16" x14ac:dyDescent="0.25">
      <c r="A72" s="181" t="s">
        <v>464</v>
      </c>
      <c r="B72" s="182"/>
      <c r="C72" s="25">
        <v>1</v>
      </c>
      <c r="D72" s="25">
        <v>7</v>
      </c>
      <c r="E72" s="26">
        <v>-0.85714285714285698</v>
      </c>
      <c r="F72" s="25">
        <v>0</v>
      </c>
      <c r="G72" s="25">
        <v>0</v>
      </c>
      <c r="H72" s="25">
        <v>1</v>
      </c>
      <c r="I72" s="25">
        <v>2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25">
      <c r="A73" s="28" t="s">
        <v>465</v>
      </c>
      <c r="B73" s="28" t="s">
        <v>466</v>
      </c>
      <c r="C73" s="14">
        <v>1</v>
      </c>
      <c r="D73" s="14">
        <v>7</v>
      </c>
      <c r="E73" s="29">
        <v>-0.85714285714285698</v>
      </c>
      <c r="F73" s="14">
        <v>0</v>
      </c>
      <c r="G73" s="14">
        <v>0</v>
      </c>
      <c r="H73" s="14">
        <v>1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1</v>
      </c>
    </row>
    <row r="74" spans="1:16" x14ac:dyDescent="0.25">
      <c r="A74" s="181" t="s">
        <v>467</v>
      </c>
      <c r="B74" s="182"/>
      <c r="C74" s="25">
        <v>36</v>
      </c>
      <c r="D74" s="25">
        <v>14</v>
      </c>
      <c r="E74" s="26">
        <v>1.5714285714285701</v>
      </c>
      <c r="F74" s="25">
        <v>3</v>
      </c>
      <c r="G74" s="25">
        <v>2</v>
      </c>
      <c r="H74" s="25">
        <v>19</v>
      </c>
      <c r="I74" s="25">
        <v>12</v>
      </c>
      <c r="J74" s="25">
        <v>0</v>
      </c>
      <c r="K74" s="25">
        <v>1</v>
      </c>
      <c r="L74" s="25">
        <v>0</v>
      </c>
      <c r="M74" s="25">
        <v>0</v>
      </c>
      <c r="N74" s="25">
        <v>1</v>
      </c>
      <c r="O74" s="25">
        <v>0</v>
      </c>
      <c r="P74" s="27">
        <v>7</v>
      </c>
    </row>
    <row r="75" spans="1:16" x14ac:dyDescent="0.25">
      <c r="A75" s="28" t="s">
        <v>468</v>
      </c>
      <c r="B75" s="28" t="s">
        <v>469</v>
      </c>
      <c r="C75" s="14">
        <v>12</v>
      </c>
      <c r="D75" s="14">
        <v>5</v>
      </c>
      <c r="E75" s="29">
        <v>1.4</v>
      </c>
      <c r="F75" s="14">
        <v>0</v>
      </c>
      <c r="G75" s="14">
        <v>0</v>
      </c>
      <c r="H75" s="14">
        <v>4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1</v>
      </c>
    </row>
    <row r="76" spans="1:16" ht="33.75" x14ac:dyDescent="0.25">
      <c r="A76" s="28" t="s">
        <v>470</v>
      </c>
      <c r="B76" s="28" t="s">
        <v>471</v>
      </c>
      <c r="C76" s="14">
        <v>0</v>
      </c>
      <c r="D76" s="14">
        <v>1</v>
      </c>
      <c r="E76" s="29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25">
      <c r="A77" s="28" t="s">
        <v>472</v>
      </c>
      <c r="B77" s="28" t="s">
        <v>473</v>
      </c>
      <c r="C77" s="14">
        <v>9</v>
      </c>
      <c r="D77" s="14">
        <v>4</v>
      </c>
      <c r="E77" s="29">
        <v>1.25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1</v>
      </c>
      <c r="L77" s="14">
        <v>0</v>
      </c>
      <c r="M77" s="14">
        <v>0</v>
      </c>
      <c r="N77" s="14">
        <v>0</v>
      </c>
      <c r="O77" s="14">
        <v>0</v>
      </c>
      <c r="P77" s="22">
        <v>1</v>
      </c>
    </row>
    <row r="78" spans="1:16" x14ac:dyDescent="0.25">
      <c r="A78" s="28" t="s">
        <v>474</v>
      </c>
      <c r="B78" s="28" t="s">
        <v>475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2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476</v>
      </c>
      <c r="B79" s="28" t="s">
        <v>477</v>
      </c>
      <c r="C79" s="14">
        <v>12</v>
      </c>
      <c r="D79" s="14">
        <v>3</v>
      </c>
      <c r="E79" s="29">
        <v>3</v>
      </c>
      <c r="F79" s="14">
        <v>2</v>
      </c>
      <c r="G79" s="14">
        <v>1</v>
      </c>
      <c r="H79" s="14">
        <v>10</v>
      </c>
      <c r="I79" s="14">
        <v>5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2">
        <v>3</v>
      </c>
    </row>
    <row r="80" spans="1:16" ht="33.75" x14ac:dyDescent="0.25">
      <c r="A80" s="28" t="s">
        <v>478</v>
      </c>
      <c r="B80" s="28" t="s">
        <v>479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480</v>
      </c>
      <c r="B81" s="28" t="s">
        <v>481</v>
      </c>
      <c r="C81" s="14">
        <v>3</v>
      </c>
      <c r="D81" s="14">
        <v>1</v>
      </c>
      <c r="E81" s="29">
        <v>2</v>
      </c>
      <c r="F81" s="14">
        <v>1</v>
      </c>
      <c r="G81" s="14">
        <v>1</v>
      </c>
      <c r="H81" s="14">
        <v>2</v>
      </c>
      <c r="I81" s="14">
        <v>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2</v>
      </c>
    </row>
    <row r="82" spans="1:16" x14ac:dyDescent="0.25">
      <c r="A82" s="181" t="s">
        <v>482</v>
      </c>
      <c r="B82" s="182"/>
      <c r="C82" s="25">
        <v>74</v>
      </c>
      <c r="D82" s="25">
        <v>84</v>
      </c>
      <c r="E82" s="26">
        <v>-0.119047619047619</v>
      </c>
      <c r="F82" s="25">
        <v>1</v>
      </c>
      <c r="G82" s="25">
        <v>25</v>
      </c>
      <c r="H82" s="25">
        <v>2</v>
      </c>
      <c r="I82" s="25">
        <v>25</v>
      </c>
      <c r="J82" s="25">
        <v>0</v>
      </c>
      <c r="K82" s="25">
        <v>1</v>
      </c>
      <c r="L82" s="25">
        <v>0</v>
      </c>
      <c r="M82" s="25">
        <v>0</v>
      </c>
      <c r="N82" s="25">
        <v>0</v>
      </c>
      <c r="O82" s="25">
        <v>0</v>
      </c>
      <c r="P82" s="27">
        <v>39</v>
      </c>
    </row>
    <row r="83" spans="1:16" x14ac:dyDescent="0.25">
      <c r="A83" s="28" t="s">
        <v>483</v>
      </c>
      <c r="B83" s="28" t="s">
        <v>484</v>
      </c>
      <c r="C83" s="14">
        <v>23</v>
      </c>
      <c r="D83" s="14">
        <v>10</v>
      </c>
      <c r="E83" s="29">
        <v>1.3</v>
      </c>
      <c r="F83" s="14">
        <v>0</v>
      </c>
      <c r="G83" s="14">
        <v>0</v>
      </c>
      <c r="H83" s="14">
        <v>1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2</v>
      </c>
    </row>
    <row r="84" spans="1:16" x14ac:dyDescent="0.25">
      <c r="A84" s="28" t="s">
        <v>485</v>
      </c>
      <c r="B84" s="28" t="s">
        <v>486</v>
      </c>
      <c r="C84" s="14">
        <v>51</v>
      </c>
      <c r="D84" s="14">
        <v>74</v>
      </c>
      <c r="E84" s="29">
        <v>-0.31081081081081102</v>
      </c>
      <c r="F84" s="14">
        <v>1</v>
      </c>
      <c r="G84" s="14">
        <v>25</v>
      </c>
      <c r="H84" s="14">
        <v>1</v>
      </c>
      <c r="I84" s="14">
        <v>23</v>
      </c>
      <c r="J84" s="14">
        <v>0</v>
      </c>
      <c r="K84" s="14">
        <v>1</v>
      </c>
      <c r="L84" s="14">
        <v>0</v>
      </c>
      <c r="M84" s="14">
        <v>0</v>
      </c>
      <c r="N84" s="14">
        <v>0</v>
      </c>
      <c r="O84" s="14">
        <v>0</v>
      </c>
      <c r="P84" s="22">
        <v>37</v>
      </c>
    </row>
    <row r="85" spans="1:16" x14ac:dyDescent="0.25">
      <c r="A85" s="181" t="s">
        <v>487</v>
      </c>
      <c r="B85" s="182"/>
      <c r="C85" s="25">
        <v>381</v>
      </c>
      <c r="D85" s="25">
        <v>353</v>
      </c>
      <c r="E85" s="26">
        <v>7.9320113314447604E-2</v>
      </c>
      <c r="F85" s="25">
        <v>6</v>
      </c>
      <c r="G85" s="25">
        <v>9</v>
      </c>
      <c r="H85" s="25">
        <v>289</v>
      </c>
      <c r="I85" s="25">
        <v>227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115</v>
      </c>
    </row>
    <row r="86" spans="1:16" x14ac:dyDescent="0.25">
      <c r="A86" s="28" t="s">
        <v>488</v>
      </c>
      <c r="B86" s="28" t="s">
        <v>489</v>
      </c>
      <c r="C86" s="14">
        <v>1</v>
      </c>
      <c r="D86" s="14">
        <v>1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490</v>
      </c>
      <c r="B87" s="28" t="s">
        <v>491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33.75" x14ac:dyDescent="0.25">
      <c r="A88" s="28" t="s">
        <v>492</v>
      </c>
      <c r="B88" s="28" t="s">
        <v>493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494</v>
      </c>
      <c r="B89" s="28" t="s">
        <v>495</v>
      </c>
      <c r="C89" s="14">
        <v>1</v>
      </c>
      <c r="D89" s="14">
        <v>2</v>
      </c>
      <c r="E89" s="29">
        <v>-0.5</v>
      </c>
      <c r="F89" s="14">
        <v>0</v>
      </c>
      <c r="G89" s="14">
        <v>1</v>
      </c>
      <c r="H89" s="14">
        <v>1</v>
      </c>
      <c r="I89" s="14">
        <v>2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496</v>
      </c>
      <c r="B90" s="28" t="s">
        <v>497</v>
      </c>
      <c r="C90" s="14">
        <v>1</v>
      </c>
      <c r="D90" s="14">
        <v>1</v>
      </c>
      <c r="E90" s="29">
        <v>0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25">
      <c r="A91" s="28" t="s">
        <v>498</v>
      </c>
      <c r="B91" s="28" t="s">
        <v>499</v>
      </c>
      <c r="C91" s="14">
        <v>13</v>
      </c>
      <c r="D91" s="14">
        <v>13</v>
      </c>
      <c r="E91" s="29">
        <v>0</v>
      </c>
      <c r="F91" s="14">
        <v>0</v>
      </c>
      <c r="G91" s="14">
        <v>0</v>
      </c>
      <c r="H91" s="14">
        <v>2</v>
      </c>
      <c r="I91" s="14">
        <v>1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500</v>
      </c>
      <c r="B92" s="28" t="s">
        <v>501</v>
      </c>
      <c r="C92" s="14">
        <v>115</v>
      </c>
      <c r="D92" s="14">
        <v>148</v>
      </c>
      <c r="E92" s="29">
        <v>-0.222972972972973</v>
      </c>
      <c r="F92" s="14">
        <v>0</v>
      </c>
      <c r="G92" s="14">
        <v>2</v>
      </c>
      <c r="H92" s="14">
        <v>42</v>
      </c>
      <c r="I92" s="14">
        <v>93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65</v>
      </c>
    </row>
    <row r="93" spans="1:16" x14ac:dyDescent="0.25">
      <c r="A93" s="28" t="s">
        <v>502</v>
      </c>
      <c r="B93" s="28" t="s">
        <v>503</v>
      </c>
      <c r="C93" s="14">
        <v>10</v>
      </c>
      <c r="D93" s="14">
        <v>12</v>
      </c>
      <c r="E93" s="29">
        <v>-0.16666666666666699</v>
      </c>
      <c r="F93" s="14">
        <v>1</v>
      </c>
      <c r="G93" s="14">
        <v>1</v>
      </c>
      <c r="H93" s="14">
        <v>7</v>
      </c>
      <c r="I93" s="14">
        <v>6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2</v>
      </c>
    </row>
    <row r="94" spans="1:16" x14ac:dyDescent="0.25">
      <c r="A94" s="28" t="s">
        <v>504</v>
      </c>
      <c r="B94" s="28" t="s">
        <v>505</v>
      </c>
      <c r="C94" s="14">
        <v>238</v>
      </c>
      <c r="D94" s="14">
        <v>176</v>
      </c>
      <c r="E94" s="29">
        <v>0.35227272727272702</v>
      </c>
      <c r="F94" s="14">
        <v>5</v>
      </c>
      <c r="G94" s="14">
        <v>2</v>
      </c>
      <c r="H94" s="14">
        <v>236</v>
      </c>
      <c r="I94" s="14">
        <v>125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47</v>
      </c>
    </row>
    <row r="95" spans="1:16" ht="22.5" x14ac:dyDescent="0.25">
      <c r="A95" s="28" t="s">
        <v>506</v>
      </c>
      <c r="B95" s="28" t="s">
        <v>507</v>
      </c>
      <c r="C95" s="14">
        <v>2</v>
      </c>
      <c r="D95" s="14">
        <v>0</v>
      </c>
      <c r="E95" s="29">
        <v>0</v>
      </c>
      <c r="F95" s="14">
        <v>0</v>
      </c>
      <c r="G95" s="14">
        <v>3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1</v>
      </c>
    </row>
    <row r="96" spans="1:16" ht="22.5" x14ac:dyDescent="0.25">
      <c r="A96" s="28" t="s">
        <v>508</v>
      </c>
      <c r="B96" s="28" t="s">
        <v>509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510</v>
      </c>
      <c r="B97" s="182"/>
      <c r="C97" s="25">
        <v>2831</v>
      </c>
      <c r="D97" s="25">
        <v>2964</v>
      </c>
      <c r="E97" s="26">
        <v>-4.48717948717949E-2</v>
      </c>
      <c r="F97" s="25">
        <v>352</v>
      </c>
      <c r="G97" s="25">
        <v>375</v>
      </c>
      <c r="H97" s="25">
        <v>890</v>
      </c>
      <c r="I97" s="25">
        <v>857</v>
      </c>
      <c r="J97" s="25">
        <v>3</v>
      </c>
      <c r="K97" s="25">
        <v>7</v>
      </c>
      <c r="L97" s="25">
        <v>0</v>
      </c>
      <c r="M97" s="25">
        <v>0</v>
      </c>
      <c r="N97" s="25">
        <v>9</v>
      </c>
      <c r="O97" s="25">
        <v>54</v>
      </c>
      <c r="P97" s="27">
        <v>847</v>
      </c>
    </row>
    <row r="98" spans="1:16" x14ac:dyDescent="0.25">
      <c r="A98" s="28" t="s">
        <v>511</v>
      </c>
      <c r="B98" s="28" t="s">
        <v>512</v>
      </c>
      <c r="C98" s="14">
        <v>344</v>
      </c>
      <c r="D98" s="14">
        <v>418</v>
      </c>
      <c r="E98" s="29">
        <v>-0.17703349282296599</v>
      </c>
      <c r="F98" s="14">
        <v>53</v>
      </c>
      <c r="G98" s="14">
        <v>59</v>
      </c>
      <c r="H98" s="14">
        <v>117</v>
      </c>
      <c r="I98" s="14">
        <v>88</v>
      </c>
      <c r="J98" s="14">
        <v>1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2">
        <v>116</v>
      </c>
    </row>
    <row r="99" spans="1:16" x14ac:dyDescent="0.25">
      <c r="A99" s="28" t="s">
        <v>513</v>
      </c>
      <c r="B99" s="28" t="s">
        <v>514</v>
      </c>
      <c r="C99" s="14">
        <v>298</v>
      </c>
      <c r="D99" s="14">
        <v>318</v>
      </c>
      <c r="E99" s="29">
        <v>-6.2893081761006303E-2</v>
      </c>
      <c r="F99" s="14">
        <v>118</v>
      </c>
      <c r="G99" s="14">
        <v>112</v>
      </c>
      <c r="H99" s="14">
        <v>178</v>
      </c>
      <c r="I99" s="14">
        <v>104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7</v>
      </c>
      <c r="P99" s="22">
        <v>154</v>
      </c>
    </row>
    <row r="100" spans="1:16" ht="33.75" x14ac:dyDescent="0.25">
      <c r="A100" s="28" t="s">
        <v>515</v>
      </c>
      <c r="B100" s="28" t="s">
        <v>516</v>
      </c>
      <c r="C100" s="14">
        <v>36</v>
      </c>
      <c r="D100" s="14">
        <v>37</v>
      </c>
      <c r="E100" s="29">
        <v>-2.7027027027027001E-2</v>
      </c>
      <c r="F100" s="14">
        <v>48</v>
      </c>
      <c r="G100" s="14">
        <v>54</v>
      </c>
      <c r="H100" s="14">
        <v>33</v>
      </c>
      <c r="I100" s="14">
        <v>61</v>
      </c>
      <c r="J100" s="14">
        <v>0</v>
      </c>
      <c r="K100" s="14">
        <v>1</v>
      </c>
      <c r="L100" s="14">
        <v>0</v>
      </c>
      <c r="M100" s="14">
        <v>0</v>
      </c>
      <c r="N100" s="14">
        <v>0</v>
      </c>
      <c r="O100" s="14">
        <v>8</v>
      </c>
      <c r="P100" s="22">
        <v>89</v>
      </c>
    </row>
    <row r="101" spans="1:16" ht="22.5" x14ac:dyDescent="0.25">
      <c r="A101" s="28" t="s">
        <v>517</v>
      </c>
      <c r="B101" s="28" t="s">
        <v>518</v>
      </c>
      <c r="C101" s="14">
        <v>253</v>
      </c>
      <c r="D101" s="14">
        <v>243</v>
      </c>
      <c r="E101" s="29">
        <v>4.1152263374485597E-2</v>
      </c>
      <c r="F101" s="14">
        <v>78</v>
      </c>
      <c r="G101" s="14">
        <v>73</v>
      </c>
      <c r="H101" s="14">
        <v>59</v>
      </c>
      <c r="I101" s="14">
        <v>62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38</v>
      </c>
      <c r="P101" s="22">
        <v>113</v>
      </c>
    </row>
    <row r="102" spans="1:16" x14ac:dyDescent="0.25">
      <c r="A102" s="28" t="s">
        <v>519</v>
      </c>
      <c r="B102" s="28" t="s">
        <v>520</v>
      </c>
      <c r="C102" s="14">
        <v>10</v>
      </c>
      <c r="D102" s="14">
        <v>8</v>
      </c>
      <c r="E102" s="29">
        <v>0.25</v>
      </c>
      <c r="F102" s="14">
        <v>0</v>
      </c>
      <c r="G102" s="14">
        <v>0</v>
      </c>
      <c r="H102" s="14">
        <v>2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1</v>
      </c>
      <c r="P102" s="22">
        <v>2</v>
      </c>
    </row>
    <row r="103" spans="1:16" ht="22.5" x14ac:dyDescent="0.25">
      <c r="A103" s="28" t="s">
        <v>521</v>
      </c>
      <c r="B103" s="28" t="s">
        <v>522</v>
      </c>
      <c r="C103" s="14">
        <v>46</v>
      </c>
      <c r="D103" s="14">
        <v>54</v>
      </c>
      <c r="E103" s="29">
        <v>-0.148148148148148</v>
      </c>
      <c r="F103" s="14">
        <v>5</v>
      </c>
      <c r="G103" s="14">
        <v>4</v>
      </c>
      <c r="H103" s="14">
        <v>18</v>
      </c>
      <c r="I103" s="14">
        <v>15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9</v>
      </c>
    </row>
    <row r="104" spans="1:16" x14ac:dyDescent="0.25">
      <c r="A104" s="28" t="s">
        <v>523</v>
      </c>
      <c r="B104" s="28" t="s">
        <v>524</v>
      </c>
      <c r="C104" s="14">
        <v>167</v>
      </c>
      <c r="D104" s="14">
        <v>187</v>
      </c>
      <c r="E104" s="29">
        <v>-0.10695187165775399</v>
      </c>
      <c r="F104" s="14">
        <v>2</v>
      </c>
      <c r="G104" s="14">
        <v>1</v>
      </c>
      <c r="H104" s="14">
        <v>12</v>
      </c>
      <c r="I104" s="14">
        <v>15</v>
      </c>
      <c r="J104" s="14">
        <v>2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10</v>
      </c>
    </row>
    <row r="105" spans="1:16" x14ac:dyDescent="0.25">
      <c r="A105" s="28" t="s">
        <v>525</v>
      </c>
      <c r="B105" s="28" t="s">
        <v>526</v>
      </c>
      <c r="C105" s="14">
        <v>842</v>
      </c>
      <c r="D105" s="14">
        <v>831</v>
      </c>
      <c r="E105" s="29">
        <v>1.3237063778579999E-2</v>
      </c>
      <c r="F105" s="14">
        <v>7</v>
      </c>
      <c r="G105" s="14">
        <v>8</v>
      </c>
      <c r="H105" s="14">
        <v>240</v>
      </c>
      <c r="I105" s="14">
        <v>164</v>
      </c>
      <c r="J105" s="14">
        <v>0</v>
      </c>
      <c r="K105" s="14">
        <v>1</v>
      </c>
      <c r="L105" s="14">
        <v>0</v>
      </c>
      <c r="M105" s="14">
        <v>0</v>
      </c>
      <c r="N105" s="14">
        <v>3</v>
      </c>
      <c r="O105" s="14">
        <v>0</v>
      </c>
      <c r="P105" s="22">
        <v>91</v>
      </c>
    </row>
    <row r="106" spans="1:16" ht="22.5" x14ac:dyDescent="0.25">
      <c r="A106" s="28" t="s">
        <v>527</v>
      </c>
      <c r="B106" s="28" t="s">
        <v>528</v>
      </c>
      <c r="C106" s="14">
        <v>211</v>
      </c>
      <c r="D106" s="14">
        <v>212</v>
      </c>
      <c r="E106" s="29">
        <v>-4.7169811320754698E-3</v>
      </c>
      <c r="F106" s="14">
        <v>2</v>
      </c>
      <c r="G106" s="14">
        <v>1</v>
      </c>
      <c r="H106" s="14">
        <v>75</v>
      </c>
      <c r="I106" s="14">
        <v>64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2">
        <v>40</v>
      </c>
    </row>
    <row r="107" spans="1:16" ht="22.5" x14ac:dyDescent="0.25">
      <c r="A107" s="28" t="s">
        <v>529</v>
      </c>
      <c r="B107" s="28" t="s">
        <v>530</v>
      </c>
      <c r="C107" s="14">
        <v>20</v>
      </c>
      <c r="D107" s="14">
        <v>25</v>
      </c>
      <c r="E107" s="29">
        <v>-0.2</v>
      </c>
      <c r="F107" s="14">
        <v>0</v>
      </c>
      <c r="G107" s="14">
        <v>5</v>
      </c>
      <c r="H107" s="14">
        <v>6</v>
      </c>
      <c r="I107" s="14">
        <v>100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65</v>
      </c>
    </row>
    <row r="108" spans="1:16" x14ac:dyDescent="0.25">
      <c r="A108" s="28" t="s">
        <v>531</v>
      </c>
      <c r="B108" s="28" t="s">
        <v>532</v>
      </c>
      <c r="C108" s="14">
        <v>1</v>
      </c>
      <c r="D108" s="14">
        <v>4</v>
      </c>
      <c r="E108" s="29">
        <v>-0.75</v>
      </c>
      <c r="F108" s="14">
        <v>1</v>
      </c>
      <c r="G108" s="14">
        <v>0</v>
      </c>
      <c r="H108" s="14">
        <v>4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1</v>
      </c>
    </row>
    <row r="109" spans="1:16" x14ac:dyDescent="0.25">
      <c r="A109" s="28" t="s">
        <v>533</v>
      </c>
      <c r="B109" s="28" t="s">
        <v>534</v>
      </c>
      <c r="C109" s="14">
        <v>7</v>
      </c>
      <c r="D109" s="14">
        <v>8</v>
      </c>
      <c r="E109" s="29">
        <v>-0.125</v>
      </c>
      <c r="F109" s="14">
        <v>0</v>
      </c>
      <c r="G109" s="14">
        <v>0</v>
      </c>
      <c r="H109" s="14">
        <v>5</v>
      </c>
      <c r="I109" s="14">
        <v>6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5</v>
      </c>
    </row>
    <row r="110" spans="1:16" ht="33.75" x14ac:dyDescent="0.25">
      <c r="A110" s="28" t="s">
        <v>535</v>
      </c>
      <c r="B110" s="28" t="s">
        <v>536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537</v>
      </c>
      <c r="B111" s="28" t="s">
        <v>538</v>
      </c>
      <c r="C111" s="14">
        <v>532</v>
      </c>
      <c r="D111" s="14">
        <v>568</v>
      </c>
      <c r="E111" s="29">
        <v>-6.3380281690140802E-2</v>
      </c>
      <c r="F111" s="14">
        <v>30</v>
      </c>
      <c r="G111" s="14">
        <v>47</v>
      </c>
      <c r="H111" s="14">
        <v>102</v>
      </c>
      <c r="I111" s="14">
        <v>121</v>
      </c>
      <c r="J111" s="14">
        <v>0</v>
      </c>
      <c r="K111" s="14">
        <v>4</v>
      </c>
      <c r="L111" s="14">
        <v>0</v>
      </c>
      <c r="M111" s="14">
        <v>0</v>
      </c>
      <c r="N111" s="14">
        <v>0</v>
      </c>
      <c r="O111" s="14">
        <v>0</v>
      </c>
      <c r="P111" s="22">
        <v>115</v>
      </c>
    </row>
    <row r="112" spans="1:16" ht="22.5" x14ac:dyDescent="0.25">
      <c r="A112" s="28" t="s">
        <v>539</v>
      </c>
      <c r="B112" s="28" t="s">
        <v>540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541</v>
      </c>
      <c r="B113" s="28" t="s">
        <v>542</v>
      </c>
      <c r="C113" s="14">
        <v>0</v>
      </c>
      <c r="D113" s="14">
        <v>1</v>
      </c>
      <c r="E113" s="29">
        <v>-1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25">
      <c r="A114" s="28" t="s">
        <v>543</v>
      </c>
      <c r="B114" s="28" t="s">
        <v>544</v>
      </c>
      <c r="C114" s="14">
        <v>11</v>
      </c>
      <c r="D114" s="14">
        <v>10</v>
      </c>
      <c r="E114" s="29">
        <v>0.1</v>
      </c>
      <c r="F114" s="14">
        <v>0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2.5" x14ac:dyDescent="0.25">
      <c r="A115" s="28" t="s">
        <v>545</v>
      </c>
      <c r="B115" s="28" t="s">
        <v>546</v>
      </c>
      <c r="C115" s="14">
        <v>4</v>
      </c>
      <c r="D115" s="14">
        <v>2</v>
      </c>
      <c r="E115" s="29">
        <v>1</v>
      </c>
      <c r="F115" s="14">
        <v>1</v>
      </c>
      <c r="G115" s="14">
        <v>1</v>
      </c>
      <c r="H115" s="14">
        <v>5</v>
      </c>
      <c r="I115" s="14">
        <v>4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2</v>
      </c>
    </row>
    <row r="116" spans="1:16" ht="33.75" x14ac:dyDescent="0.25">
      <c r="A116" s="28" t="s">
        <v>547</v>
      </c>
      <c r="B116" s="28" t="s">
        <v>548</v>
      </c>
      <c r="C116" s="14">
        <v>0</v>
      </c>
      <c r="D116" s="14">
        <v>1</v>
      </c>
      <c r="E116" s="29">
        <v>-1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2.5" x14ac:dyDescent="0.25">
      <c r="A117" s="28" t="s">
        <v>549</v>
      </c>
      <c r="B117" s="28" t="s">
        <v>550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551</v>
      </c>
      <c r="B118" s="28" t="s">
        <v>552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553</v>
      </c>
      <c r="B119" s="28" t="s">
        <v>554</v>
      </c>
      <c r="C119" s="14">
        <v>0</v>
      </c>
      <c r="D119" s="14">
        <v>2</v>
      </c>
      <c r="E119" s="29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555</v>
      </c>
      <c r="B120" s="28" t="s">
        <v>556</v>
      </c>
      <c r="C120" s="14">
        <v>5</v>
      </c>
      <c r="D120" s="14">
        <v>1</v>
      </c>
      <c r="E120" s="29">
        <v>4</v>
      </c>
      <c r="F120" s="14">
        <v>0</v>
      </c>
      <c r="G120" s="14">
        <v>0</v>
      </c>
      <c r="H120" s="14">
        <v>2</v>
      </c>
      <c r="I120" s="14">
        <v>3</v>
      </c>
      <c r="J120" s="14">
        <v>0</v>
      </c>
      <c r="K120" s="14">
        <v>0</v>
      </c>
      <c r="L120" s="14">
        <v>0</v>
      </c>
      <c r="M120" s="14">
        <v>0</v>
      </c>
      <c r="N120" s="14">
        <v>2</v>
      </c>
      <c r="O120" s="14">
        <v>0</v>
      </c>
      <c r="P120" s="22">
        <v>0</v>
      </c>
    </row>
    <row r="121" spans="1:16" ht="22.5" x14ac:dyDescent="0.25">
      <c r="A121" s="28" t="s">
        <v>557</v>
      </c>
      <c r="B121" s="28" t="s">
        <v>558</v>
      </c>
      <c r="C121" s="14">
        <v>29</v>
      </c>
      <c r="D121" s="14">
        <v>26</v>
      </c>
      <c r="E121" s="29">
        <v>0.115384615384615</v>
      </c>
      <c r="F121" s="14">
        <v>5</v>
      </c>
      <c r="G121" s="14">
        <v>8</v>
      </c>
      <c r="H121" s="14">
        <v>19</v>
      </c>
      <c r="I121" s="14">
        <v>28</v>
      </c>
      <c r="J121" s="14">
        <v>0</v>
      </c>
      <c r="K121" s="14">
        <v>1</v>
      </c>
      <c r="L121" s="14">
        <v>0</v>
      </c>
      <c r="M121" s="14">
        <v>0</v>
      </c>
      <c r="N121" s="14">
        <v>0</v>
      </c>
      <c r="O121" s="14">
        <v>0</v>
      </c>
      <c r="P121" s="22">
        <v>32</v>
      </c>
    </row>
    <row r="122" spans="1:16" x14ac:dyDescent="0.25">
      <c r="A122" s="28" t="s">
        <v>559</v>
      </c>
      <c r="B122" s="28" t="s">
        <v>560</v>
      </c>
      <c r="C122" s="14">
        <v>6</v>
      </c>
      <c r="D122" s="14">
        <v>2</v>
      </c>
      <c r="E122" s="29">
        <v>2</v>
      </c>
      <c r="F122" s="14">
        <v>0</v>
      </c>
      <c r="G122" s="14">
        <v>0</v>
      </c>
      <c r="H122" s="14">
        <v>0</v>
      </c>
      <c r="I122" s="14">
        <v>5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25">
      <c r="A123" s="28" t="s">
        <v>561</v>
      </c>
      <c r="B123" s="28" t="s">
        <v>562</v>
      </c>
      <c r="C123" s="14">
        <v>1</v>
      </c>
      <c r="D123" s="14">
        <v>1</v>
      </c>
      <c r="E123" s="29">
        <v>0</v>
      </c>
      <c r="F123" s="14">
        <v>0</v>
      </c>
      <c r="G123" s="14">
        <v>0</v>
      </c>
      <c r="H123" s="14">
        <v>3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563</v>
      </c>
      <c r="B124" s="28" t="s">
        <v>564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565</v>
      </c>
      <c r="B125" s="28" t="s">
        <v>566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567</v>
      </c>
      <c r="B126" s="28" t="s">
        <v>568</v>
      </c>
      <c r="C126" s="14">
        <v>5</v>
      </c>
      <c r="D126" s="14">
        <v>2</v>
      </c>
      <c r="E126" s="29">
        <v>1.5</v>
      </c>
      <c r="F126" s="14">
        <v>0</v>
      </c>
      <c r="G126" s="14">
        <v>0</v>
      </c>
      <c r="H126" s="14">
        <v>1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2">
        <v>0</v>
      </c>
    </row>
    <row r="127" spans="1:16" ht="22.5" x14ac:dyDescent="0.25">
      <c r="A127" s="28" t="s">
        <v>569</v>
      </c>
      <c r="B127" s="28" t="s">
        <v>570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1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571</v>
      </c>
      <c r="B128" s="28" t="s">
        <v>572</v>
      </c>
      <c r="C128" s="14">
        <v>3</v>
      </c>
      <c r="D128" s="14">
        <v>3</v>
      </c>
      <c r="E128" s="29">
        <v>0</v>
      </c>
      <c r="F128" s="14">
        <v>2</v>
      </c>
      <c r="G128" s="14">
        <v>2</v>
      </c>
      <c r="H128" s="14">
        <v>7</v>
      </c>
      <c r="I128" s="14">
        <v>5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3</v>
      </c>
    </row>
    <row r="129" spans="1:16" ht="22.5" x14ac:dyDescent="0.25">
      <c r="A129" s="28" t="s">
        <v>573</v>
      </c>
      <c r="B129" s="28" t="s">
        <v>574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1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33.75" x14ac:dyDescent="0.25">
      <c r="A130" s="28" t="s">
        <v>575</v>
      </c>
      <c r="B130" s="28" t="s">
        <v>576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1" t="s">
        <v>577</v>
      </c>
      <c r="B131" s="182"/>
      <c r="C131" s="25">
        <v>5</v>
      </c>
      <c r="D131" s="25">
        <v>8</v>
      </c>
      <c r="E131" s="26">
        <v>-0.375</v>
      </c>
      <c r="F131" s="25">
        <v>0</v>
      </c>
      <c r="G131" s="25">
        <v>0</v>
      </c>
      <c r="H131" s="25">
        <v>9</v>
      </c>
      <c r="I131" s="25">
        <v>5</v>
      </c>
      <c r="J131" s="25">
        <v>0</v>
      </c>
      <c r="K131" s="25">
        <v>0</v>
      </c>
      <c r="L131" s="25">
        <v>0</v>
      </c>
      <c r="M131" s="25">
        <v>0</v>
      </c>
      <c r="N131" s="25">
        <v>3</v>
      </c>
      <c r="O131" s="25">
        <v>0</v>
      </c>
      <c r="P131" s="27">
        <v>11</v>
      </c>
    </row>
    <row r="132" spans="1:16" x14ac:dyDescent="0.25">
      <c r="A132" s="28" t="s">
        <v>578</v>
      </c>
      <c r="B132" s="28" t="s">
        <v>579</v>
      </c>
      <c r="C132" s="14">
        <v>0</v>
      </c>
      <c r="D132" s="14">
        <v>1</v>
      </c>
      <c r="E132" s="29">
        <v>-1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6</v>
      </c>
    </row>
    <row r="133" spans="1:16" x14ac:dyDescent="0.25">
      <c r="A133" s="28" t="s">
        <v>580</v>
      </c>
      <c r="B133" s="28" t="s">
        <v>581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582</v>
      </c>
      <c r="B134" s="28" t="s">
        <v>583</v>
      </c>
      <c r="C134" s="14">
        <v>5</v>
      </c>
      <c r="D134" s="14">
        <v>7</v>
      </c>
      <c r="E134" s="29">
        <v>-0.28571428571428598</v>
      </c>
      <c r="F134" s="14">
        <v>0</v>
      </c>
      <c r="G134" s="14">
        <v>0</v>
      </c>
      <c r="H134" s="14">
        <v>9</v>
      </c>
      <c r="I134" s="14">
        <v>4</v>
      </c>
      <c r="J134" s="14">
        <v>0</v>
      </c>
      <c r="K134" s="14">
        <v>0</v>
      </c>
      <c r="L134" s="14">
        <v>0</v>
      </c>
      <c r="M134" s="14">
        <v>0</v>
      </c>
      <c r="N134" s="14">
        <v>3</v>
      </c>
      <c r="O134" s="14">
        <v>0</v>
      </c>
      <c r="P134" s="22">
        <v>4</v>
      </c>
    </row>
    <row r="135" spans="1:16" x14ac:dyDescent="0.25">
      <c r="A135" s="28" t="s">
        <v>584</v>
      </c>
      <c r="B135" s="28" t="s">
        <v>585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1</v>
      </c>
    </row>
    <row r="136" spans="1:16" x14ac:dyDescent="0.25">
      <c r="A136" s="28" t="s">
        <v>586</v>
      </c>
      <c r="B136" s="28" t="s">
        <v>587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1" t="s">
        <v>588</v>
      </c>
      <c r="B137" s="182"/>
      <c r="C137" s="25">
        <v>3</v>
      </c>
      <c r="D137" s="25">
        <v>10</v>
      </c>
      <c r="E137" s="26">
        <v>-0.7</v>
      </c>
      <c r="F137" s="25">
        <v>0</v>
      </c>
      <c r="G137" s="25">
        <v>0</v>
      </c>
      <c r="H137" s="25">
        <v>0</v>
      </c>
      <c r="I137" s="25">
        <v>5</v>
      </c>
      <c r="J137" s="25">
        <v>0</v>
      </c>
      <c r="K137" s="25">
        <v>0</v>
      </c>
      <c r="L137" s="25">
        <v>0</v>
      </c>
      <c r="M137" s="25">
        <v>0</v>
      </c>
      <c r="N137" s="25">
        <v>2</v>
      </c>
      <c r="O137" s="25">
        <v>0</v>
      </c>
      <c r="P137" s="27">
        <v>10</v>
      </c>
    </row>
    <row r="138" spans="1:16" ht="22.5" x14ac:dyDescent="0.25">
      <c r="A138" s="28" t="s">
        <v>589</v>
      </c>
      <c r="B138" s="28" t="s">
        <v>590</v>
      </c>
      <c r="C138" s="14">
        <v>0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ht="22.5" x14ac:dyDescent="0.25">
      <c r="A139" s="28" t="s">
        <v>591</v>
      </c>
      <c r="B139" s="28" t="s">
        <v>592</v>
      </c>
      <c r="C139" s="14">
        <v>1</v>
      </c>
      <c r="D139" s="14">
        <v>5</v>
      </c>
      <c r="E139" s="29">
        <v>-0.8</v>
      </c>
      <c r="F139" s="14">
        <v>0</v>
      </c>
      <c r="G139" s="14">
        <v>0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2">
        <v>3</v>
      </c>
    </row>
    <row r="140" spans="1:16" x14ac:dyDescent="0.25">
      <c r="A140" s="28" t="s">
        <v>593</v>
      </c>
      <c r="B140" s="28" t="s">
        <v>594</v>
      </c>
      <c r="C140" s="14">
        <v>0</v>
      </c>
      <c r="D140" s="14">
        <v>1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595</v>
      </c>
      <c r="B141" s="28" t="s">
        <v>596</v>
      </c>
      <c r="C141" s="14">
        <v>1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597</v>
      </c>
      <c r="B142" s="28" t="s">
        <v>598</v>
      </c>
      <c r="C142" s="14">
        <v>1</v>
      </c>
      <c r="D142" s="14">
        <v>3</v>
      </c>
      <c r="E142" s="29">
        <v>-0.66666666666666696</v>
      </c>
      <c r="F142" s="14">
        <v>0</v>
      </c>
      <c r="G142" s="14">
        <v>0</v>
      </c>
      <c r="H142" s="14">
        <v>0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2">
        <v>4</v>
      </c>
    </row>
    <row r="143" spans="1:16" ht="33.75" x14ac:dyDescent="0.25">
      <c r="A143" s="28" t="s">
        <v>599</v>
      </c>
      <c r="B143" s="28" t="s">
        <v>600</v>
      </c>
      <c r="C143" s="14">
        <v>0</v>
      </c>
      <c r="D143" s="14">
        <v>1</v>
      </c>
      <c r="E143" s="29">
        <v>-1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3</v>
      </c>
    </row>
    <row r="144" spans="1:16" x14ac:dyDescent="0.25">
      <c r="A144" s="181" t="s">
        <v>601</v>
      </c>
      <c r="B144" s="182"/>
      <c r="C144" s="25">
        <v>372</v>
      </c>
      <c r="D144" s="25">
        <v>329</v>
      </c>
      <c r="E144" s="26">
        <v>0.13069908814589701</v>
      </c>
      <c r="F144" s="25">
        <v>1</v>
      </c>
      <c r="G144" s="25">
        <v>1</v>
      </c>
      <c r="H144" s="25">
        <v>72</v>
      </c>
      <c r="I144" s="25">
        <v>41</v>
      </c>
      <c r="J144" s="25">
        <v>0</v>
      </c>
      <c r="K144" s="25">
        <v>2</v>
      </c>
      <c r="L144" s="25">
        <v>0</v>
      </c>
      <c r="M144" s="25">
        <v>0</v>
      </c>
      <c r="N144" s="25">
        <v>0</v>
      </c>
      <c r="O144" s="25">
        <v>46</v>
      </c>
      <c r="P144" s="27">
        <v>27</v>
      </c>
    </row>
    <row r="145" spans="1:16" ht="33.75" x14ac:dyDescent="0.25">
      <c r="A145" s="28" t="s">
        <v>602</v>
      </c>
      <c r="B145" s="28" t="s">
        <v>603</v>
      </c>
      <c r="C145" s="14">
        <v>0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604</v>
      </c>
      <c r="B146" s="28" t="s">
        <v>605</v>
      </c>
      <c r="C146" s="14">
        <v>372</v>
      </c>
      <c r="D146" s="14">
        <v>329</v>
      </c>
      <c r="E146" s="29">
        <v>0.13069908814589701</v>
      </c>
      <c r="F146" s="14">
        <v>1</v>
      </c>
      <c r="G146" s="14">
        <v>1</v>
      </c>
      <c r="H146" s="14">
        <v>72</v>
      </c>
      <c r="I146" s="14">
        <v>41</v>
      </c>
      <c r="J146" s="14">
        <v>0</v>
      </c>
      <c r="K146" s="14">
        <v>2</v>
      </c>
      <c r="L146" s="14">
        <v>0</v>
      </c>
      <c r="M146" s="14">
        <v>0</v>
      </c>
      <c r="N146" s="14">
        <v>0</v>
      </c>
      <c r="O146" s="14">
        <v>46</v>
      </c>
      <c r="P146" s="22">
        <v>27</v>
      </c>
    </row>
    <row r="147" spans="1:16" x14ac:dyDescent="0.25">
      <c r="A147" s="181" t="s">
        <v>606</v>
      </c>
      <c r="B147" s="182"/>
      <c r="C147" s="25">
        <v>39</v>
      </c>
      <c r="D147" s="25">
        <v>50</v>
      </c>
      <c r="E147" s="26">
        <v>-0.22</v>
      </c>
      <c r="F147" s="25">
        <v>0</v>
      </c>
      <c r="G147" s="25">
        <v>0</v>
      </c>
      <c r="H147" s="25">
        <v>32</v>
      </c>
      <c r="I147" s="25">
        <v>30</v>
      </c>
      <c r="J147" s="25">
        <v>0</v>
      </c>
      <c r="K147" s="25">
        <v>0</v>
      </c>
      <c r="L147" s="25">
        <v>0</v>
      </c>
      <c r="M147" s="25">
        <v>0</v>
      </c>
      <c r="N147" s="25">
        <v>26</v>
      </c>
      <c r="O147" s="25">
        <v>0</v>
      </c>
      <c r="P147" s="27">
        <v>18</v>
      </c>
    </row>
    <row r="148" spans="1:16" ht="22.5" x14ac:dyDescent="0.25">
      <c r="A148" s="28" t="s">
        <v>607</v>
      </c>
      <c r="B148" s="28" t="s">
        <v>608</v>
      </c>
      <c r="C148" s="14">
        <v>16</v>
      </c>
      <c r="D148" s="14">
        <v>11</v>
      </c>
      <c r="E148" s="29">
        <v>0.45454545454545398</v>
      </c>
      <c r="F148" s="14">
        <v>0</v>
      </c>
      <c r="G148" s="14">
        <v>0</v>
      </c>
      <c r="H148" s="14">
        <v>6</v>
      </c>
      <c r="I148" s="14">
        <v>6</v>
      </c>
      <c r="J148" s="14">
        <v>0</v>
      </c>
      <c r="K148" s="14">
        <v>0</v>
      </c>
      <c r="L148" s="14">
        <v>0</v>
      </c>
      <c r="M148" s="14">
        <v>0</v>
      </c>
      <c r="N148" s="14">
        <v>10</v>
      </c>
      <c r="O148" s="14">
        <v>0</v>
      </c>
      <c r="P148" s="22">
        <v>3</v>
      </c>
    </row>
    <row r="149" spans="1:16" ht="22.5" x14ac:dyDescent="0.25">
      <c r="A149" s="28" t="s">
        <v>609</v>
      </c>
      <c r="B149" s="28" t="s">
        <v>610</v>
      </c>
      <c r="C149" s="14">
        <v>2</v>
      </c>
      <c r="D149" s="14">
        <v>6</v>
      </c>
      <c r="E149" s="29">
        <v>-0.66666666666666696</v>
      </c>
      <c r="F149" s="14">
        <v>0</v>
      </c>
      <c r="G149" s="14">
        <v>0</v>
      </c>
      <c r="H149" s="14">
        <v>3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2">
        <v>0</v>
      </c>
    </row>
    <row r="150" spans="1:16" ht="22.5" x14ac:dyDescent="0.25">
      <c r="A150" s="28" t="s">
        <v>611</v>
      </c>
      <c r="B150" s="28" t="s">
        <v>612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33.75" x14ac:dyDescent="0.25">
      <c r="A151" s="28" t="s">
        <v>613</v>
      </c>
      <c r="B151" s="28" t="s">
        <v>614</v>
      </c>
      <c r="C151" s="14">
        <v>1</v>
      </c>
      <c r="D151" s="14">
        <v>11</v>
      </c>
      <c r="E151" s="29">
        <v>-0.90909090909090895</v>
      </c>
      <c r="F151" s="14">
        <v>0</v>
      </c>
      <c r="G151" s="14">
        <v>0</v>
      </c>
      <c r="H151" s="14">
        <v>2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13</v>
      </c>
      <c r="O151" s="14">
        <v>0</v>
      </c>
      <c r="P151" s="22">
        <v>0</v>
      </c>
    </row>
    <row r="152" spans="1:16" ht="33.75" x14ac:dyDescent="0.25">
      <c r="A152" s="28" t="s">
        <v>615</v>
      </c>
      <c r="B152" s="28" t="s">
        <v>616</v>
      </c>
      <c r="C152" s="14">
        <v>2</v>
      </c>
      <c r="D152" s="14">
        <v>1</v>
      </c>
      <c r="E152" s="29">
        <v>1</v>
      </c>
      <c r="F152" s="14">
        <v>0</v>
      </c>
      <c r="G152" s="14">
        <v>0</v>
      </c>
      <c r="H152" s="14">
        <v>3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2">
        <v>1</v>
      </c>
    </row>
    <row r="153" spans="1:16" x14ac:dyDescent="0.25">
      <c r="A153" s="28" t="s">
        <v>617</v>
      </c>
      <c r="B153" s="28" t="s">
        <v>618</v>
      </c>
      <c r="C153" s="14">
        <v>1</v>
      </c>
      <c r="D153" s="14">
        <v>2</v>
      </c>
      <c r="E153" s="29">
        <v>-0.5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8" t="s">
        <v>619</v>
      </c>
      <c r="B154" s="28" t="s">
        <v>620</v>
      </c>
      <c r="C154" s="14">
        <v>10</v>
      </c>
      <c r="D154" s="14">
        <v>16</v>
      </c>
      <c r="E154" s="29">
        <v>-0.375</v>
      </c>
      <c r="F154" s="14">
        <v>0</v>
      </c>
      <c r="G154" s="14">
        <v>0</v>
      </c>
      <c r="H154" s="14">
        <v>15</v>
      </c>
      <c r="I154" s="14">
        <v>16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2">
        <v>12</v>
      </c>
    </row>
    <row r="155" spans="1:16" ht="22.5" x14ac:dyDescent="0.25">
      <c r="A155" s="28" t="s">
        <v>621</v>
      </c>
      <c r="B155" s="28" t="s">
        <v>622</v>
      </c>
      <c r="C155" s="14">
        <v>7</v>
      </c>
      <c r="D155" s="14">
        <v>3</v>
      </c>
      <c r="E155" s="29">
        <v>1.3333333333333299</v>
      </c>
      <c r="F155" s="14">
        <v>0</v>
      </c>
      <c r="G155" s="14">
        <v>0</v>
      </c>
      <c r="H155" s="14">
        <v>3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2</v>
      </c>
    </row>
    <row r="156" spans="1:16" x14ac:dyDescent="0.25">
      <c r="A156" s="181" t="s">
        <v>623</v>
      </c>
      <c r="B156" s="182"/>
      <c r="C156" s="25">
        <v>22</v>
      </c>
      <c r="D156" s="25">
        <v>19</v>
      </c>
      <c r="E156" s="26">
        <v>0.157894736842105</v>
      </c>
      <c r="F156" s="25">
        <v>0</v>
      </c>
      <c r="G156" s="25">
        <v>0</v>
      </c>
      <c r="H156" s="25">
        <v>7</v>
      </c>
      <c r="I156" s="25">
        <v>6</v>
      </c>
      <c r="J156" s="25">
        <v>0</v>
      </c>
      <c r="K156" s="25">
        <v>0</v>
      </c>
      <c r="L156" s="25">
        <v>0</v>
      </c>
      <c r="M156" s="25">
        <v>0</v>
      </c>
      <c r="N156" s="25">
        <v>1</v>
      </c>
      <c r="O156" s="25">
        <v>1</v>
      </c>
      <c r="P156" s="27">
        <v>3</v>
      </c>
    </row>
    <row r="157" spans="1:16" ht="22.5" x14ac:dyDescent="0.25">
      <c r="A157" s="28" t="s">
        <v>624</v>
      </c>
      <c r="B157" s="28" t="s">
        <v>625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626</v>
      </c>
      <c r="B158" s="28" t="s">
        <v>627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628</v>
      </c>
      <c r="B159" s="28" t="s">
        <v>629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630</v>
      </c>
      <c r="B160" s="28" t="s">
        <v>631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632</v>
      </c>
      <c r="B161" s="28" t="s">
        <v>633</v>
      </c>
      <c r="C161" s="14">
        <v>2</v>
      </c>
      <c r="D161" s="14">
        <v>2</v>
      </c>
      <c r="E161" s="29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22">
        <v>2</v>
      </c>
    </row>
    <row r="162" spans="1:16" x14ac:dyDescent="0.25">
      <c r="A162" s="28" t="s">
        <v>634</v>
      </c>
      <c r="B162" s="28" t="s">
        <v>635</v>
      </c>
      <c r="C162" s="14">
        <v>16</v>
      </c>
      <c r="D162" s="14">
        <v>12</v>
      </c>
      <c r="E162" s="29">
        <v>0.33333333333333298</v>
      </c>
      <c r="F162" s="14">
        <v>0</v>
      </c>
      <c r="G162" s="14">
        <v>0</v>
      </c>
      <c r="H162" s="14">
        <v>6</v>
      </c>
      <c r="I162" s="14">
        <v>5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2">
        <v>1</v>
      </c>
    </row>
    <row r="163" spans="1:16" ht="22.5" x14ac:dyDescent="0.25">
      <c r="A163" s="28" t="s">
        <v>636</v>
      </c>
      <c r="B163" s="28" t="s">
        <v>637</v>
      </c>
      <c r="C163" s="14">
        <v>0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638</v>
      </c>
      <c r="B164" s="28" t="s">
        <v>639</v>
      </c>
      <c r="C164" s="14">
        <v>3</v>
      </c>
      <c r="D164" s="14">
        <v>4</v>
      </c>
      <c r="E164" s="29">
        <v>-0.25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640</v>
      </c>
      <c r="B165" s="28" t="s">
        <v>641</v>
      </c>
      <c r="C165" s="14">
        <v>1</v>
      </c>
      <c r="D165" s="14">
        <v>1</v>
      </c>
      <c r="E165" s="29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1" t="s">
        <v>642</v>
      </c>
      <c r="B166" s="182"/>
      <c r="C166" s="25">
        <v>505</v>
      </c>
      <c r="D166" s="25">
        <v>402</v>
      </c>
      <c r="E166" s="26">
        <v>0.25621890547263698</v>
      </c>
      <c r="F166" s="25">
        <v>20</v>
      </c>
      <c r="G166" s="25">
        <v>17</v>
      </c>
      <c r="H166" s="25">
        <v>385</v>
      </c>
      <c r="I166" s="25">
        <v>297</v>
      </c>
      <c r="J166" s="25">
        <v>0</v>
      </c>
      <c r="K166" s="25">
        <v>1</v>
      </c>
      <c r="L166" s="25">
        <v>2</v>
      </c>
      <c r="M166" s="25">
        <v>1</v>
      </c>
      <c r="N166" s="25">
        <v>4</v>
      </c>
      <c r="O166" s="25">
        <v>165</v>
      </c>
      <c r="P166" s="27">
        <v>192</v>
      </c>
    </row>
    <row r="167" spans="1:16" ht="22.5" x14ac:dyDescent="0.25">
      <c r="A167" s="28" t="s">
        <v>643</v>
      </c>
      <c r="B167" s="28" t="s">
        <v>644</v>
      </c>
      <c r="C167" s="14">
        <v>5</v>
      </c>
      <c r="D167" s="14">
        <v>10</v>
      </c>
      <c r="E167" s="29">
        <v>-0.5</v>
      </c>
      <c r="F167" s="14">
        <v>0</v>
      </c>
      <c r="G167" s="14">
        <v>0</v>
      </c>
      <c r="H167" s="14">
        <v>3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1</v>
      </c>
    </row>
    <row r="168" spans="1:16" ht="33.75" x14ac:dyDescent="0.25">
      <c r="A168" s="28" t="s">
        <v>645</v>
      </c>
      <c r="B168" s="28" t="s">
        <v>646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647</v>
      </c>
      <c r="B169" s="28" t="s">
        <v>648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649</v>
      </c>
      <c r="B170" s="28" t="s">
        <v>650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651</v>
      </c>
      <c r="B171" s="28" t="s">
        <v>652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653</v>
      </c>
      <c r="B172" s="28" t="s">
        <v>654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655</v>
      </c>
      <c r="B173" s="28" t="s">
        <v>656</v>
      </c>
      <c r="C173" s="14">
        <v>89</v>
      </c>
      <c r="D173" s="14">
        <v>62</v>
      </c>
      <c r="E173" s="29">
        <v>0.43548387096774199</v>
      </c>
      <c r="F173" s="14">
        <v>1</v>
      </c>
      <c r="G173" s="14">
        <v>0</v>
      </c>
      <c r="H173" s="14">
        <v>73</v>
      </c>
      <c r="I173" s="14">
        <v>59</v>
      </c>
      <c r="J173" s="14">
        <v>0</v>
      </c>
      <c r="K173" s="14">
        <v>1</v>
      </c>
      <c r="L173" s="14">
        <v>0</v>
      </c>
      <c r="M173" s="14">
        <v>0</v>
      </c>
      <c r="N173" s="14">
        <v>0</v>
      </c>
      <c r="O173" s="14">
        <v>38</v>
      </c>
      <c r="P173" s="22">
        <v>48</v>
      </c>
    </row>
    <row r="174" spans="1:16" ht="22.5" x14ac:dyDescent="0.25">
      <c r="A174" s="28" t="s">
        <v>657</v>
      </c>
      <c r="B174" s="28" t="s">
        <v>658</v>
      </c>
      <c r="C174" s="14">
        <v>405</v>
      </c>
      <c r="D174" s="14">
        <v>324</v>
      </c>
      <c r="E174" s="29">
        <v>0.25</v>
      </c>
      <c r="F174" s="14">
        <v>19</v>
      </c>
      <c r="G174" s="14">
        <v>17</v>
      </c>
      <c r="H174" s="14">
        <v>301</v>
      </c>
      <c r="I174" s="14">
        <v>228</v>
      </c>
      <c r="J174" s="14">
        <v>0</v>
      </c>
      <c r="K174" s="14">
        <v>0</v>
      </c>
      <c r="L174" s="14">
        <v>2</v>
      </c>
      <c r="M174" s="14">
        <v>1</v>
      </c>
      <c r="N174" s="14">
        <v>4</v>
      </c>
      <c r="O174" s="14">
        <v>123</v>
      </c>
      <c r="P174" s="22">
        <v>143</v>
      </c>
    </row>
    <row r="175" spans="1:16" x14ac:dyDescent="0.25">
      <c r="A175" s="28" t="s">
        <v>659</v>
      </c>
      <c r="B175" s="28" t="s">
        <v>660</v>
      </c>
      <c r="C175" s="14">
        <v>6</v>
      </c>
      <c r="D175" s="14">
        <v>5</v>
      </c>
      <c r="E175" s="29">
        <v>0.2</v>
      </c>
      <c r="F175" s="14">
        <v>0</v>
      </c>
      <c r="G175" s="14">
        <v>0</v>
      </c>
      <c r="H175" s="14">
        <v>8</v>
      </c>
      <c r="I175" s="14">
        <v>8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4</v>
      </c>
      <c r="P175" s="22">
        <v>0</v>
      </c>
    </row>
    <row r="176" spans="1:16" ht="22.5" x14ac:dyDescent="0.25">
      <c r="A176" s="28" t="s">
        <v>661</v>
      </c>
      <c r="B176" s="28" t="s">
        <v>662</v>
      </c>
      <c r="C176" s="14">
        <v>0</v>
      </c>
      <c r="D176" s="14">
        <v>1</v>
      </c>
      <c r="E176" s="29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663</v>
      </c>
      <c r="B177" s="28" t="s">
        <v>664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665</v>
      </c>
      <c r="B178" s="182"/>
      <c r="C178" s="25">
        <v>259</v>
      </c>
      <c r="D178" s="25">
        <v>270</v>
      </c>
      <c r="E178" s="26">
        <v>-4.0740740740740702E-2</v>
      </c>
      <c r="F178" s="25">
        <v>1457</v>
      </c>
      <c r="G178" s="25">
        <v>1509</v>
      </c>
      <c r="H178" s="25">
        <v>309</v>
      </c>
      <c r="I178" s="25">
        <v>360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1</v>
      </c>
      <c r="P178" s="27">
        <v>1727</v>
      </c>
    </row>
    <row r="179" spans="1:16" ht="22.5" x14ac:dyDescent="0.25">
      <c r="A179" s="28" t="s">
        <v>666</v>
      </c>
      <c r="B179" s="28" t="s">
        <v>667</v>
      </c>
      <c r="C179" s="14">
        <v>3</v>
      </c>
      <c r="D179" s="14">
        <v>1</v>
      </c>
      <c r="E179" s="29">
        <v>2</v>
      </c>
      <c r="F179" s="14">
        <v>1</v>
      </c>
      <c r="G179" s="14">
        <v>1</v>
      </c>
      <c r="H179" s="14">
        <v>1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4</v>
      </c>
    </row>
    <row r="180" spans="1:16" ht="22.5" x14ac:dyDescent="0.25">
      <c r="A180" s="28" t="s">
        <v>668</v>
      </c>
      <c r="B180" s="28" t="s">
        <v>669</v>
      </c>
      <c r="C180" s="14">
        <v>119</v>
      </c>
      <c r="D180" s="14">
        <v>103</v>
      </c>
      <c r="E180" s="29">
        <v>0.15533980582524301</v>
      </c>
      <c r="F180" s="14">
        <v>728</v>
      </c>
      <c r="G180" s="14">
        <v>714</v>
      </c>
      <c r="H180" s="14">
        <v>146</v>
      </c>
      <c r="I180" s="14">
        <v>143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819</v>
      </c>
    </row>
    <row r="181" spans="1:16" x14ac:dyDescent="0.25">
      <c r="A181" s="28" t="s">
        <v>670</v>
      </c>
      <c r="B181" s="28" t="s">
        <v>671</v>
      </c>
      <c r="C181" s="14">
        <v>18</v>
      </c>
      <c r="D181" s="14">
        <v>21</v>
      </c>
      <c r="E181" s="29">
        <v>-0.14285714285714299</v>
      </c>
      <c r="F181" s="14">
        <v>21</v>
      </c>
      <c r="G181" s="14">
        <v>30</v>
      </c>
      <c r="H181" s="14">
        <v>20</v>
      </c>
      <c r="I181" s="14">
        <v>31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2">
        <v>49</v>
      </c>
    </row>
    <row r="182" spans="1:16" ht="22.5" x14ac:dyDescent="0.25">
      <c r="A182" s="28" t="s">
        <v>672</v>
      </c>
      <c r="B182" s="28" t="s">
        <v>673</v>
      </c>
      <c r="C182" s="14">
        <v>1</v>
      </c>
      <c r="D182" s="14">
        <v>1</v>
      </c>
      <c r="E182" s="29">
        <v>0</v>
      </c>
      <c r="F182" s="14">
        <v>2</v>
      </c>
      <c r="G182" s="14">
        <v>3</v>
      </c>
      <c r="H182" s="14">
        <v>2</v>
      </c>
      <c r="I182" s="14">
        <v>4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1</v>
      </c>
    </row>
    <row r="183" spans="1:16" ht="22.5" x14ac:dyDescent="0.25">
      <c r="A183" s="28" t="s">
        <v>674</v>
      </c>
      <c r="B183" s="28" t="s">
        <v>675</v>
      </c>
      <c r="C183" s="14">
        <v>3</v>
      </c>
      <c r="D183" s="14">
        <v>0</v>
      </c>
      <c r="E183" s="29">
        <v>0</v>
      </c>
      <c r="F183" s="14">
        <v>5</v>
      </c>
      <c r="G183" s="14">
        <v>43</v>
      </c>
      <c r="H183" s="14">
        <v>2</v>
      </c>
      <c r="I183" s="14">
        <v>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58</v>
      </c>
    </row>
    <row r="184" spans="1:16" ht="22.5" x14ac:dyDescent="0.25">
      <c r="A184" s="28" t="s">
        <v>676</v>
      </c>
      <c r="B184" s="28" t="s">
        <v>677</v>
      </c>
      <c r="C184" s="14">
        <v>114</v>
      </c>
      <c r="D184" s="14">
        <v>143</v>
      </c>
      <c r="E184" s="29">
        <v>-0.20279720279720301</v>
      </c>
      <c r="F184" s="14">
        <v>700</v>
      </c>
      <c r="G184" s="14">
        <v>718</v>
      </c>
      <c r="H184" s="14">
        <v>138</v>
      </c>
      <c r="I184" s="14">
        <v>171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796</v>
      </c>
    </row>
    <row r="185" spans="1:16" ht="22.5" x14ac:dyDescent="0.25">
      <c r="A185" s="28" t="s">
        <v>678</v>
      </c>
      <c r="B185" s="28" t="s">
        <v>679</v>
      </c>
      <c r="C185" s="14">
        <v>1</v>
      </c>
      <c r="D185" s="14">
        <v>1</v>
      </c>
      <c r="E185" s="29">
        <v>0</v>
      </c>
      <c r="F185" s="14">
        <v>0</v>
      </c>
      <c r="G185" s="14">
        <v>0</v>
      </c>
      <c r="H185" s="14">
        <v>0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1" t="s">
        <v>680</v>
      </c>
      <c r="B186" s="182"/>
      <c r="C186" s="25">
        <v>170</v>
      </c>
      <c r="D186" s="25">
        <v>145</v>
      </c>
      <c r="E186" s="26">
        <v>0.17241379310344801</v>
      </c>
      <c r="F186" s="25">
        <v>12</v>
      </c>
      <c r="G186" s="25">
        <v>21</v>
      </c>
      <c r="H186" s="25">
        <v>90</v>
      </c>
      <c r="I186" s="25">
        <v>97</v>
      </c>
      <c r="J186" s="25">
        <v>1</v>
      </c>
      <c r="K186" s="25">
        <v>5</v>
      </c>
      <c r="L186" s="25">
        <v>0</v>
      </c>
      <c r="M186" s="25">
        <v>0</v>
      </c>
      <c r="N186" s="25">
        <v>17</v>
      </c>
      <c r="O186" s="25">
        <v>0</v>
      </c>
      <c r="P186" s="27">
        <v>91</v>
      </c>
    </row>
    <row r="187" spans="1:16" x14ac:dyDescent="0.25">
      <c r="A187" s="28" t="s">
        <v>681</v>
      </c>
      <c r="B187" s="28" t="s">
        <v>682</v>
      </c>
      <c r="C187" s="14">
        <v>12</v>
      </c>
      <c r="D187" s="14">
        <v>30</v>
      </c>
      <c r="E187" s="29">
        <v>-0.6</v>
      </c>
      <c r="F187" s="14">
        <v>0</v>
      </c>
      <c r="G187" s="14">
        <v>0</v>
      </c>
      <c r="H187" s="14">
        <v>2</v>
      </c>
      <c r="I187" s="14">
        <v>2</v>
      </c>
      <c r="J187" s="14">
        <v>0</v>
      </c>
      <c r="K187" s="14">
        <v>2</v>
      </c>
      <c r="L187" s="14">
        <v>0</v>
      </c>
      <c r="M187" s="14">
        <v>0</v>
      </c>
      <c r="N187" s="14">
        <v>0</v>
      </c>
      <c r="O187" s="14">
        <v>0</v>
      </c>
      <c r="P187" s="22">
        <v>3</v>
      </c>
    </row>
    <row r="188" spans="1:16" ht="22.5" x14ac:dyDescent="0.25">
      <c r="A188" s="28" t="s">
        <v>683</v>
      </c>
      <c r="B188" s="28" t="s">
        <v>684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685</v>
      </c>
      <c r="B189" s="28" t="s">
        <v>686</v>
      </c>
      <c r="C189" s="14">
        <v>79</v>
      </c>
      <c r="D189" s="14">
        <v>55</v>
      </c>
      <c r="E189" s="29">
        <v>0.43636363636363601</v>
      </c>
      <c r="F189" s="14">
        <v>6</v>
      </c>
      <c r="G189" s="14">
        <v>12</v>
      </c>
      <c r="H189" s="14">
        <v>49</v>
      </c>
      <c r="I189" s="14">
        <v>46</v>
      </c>
      <c r="J189" s="14">
        <v>1</v>
      </c>
      <c r="K189" s="14">
        <v>0</v>
      </c>
      <c r="L189" s="14">
        <v>0</v>
      </c>
      <c r="M189" s="14">
        <v>0</v>
      </c>
      <c r="N189" s="14">
        <v>11</v>
      </c>
      <c r="O189" s="14">
        <v>0</v>
      </c>
      <c r="P189" s="22">
        <v>45</v>
      </c>
    </row>
    <row r="190" spans="1:16" ht="22.5" x14ac:dyDescent="0.25">
      <c r="A190" s="28" t="s">
        <v>687</v>
      </c>
      <c r="B190" s="28" t="s">
        <v>688</v>
      </c>
      <c r="C190" s="14">
        <v>0</v>
      </c>
      <c r="D190" s="14">
        <v>3</v>
      </c>
      <c r="E190" s="29">
        <v>-1</v>
      </c>
      <c r="F190" s="14">
        <v>0</v>
      </c>
      <c r="G190" s="14">
        <v>0</v>
      </c>
      <c r="H190" s="14">
        <v>1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2</v>
      </c>
    </row>
    <row r="191" spans="1:16" ht="33.75" x14ac:dyDescent="0.25">
      <c r="A191" s="28" t="s">
        <v>689</v>
      </c>
      <c r="B191" s="28" t="s">
        <v>690</v>
      </c>
      <c r="C191" s="14">
        <v>17</v>
      </c>
      <c r="D191" s="14">
        <v>15</v>
      </c>
      <c r="E191" s="29">
        <v>0.133333333333333</v>
      </c>
      <c r="F191" s="14">
        <v>5</v>
      </c>
      <c r="G191" s="14">
        <v>6</v>
      </c>
      <c r="H191" s="14">
        <v>20</v>
      </c>
      <c r="I191" s="14">
        <v>39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2">
        <v>24</v>
      </c>
    </row>
    <row r="192" spans="1:16" ht="22.5" x14ac:dyDescent="0.25">
      <c r="A192" s="28" t="s">
        <v>691</v>
      </c>
      <c r="B192" s="28" t="s">
        <v>692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693</v>
      </c>
      <c r="B193" s="28" t="s">
        <v>694</v>
      </c>
      <c r="C193" s="14">
        <v>18</v>
      </c>
      <c r="D193" s="14">
        <v>10</v>
      </c>
      <c r="E193" s="29">
        <v>0.8</v>
      </c>
      <c r="F193" s="14">
        <v>0</v>
      </c>
      <c r="G193" s="14">
        <v>2</v>
      </c>
      <c r="H193" s="14">
        <v>10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2">
        <v>7</v>
      </c>
    </row>
    <row r="194" spans="1:16" x14ac:dyDescent="0.25">
      <c r="A194" s="28" t="s">
        <v>695</v>
      </c>
      <c r="B194" s="28" t="s">
        <v>696</v>
      </c>
      <c r="C194" s="14">
        <v>1</v>
      </c>
      <c r="D194" s="14">
        <v>1</v>
      </c>
      <c r="E194" s="29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2">
        <v>0</v>
      </c>
    </row>
    <row r="195" spans="1:16" ht="22.5" x14ac:dyDescent="0.25">
      <c r="A195" s="28" t="s">
        <v>697</v>
      </c>
      <c r="B195" s="28" t="s">
        <v>698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699</v>
      </c>
      <c r="B196" s="28" t="s">
        <v>700</v>
      </c>
      <c r="C196" s="14">
        <v>3</v>
      </c>
      <c r="D196" s="14">
        <v>2</v>
      </c>
      <c r="E196" s="29">
        <v>0.5</v>
      </c>
      <c r="F196" s="14">
        <v>1</v>
      </c>
      <c r="G196" s="14">
        <v>1</v>
      </c>
      <c r="H196" s="14">
        <v>1</v>
      </c>
      <c r="I196" s="14">
        <v>3</v>
      </c>
      <c r="J196" s="14">
        <v>0</v>
      </c>
      <c r="K196" s="14">
        <v>1</v>
      </c>
      <c r="L196" s="14">
        <v>0</v>
      </c>
      <c r="M196" s="14">
        <v>0</v>
      </c>
      <c r="N196" s="14">
        <v>1</v>
      </c>
      <c r="O196" s="14">
        <v>0</v>
      </c>
      <c r="P196" s="22">
        <v>9</v>
      </c>
    </row>
    <row r="197" spans="1:16" x14ac:dyDescent="0.25">
      <c r="A197" s="28" t="s">
        <v>701</v>
      </c>
      <c r="B197" s="28" t="s">
        <v>702</v>
      </c>
      <c r="C197" s="14">
        <v>36</v>
      </c>
      <c r="D197" s="14">
        <v>28</v>
      </c>
      <c r="E197" s="29">
        <v>0.28571428571428598</v>
      </c>
      <c r="F197" s="14">
        <v>0</v>
      </c>
      <c r="G197" s="14">
        <v>0</v>
      </c>
      <c r="H197" s="14">
        <v>5</v>
      </c>
      <c r="I197" s="14">
        <v>1</v>
      </c>
      <c r="J197" s="14">
        <v>0</v>
      </c>
      <c r="K197" s="14">
        <v>1</v>
      </c>
      <c r="L197" s="14">
        <v>0</v>
      </c>
      <c r="M197" s="14">
        <v>0</v>
      </c>
      <c r="N197" s="14">
        <v>1</v>
      </c>
      <c r="O197" s="14">
        <v>0</v>
      </c>
      <c r="P197" s="22">
        <v>1</v>
      </c>
    </row>
    <row r="198" spans="1:16" ht="22.5" x14ac:dyDescent="0.25">
      <c r="A198" s="28" t="s">
        <v>703</v>
      </c>
      <c r="B198" s="28" t="s">
        <v>704</v>
      </c>
      <c r="C198" s="14">
        <v>1</v>
      </c>
      <c r="D198" s="14">
        <v>0</v>
      </c>
      <c r="E198" s="29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705</v>
      </c>
      <c r="B199" s="28" t="s">
        <v>706</v>
      </c>
      <c r="C199" s="14">
        <v>3</v>
      </c>
      <c r="D199" s="14">
        <v>1</v>
      </c>
      <c r="E199" s="29">
        <v>2</v>
      </c>
      <c r="F199" s="14">
        <v>0</v>
      </c>
      <c r="G199" s="14">
        <v>0</v>
      </c>
      <c r="H199" s="14">
        <v>2</v>
      </c>
      <c r="I199" s="14">
        <v>1</v>
      </c>
      <c r="J199" s="14">
        <v>0</v>
      </c>
      <c r="K199" s="14">
        <v>1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8" t="s">
        <v>707</v>
      </c>
      <c r="B200" s="28" t="s">
        <v>708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1" t="s">
        <v>709</v>
      </c>
      <c r="B201" s="182"/>
      <c r="C201" s="25">
        <v>68</v>
      </c>
      <c r="D201" s="25">
        <v>192</v>
      </c>
      <c r="E201" s="26">
        <v>-0.64583333333333304</v>
      </c>
      <c r="F201" s="25">
        <v>12</v>
      </c>
      <c r="G201" s="25">
        <v>22</v>
      </c>
      <c r="H201" s="25">
        <v>42</v>
      </c>
      <c r="I201" s="25">
        <v>46</v>
      </c>
      <c r="J201" s="25">
        <v>0</v>
      </c>
      <c r="K201" s="25">
        <v>0</v>
      </c>
      <c r="L201" s="25">
        <v>1</v>
      </c>
      <c r="M201" s="25">
        <v>0</v>
      </c>
      <c r="N201" s="25">
        <v>25</v>
      </c>
      <c r="O201" s="25">
        <v>0</v>
      </c>
      <c r="P201" s="27">
        <v>48</v>
      </c>
    </row>
    <row r="202" spans="1:16" x14ac:dyDescent="0.25">
      <c r="A202" s="28" t="s">
        <v>710</v>
      </c>
      <c r="B202" s="28" t="s">
        <v>711</v>
      </c>
      <c r="C202" s="14">
        <v>9</v>
      </c>
      <c r="D202" s="14">
        <v>3</v>
      </c>
      <c r="E202" s="29">
        <v>2</v>
      </c>
      <c r="F202" s="14">
        <v>0</v>
      </c>
      <c r="G202" s="14">
        <v>0</v>
      </c>
      <c r="H202" s="14">
        <v>4</v>
      </c>
      <c r="I202" s="14">
        <v>6</v>
      </c>
      <c r="J202" s="14">
        <v>0</v>
      </c>
      <c r="K202" s="14">
        <v>0</v>
      </c>
      <c r="L202" s="14">
        <v>0</v>
      </c>
      <c r="M202" s="14">
        <v>0</v>
      </c>
      <c r="N202" s="14">
        <v>20</v>
      </c>
      <c r="O202" s="14">
        <v>0</v>
      </c>
      <c r="P202" s="22">
        <v>4</v>
      </c>
    </row>
    <row r="203" spans="1:16" x14ac:dyDescent="0.25">
      <c r="A203" s="28" t="s">
        <v>712</v>
      </c>
      <c r="B203" s="28" t="s">
        <v>713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714</v>
      </c>
      <c r="B204" s="28" t="s">
        <v>715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2.5" x14ac:dyDescent="0.25">
      <c r="A205" s="28" t="s">
        <v>716</v>
      </c>
      <c r="B205" s="28" t="s">
        <v>717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718</v>
      </c>
      <c r="B206" s="28" t="s">
        <v>719</v>
      </c>
      <c r="C206" s="14">
        <v>54</v>
      </c>
      <c r="D206" s="14">
        <v>186</v>
      </c>
      <c r="E206" s="29">
        <v>-0.70967741935483897</v>
      </c>
      <c r="F206" s="14">
        <v>12</v>
      </c>
      <c r="G206" s="14">
        <v>22</v>
      </c>
      <c r="H206" s="14">
        <v>37</v>
      </c>
      <c r="I206" s="14">
        <v>38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2">
        <v>40</v>
      </c>
    </row>
    <row r="207" spans="1:16" ht="22.5" x14ac:dyDescent="0.25">
      <c r="A207" s="28" t="s">
        <v>720</v>
      </c>
      <c r="B207" s="28" t="s">
        <v>721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722</v>
      </c>
      <c r="B208" s="28" t="s">
        <v>723</v>
      </c>
      <c r="C208" s="14">
        <v>0</v>
      </c>
      <c r="D208" s="14">
        <v>1</v>
      </c>
      <c r="E208" s="29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724</v>
      </c>
      <c r="B209" s="28" t="s">
        <v>725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726</v>
      </c>
      <c r="B210" s="28" t="s">
        <v>727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728</v>
      </c>
      <c r="B211" s="28" t="s">
        <v>729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730</v>
      </c>
      <c r="B212" s="28" t="s">
        <v>731</v>
      </c>
      <c r="C212" s="14">
        <v>1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732</v>
      </c>
      <c r="B213" s="28" t="s">
        <v>733</v>
      </c>
      <c r="C213" s="14">
        <v>1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25">
      <c r="A214" s="28" t="s">
        <v>734</v>
      </c>
      <c r="B214" s="28" t="s">
        <v>735</v>
      </c>
      <c r="C214" s="14">
        <v>1</v>
      </c>
      <c r="D214" s="14">
        <v>0</v>
      </c>
      <c r="E214" s="29">
        <v>0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2">
        <v>2</v>
      </c>
    </row>
    <row r="215" spans="1:16" ht="22.5" x14ac:dyDescent="0.25">
      <c r="A215" s="28" t="s">
        <v>736</v>
      </c>
      <c r="B215" s="28" t="s">
        <v>737</v>
      </c>
      <c r="C215" s="14">
        <v>0</v>
      </c>
      <c r="D215" s="14">
        <v>1</v>
      </c>
      <c r="E215" s="29">
        <v>-1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738</v>
      </c>
      <c r="B216" s="28" t="s">
        <v>739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740</v>
      </c>
      <c r="B217" s="28" t="s">
        <v>741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1</v>
      </c>
    </row>
    <row r="218" spans="1:16" ht="33.75" x14ac:dyDescent="0.25">
      <c r="A218" s="28" t="s">
        <v>742</v>
      </c>
      <c r="B218" s="28" t="s">
        <v>743</v>
      </c>
      <c r="C218" s="14">
        <v>2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2</v>
      </c>
      <c r="O218" s="14">
        <v>0</v>
      </c>
      <c r="P218" s="22">
        <v>1</v>
      </c>
    </row>
    <row r="219" spans="1:16" ht="22.5" x14ac:dyDescent="0.25">
      <c r="A219" s="28" t="s">
        <v>744</v>
      </c>
      <c r="B219" s="28" t="s">
        <v>745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746</v>
      </c>
      <c r="B220" s="28" t="s">
        <v>747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748</v>
      </c>
      <c r="B221" s="28" t="s">
        <v>749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750</v>
      </c>
      <c r="B222" s="28" t="s">
        <v>751</v>
      </c>
      <c r="C222" s="14">
        <v>0</v>
      </c>
      <c r="D222" s="14">
        <v>1</v>
      </c>
      <c r="E222" s="29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752</v>
      </c>
      <c r="B223" s="182"/>
      <c r="C223" s="25">
        <v>655</v>
      </c>
      <c r="D223" s="25">
        <v>509</v>
      </c>
      <c r="E223" s="26">
        <v>0.28683693516699399</v>
      </c>
      <c r="F223" s="25">
        <v>312</v>
      </c>
      <c r="G223" s="25">
        <v>296</v>
      </c>
      <c r="H223" s="25">
        <v>247</v>
      </c>
      <c r="I223" s="25">
        <v>205</v>
      </c>
      <c r="J223" s="25">
        <v>0</v>
      </c>
      <c r="K223" s="25">
        <v>0</v>
      </c>
      <c r="L223" s="25">
        <v>0</v>
      </c>
      <c r="M223" s="25">
        <v>0</v>
      </c>
      <c r="N223" s="25">
        <v>4</v>
      </c>
      <c r="O223" s="25">
        <v>10</v>
      </c>
      <c r="P223" s="27">
        <v>364</v>
      </c>
    </row>
    <row r="224" spans="1:16" x14ac:dyDescent="0.25">
      <c r="A224" s="28" t="s">
        <v>753</v>
      </c>
      <c r="B224" s="28" t="s">
        <v>754</v>
      </c>
      <c r="C224" s="14">
        <v>1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2">
        <v>0</v>
      </c>
    </row>
    <row r="225" spans="1:16" ht="22.5" x14ac:dyDescent="0.25">
      <c r="A225" s="28" t="s">
        <v>755</v>
      </c>
      <c r="B225" s="28" t="s">
        <v>756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ht="22.5" x14ac:dyDescent="0.25">
      <c r="A226" s="28" t="s">
        <v>757</v>
      </c>
      <c r="B226" s="28" t="s">
        <v>758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2</v>
      </c>
    </row>
    <row r="227" spans="1:16" ht="22.5" x14ac:dyDescent="0.25">
      <c r="A227" s="28" t="s">
        <v>759</v>
      </c>
      <c r="B227" s="28" t="s">
        <v>760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33.75" x14ac:dyDescent="0.25">
      <c r="A228" s="28" t="s">
        <v>761</v>
      </c>
      <c r="B228" s="28" t="s">
        <v>762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763</v>
      </c>
      <c r="B229" s="28" t="s">
        <v>764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765</v>
      </c>
      <c r="B230" s="28" t="s">
        <v>766</v>
      </c>
      <c r="C230" s="14">
        <v>2</v>
      </c>
      <c r="D230" s="14">
        <v>2</v>
      </c>
      <c r="E230" s="29">
        <v>0</v>
      </c>
      <c r="F230" s="14">
        <v>2</v>
      </c>
      <c r="G230" s="14">
        <v>2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2</v>
      </c>
    </row>
    <row r="231" spans="1:16" x14ac:dyDescent="0.25">
      <c r="A231" s="28" t="s">
        <v>767</v>
      </c>
      <c r="B231" s="28" t="s">
        <v>768</v>
      </c>
      <c r="C231" s="14">
        <v>28</v>
      </c>
      <c r="D231" s="14">
        <v>20</v>
      </c>
      <c r="E231" s="29">
        <v>0.4</v>
      </c>
      <c r="F231" s="14">
        <v>1</v>
      </c>
      <c r="G231" s="14">
        <v>1</v>
      </c>
      <c r="H231" s="14">
        <v>15</v>
      </c>
      <c r="I231" s="14">
        <v>9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2">
        <v>9</v>
      </c>
    </row>
    <row r="232" spans="1:16" x14ac:dyDescent="0.25">
      <c r="A232" s="28" t="s">
        <v>769</v>
      </c>
      <c r="B232" s="28" t="s">
        <v>770</v>
      </c>
      <c r="C232" s="14">
        <v>27</v>
      </c>
      <c r="D232" s="14">
        <v>47</v>
      </c>
      <c r="E232" s="29">
        <v>-0.42553191489361702</v>
      </c>
      <c r="F232" s="14">
        <v>3</v>
      </c>
      <c r="G232" s="14">
        <v>2</v>
      </c>
      <c r="H232" s="14">
        <v>22</v>
      </c>
      <c r="I232" s="14">
        <v>10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12</v>
      </c>
    </row>
    <row r="233" spans="1:16" x14ac:dyDescent="0.25">
      <c r="A233" s="28" t="s">
        <v>771</v>
      </c>
      <c r="B233" s="28" t="s">
        <v>772</v>
      </c>
      <c r="C233" s="14">
        <v>16</v>
      </c>
      <c r="D233" s="14">
        <v>16</v>
      </c>
      <c r="E233" s="29">
        <v>0</v>
      </c>
      <c r="F233" s="14">
        <v>2</v>
      </c>
      <c r="G233" s="14">
        <v>3</v>
      </c>
      <c r="H233" s="14">
        <v>9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3</v>
      </c>
    </row>
    <row r="234" spans="1:16" ht="22.5" x14ac:dyDescent="0.25">
      <c r="A234" s="28" t="s">
        <v>773</v>
      </c>
      <c r="B234" s="28" t="s">
        <v>774</v>
      </c>
      <c r="C234" s="14">
        <v>0</v>
      </c>
      <c r="D234" s="14">
        <v>1</v>
      </c>
      <c r="E234" s="29">
        <v>-1</v>
      </c>
      <c r="F234" s="14">
        <v>0</v>
      </c>
      <c r="G234" s="14">
        <v>1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2</v>
      </c>
    </row>
    <row r="235" spans="1:16" ht="33.75" x14ac:dyDescent="0.25">
      <c r="A235" s="28" t="s">
        <v>775</v>
      </c>
      <c r="B235" s="28" t="s">
        <v>776</v>
      </c>
      <c r="C235" s="14">
        <v>0</v>
      </c>
      <c r="D235" s="14">
        <v>0</v>
      </c>
      <c r="E235" s="29">
        <v>0</v>
      </c>
      <c r="F235" s="14">
        <v>0</v>
      </c>
      <c r="G235" s="14">
        <v>0</v>
      </c>
      <c r="H235" s="14">
        <v>0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1</v>
      </c>
    </row>
    <row r="236" spans="1:16" x14ac:dyDescent="0.25">
      <c r="A236" s="28" t="s">
        <v>777</v>
      </c>
      <c r="B236" s="28" t="s">
        <v>778</v>
      </c>
      <c r="C236" s="14">
        <v>1</v>
      </c>
      <c r="D236" s="14">
        <v>1</v>
      </c>
      <c r="E236" s="29">
        <v>0</v>
      </c>
      <c r="F236" s="14">
        <v>0</v>
      </c>
      <c r="G236" s="14">
        <v>0</v>
      </c>
      <c r="H236" s="14">
        <v>1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2">
        <v>0</v>
      </c>
    </row>
    <row r="237" spans="1:16" ht="22.5" x14ac:dyDescent="0.25">
      <c r="A237" s="28" t="s">
        <v>779</v>
      </c>
      <c r="B237" s="28" t="s">
        <v>780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781</v>
      </c>
      <c r="B238" s="28" t="s">
        <v>782</v>
      </c>
      <c r="C238" s="14">
        <v>579</v>
      </c>
      <c r="D238" s="14">
        <v>418</v>
      </c>
      <c r="E238" s="29">
        <v>0.38516746411483199</v>
      </c>
      <c r="F238" s="14">
        <v>304</v>
      </c>
      <c r="G238" s="14">
        <v>287</v>
      </c>
      <c r="H238" s="14">
        <v>200</v>
      </c>
      <c r="I238" s="14">
        <v>180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10</v>
      </c>
      <c r="P238" s="22">
        <v>333</v>
      </c>
    </row>
    <row r="239" spans="1:16" x14ac:dyDescent="0.25">
      <c r="A239" s="28" t="s">
        <v>783</v>
      </c>
      <c r="B239" s="28" t="s">
        <v>784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785</v>
      </c>
      <c r="B240" s="28" t="s">
        <v>786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787</v>
      </c>
      <c r="B241" s="28" t="s">
        <v>788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1</v>
      </c>
      <c r="O241" s="14">
        <v>0</v>
      </c>
      <c r="P241" s="22">
        <v>0</v>
      </c>
    </row>
    <row r="242" spans="1:16" ht="45" x14ac:dyDescent="0.25">
      <c r="A242" s="28" t="s">
        <v>789</v>
      </c>
      <c r="B242" s="28" t="s">
        <v>790</v>
      </c>
      <c r="C242" s="14">
        <v>1</v>
      </c>
      <c r="D242" s="14">
        <v>1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791</v>
      </c>
      <c r="B243" s="28" t="s">
        <v>792</v>
      </c>
      <c r="C243" s="14">
        <v>0</v>
      </c>
      <c r="D243" s="14">
        <v>3</v>
      </c>
      <c r="E243" s="29">
        <v>-1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793</v>
      </c>
      <c r="B244" s="182"/>
      <c r="C244" s="25">
        <v>5</v>
      </c>
      <c r="D244" s="25">
        <v>5</v>
      </c>
      <c r="E244" s="26">
        <v>0</v>
      </c>
      <c r="F244" s="25">
        <v>0</v>
      </c>
      <c r="G244" s="25">
        <v>0</v>
      </c>
      <c r="H244" s="25">
        <v>1</v>
      </c>
      <c r="I244" s="25">
        <v>2</v>
      </c>
      <c r="J244" s="25">
        <v>0</v>
      </c>
      <c r="K244" s="25">
        <v>0</v>
      </c>
      <c r="L244" s="25">
        <v>0</v>
      </c>
      <c r="M244" s="25">
        <v>0</v>
      </c>
      <c r="N244" s="25">
        <v>3</v>
      </c>
      <c r="O244" s="25">
        <v>0</v>
      </c>
      <c r="P244" s="27">
        <v>2</v>
      </c>
    </row>
    <row r="245" spans="1:16" x14ac:dyDescent="0.25">
      <c r="A245" s="28" t="s">
        <v>794</v>
      </c>
      <c r="B245" s="28" t="s">
        <v>795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796</v>
      </c>
      <c r="B246" s="28" t="s">
        <v>797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798</v>
      </c>
      <c r="B247" s="28" t="s">
        <v>799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800</v>
      </c>
      <c r="B248" s="28" t="s">
        <v>801</v>
      </c>
      <c r="C248" s="14">
        <v>2</v>
      </c>
      <c r="D248" s="14">
        <v>3</v>
      </c>
      <c r="E248" s="29">
        <v>-0.33333333333333298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802</v>
      </c>
      <c r="B249" s="28" t="s">
        <v>803</v>
      </c>
      <c r="C249" s="14">
        <v>0</v>
      </c>
      <c r="D249" s="14">
        <v>2</v>
      </c>
      <c r="E249" s="29">
        <v>-1</v>
      </c>
      <c r="F249" s="14">
        <v>0</v>
      </c>
      <c r="G249" s="14">
        <v>0</v>
      </c>
      <c r="H249" s="14">
        <v>1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2">
        <v>0</v>
      </c>
    </row>
    <row r="250" spans="1:16" ht="22.5" x14ac:dyDescent="0.25">
      <c r="A250" s="28" t="s">
        <v>804</v>
      </c>
      <c r="B250" s="28" t="s">
        <v>805</v>
      </c>
      <c r="C250" s="14">
        <v>1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806</v>
      </c>
      <c r="B251" s="28" t="s">
        <v>807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808</v>
      </c>
      <c r="B252" s="28" t="s">
        <v>809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1</v>
      </c>
    </row>
    <row r="253" spans="1:16" ht="22.5" x14ac:dyDescent="0.25">
      <c r="A253" s="28" t="s">
        <v>810</v>
      </c>
      <c r="B253" s="28" t="s">
        <v>811</v>
      </c>
      <c r="C253" s="14">
        <v>1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1</v>
      </c>
    </row>
    <row r="254" spans="1:16" ht="22.5" x14ac:dyDescent="0.25">
      <c r="A254" s="28" t="s">
        <v>812</v>
      </c>
      <c r="B254" s="28" t="s">
        <v>813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814</v>
      </c>
      <c r="B255" s="28" t="s">
        <v>815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816</v>
      </c>
      <c r="B256" s="28" t="s">
        <v>817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33.75" x14ac:dyDescent="0.25">
      <c r="A257" s="28" t="s">
        <v>818</v>
      </c>
      <c r="B257" s="28" t="s">
        <v>819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820</v>
      </c>
      <c r="B258" s="28" t="s">
        <v>821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822</v>
      </c>
      <c r="B259" s="28" t="s">
        <v>823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824</v>
      </c>
      <c r="B260" s="28" t="s">
        <v>825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826</v>
      </c>
      <c r="B261" s="28" t="s">
        <v>827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828</v>
      </c>
      <c r="B262" s="28" t="s">
        <v>829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830</v>
      </c>
      <c r="B263" s="28" t="s">
        <v>831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832</v>
      </c>
      <c r="B264" s="28" t="s">
        <v>833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834</v>
      </c>
      <c r="B265" s="28" t="s">
        <v>835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33.75" x14ac:dyDescent="0.25">
      <c r="A266" s="28" t="s">
        <v>836</v>
      </c>
      <c r="B266" s="28" t="s">
        <v>837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838</v>
      </c>
      <c r="B267" s="28" t="s">
        <v>839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840</v>
      </c>
      <c r="B268" s="28" t="s">
        <v>841</v>
      </c>
      <c r="C268" s="14">
        <v>1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842</v>
      </c>
      <c r="B269" s="28" t="s">
        <v>843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2</v>
      </c>
      <c r="O269" s="14">
        <v>0</v>
      </c>
      <c r="P269" s="22">
        <v>0</v>
      </c>
    </row>
    <row r="270" spans="1:16" ht="22.5" x14ac:dyDescent="0.25">
      <c r="A270" s="28" t="s">
        <v>844</v>
      </c>
      <c r="B270" s="28" t="s">
        <v>845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1" t="s">
        <v>846</v>
      </c>
      <c r="B271" s="182"/>
      <c r="C271" s="25">
        <v>157</v>
      </c>
      <c r="D271" s="25">
        <v>171</v>
      </c>
      <c r="E271" s="26">
        <v>-8.1871345029239803E-2</v>
      </c>
      <c r="F271" s="25">
        <v>126</v>
      </c>
      <c r="G271" s="25">
        <v>145</v>
      </c>
      <c r="H271" s="25">
        <v>171</v>
      </c>
      <c r="I271" s="25">
        <v>219</v>
      </c>
      <c r="J271" s="25">
        <v>0</v>
      </c>
      <c r="K271" s="25">
        <v>5</v>
      </c>
      <c r="L271" s="25">
        <v>0</v>
      </c>
      <c r="M271" s="25">
        <v>0</v>
      </c>
      <c r="N271" s="25">
        <v>0</v>
      </c>
      <c r="O271" s="25">
        <v>3</v>
      </c>
      <c r="P271" s="27">
        <v>254</v>
      </c>
    </row>
    <row r="272" spans="1:16" x14ac:dyDescent="0.25">
      <c r="A272" s="28" t="s">
        <v>847</v>
      </c>
      <c r="B272" s="28" t="s">
        <v>848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849</v>
      </c>
      <c r="B273" s="28" t="s">
        <v>850</v>
      </c>
      <c r="C273" s="14">
        <v>91</v>
      </c>
      <c r="D273" s="14">
        <v>88</v>
      </c>
      <c r="E273" s="29">
        <v>3.4090909090909102E-2</v>
      </c>
      <c r="F273" s="14">
        <v>54</v>
      </c>
      <c r="G273" s="14">
        <v>57</v>
      </c>
      <c r="H273" s="14">
        <v>116</v>
      </c>
      <c r="I273" s="14">
        <v>121</v>
      </c>
      <c r="J273" s="14">
        <v>0</v>
      </c>
      <c r="K273" s="14">
        <v>3</v>
      </c>
      <c r="L273" s="14">
        <v>0</v>
      </c>
      <c r="M273" s="14">
        <v>0</v>
      </c>
      <c r="N273" s="14">
        <v>0</v>
      </c>
      <c r="O273" s="14">
        <v>1</v>
      </c>
      <c r="P273" s="22">
        <v>99</v>
      </c>
    </row>
    <row r="274" spans="1:16" ht="33.75" x14ac:dyDescent="0.25">
      <c r="A274" s="28" t="s">
        <v>851</v>
      </c>
      <c r="B274" s="28" t="s">
        <v>852</v>
      </c>
      <c r="C274" s="14">
        <v>40</v>
      </c>
      <c r="D274" s="14">
        <v>56</v>
      </c>
      <c r="E274" s="29">
        <v>-0.28571428571428598</v>
      </c>
      <c r="F274" s="14">
        <v>70</v>
      </c>
      <c r="G274" s="14">
        <v>81</v>
      </c>
      <c r="H274" s="14">
        <v>39</v>
      </c>
      <c r="I274" s="14">
        <v>55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2">
        <v>127</v>
      </c>
    </row>
    <row r="275" spans="1:16" ht="22.5" x14ac:dyDescent="0.25">
      <c r="A275" s="28" t="s">
        <v>853</v>
      </c>
      <c r="B275" s="28" t="s">
        <v>854</v>
      </c>
      <c r="C275" s="14">
        <v>3</v>
      </c>
      <c r="D275" s="14">
        <v>2</v>
      </c>
      <c r="E275" s="29">
        <v>0.5</v>
      </c>
      <c r="F275" s="14">
        <v>1</v>
      </c>
      <c r="G275" s="14">
        <v>4</v>
      </c>
      <c r="H275" s="14">
        <v>1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5</v>
      </c>
    </row>
    <row r="276" spans="1:16" x14ac:dyDescent="0.25">
      <c r="A276" s="28" t="s">
        <v>855</v>
      </c>
      <c r="B276" s="28" t="s">
        <v>856</v>
      </c>
      <c r="C276" s="14">
        <v>0</v>
      </c>
      <c r="D276" s="14">
        <v>2</v>
      </c>
      <c r="E276" s="29">
        <v>-1</v>
      </c>
      <c r="F276" s="14">
        <v>1</v>
      </c>
      <c r="G276" s="14">
        <v>1</v>
      </c>
      <c r="H276" s="14">
        <v>2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0</v>
      </c>
    </row>
    <row r="277" spans="1:16" ht="22.5" x14ac:dyDescent="0.25">
      <c r="A277" s="28" t="s">
        <v>857</v>
      </c>
      <c r="B277" s="28" t="s">
        <v>858</v>
      </c>
      <c r="C277" s="14">
        <v>5</v>
      </c>
      <c r="D277" s="14">
        <v>4</v>
      </c>
      <c r="E277" s="29">
        <v>0.25</v>
      </c>
      <c r="F277" s="14">
        <v>0</v>
      </c>
      <c r="G277" s="14">
        <v>0</v>
      </c>
      <c r="H277" s="14">
        <v>5</v>
      </c>
      <c r="I277" s="14">
        <v>14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6</v>
      </c>
    </row>
    <row r="278" spans="1:16" ht="22.5" x14ac:dyDescent="0.25">
      <c r="A278" s="28" t="s">
        <v>859</v>
      </c>
      <c r="B278" s="28" t="s">
        <v>860</v>
      </c>
      <c r="C278" s="14">
        <v>8</v>
      </c>
      <c r="D278" s="14">
        <v>6</v>
      </c>
      <c r="E278" s="29">
        <v>0.33333333333333298</v>
      </c>
      <c r="F278" s="14">
        <v>0</v>
      </c>
      <c r="G278" s="14">
        <v>0</v>
      </c>
      <c r="H278" s="14">
        <v>6</v>
      </c>
      <c r="I278" s="14">
        <v>21</v>
      </c>
      <c r="J278" s="14">
        <v>0</v>
      </c>
      <c r="K278" s="14">
        <v>2</v>
      </c>
      <c r="L278" s="14">
        <v>0</v>
      </c>
      <c r="M278" s="14">
        <v>0</v>
      </c>
      <c r="N278" s="14">
        <v>0</v>
      </c>
      <c r="O278" s="14">
        <v>2</v>
      </c>
      <c r="P278" s="22">
        <v>9</v>
      </c>
    </row>
    <row r="279" spans="1:16" ht="22.5" x14ac:dyDescent="0.25">
      <c r="A279" s="28" t="s">
        <v>861</v>
      </c>
      <c r="B279" s="28" t="s">
        <v>862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863</v>
      </c>
      <c r="B280" s="28" t="s">
        <v>864</v>
      </c>
      <c r="C280" s="14">
        <v>0</v>
      </c>
      <c r="D280" s="14">
        <v>1</v>
      </c>
      <c r="E280" s="29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ht="22.5" x14ac:dyDescent="0.25">
      <c r="A281" s="28" t="s">
        <v>865</v>
      </c>
      <c r="B281" s="28" t="s">
        <v>866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867</v>
      </c>
      <c r="B282" s="28" t="s">
        <v>868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869</v>
      </c>
      <c r="B283" s="28" t="s">
        <v>870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1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871</v>
      </c>
      <c r="B284" s="28" t="s">
        <v>872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873</v>
      </c>
      <c r="B285" s="28" t="s">
        <v>874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875</v>
      </c>
      <c r="B286" s="28" t="s">
        <v>876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877</v>
      </c>
      <c r="B287" s="28" t="s">
        <v>878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879</v>
      </c>
      <c r="B288" s="28" t="s">
        <v>880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1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881</v>
      </c>
      <c r="B289" s="28" t="s">
        <v>882</v>
      </c>
      <c r="C289" s="14">
        <v>0</v>
      </c>
      <c r="D289" s="14">
        <v>1</v>
      </c>
      <c r="E289" s="29">
        <v>-1</v>
      </c>
      <c r="F289" s="14">
        <v>0</v>
      </c>
      <c r="G289" s="14">
        <v>2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883</v>
      </c>
      <c r="B290" s="28" t="s">
        <v>884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885</v>
      </c>
      <c r="B291" s="28" t="s">
        <v>886</v>
      </c>
      <c r="C291" s="14">
        <v>1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2.5" x14ac:dyDescent="0.25">
      <c r="A292" s="28" t="s">
        <v>887</v>
      </c>
      <c r="B292" s="28" t="s">
        <v>888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3</v>
      </c>
    </row>
    <row r="293" spans="1:16" x14ac:dyDescent="0.25">
      <c r="A293" s="28" t="s">
        <v>889</v>
      </c>
      <c r="B293" s="28" t="s">
        <v>890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891</v>
      </c>
      <c r="B294" s="28" t="s">
        <v>892</v>
      </c>
      <c r="C294" s="14">
        <v>1</v>
      </c>
      <c r="D294" s="14">
        <v>2</v>
      </c>
      <c r="E294" s="29">
        <v>-0.5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5</v>
      </c>
    </row>
    <row r="295" spans="1:16" ht="22.5" x14ac:dyDescent="0.25">
      <c r="A295" s="28" t="s">
        <v>893</v>
      </c>
      <c r="B295" s="28" t="s">
        <v>894</v>
      </c>
      <c r="C295" s="14">
        <v>8</v>
      </c>
      <c r="D295" s="14">
        <v>9</v>
      </c>
      <c r="E295" s="29">
        <v>-0.11111111111111099</v>
      </c>
      <c r="F295" s="14">
        <v>0</v>
      </c>
      <c r="G295" s="14">
        <v>0</v>
      </c>
      <c r="H295" s="14">
        <v>1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895</v>
      </c>
      <c r="B296" s="28" t="s">
        <v>896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897</v>
      </c>
      <c r="B297" s="28" t="s">
        <v>898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899</v>
      </c>
      <c r="B298" s="28" t="s">
        <v>900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901</v>
      </c>
      <c r="B299" s="28" t="s">
        <v>902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903</v>
      </c>
      <c r="B300" s="28" t="s">
        <v>904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905</v>
      </c>
      <c r="B301" s="182"/>
      <c r="C301" s="25">
        <v>1</v>
      </c>
      <c r="D301" s="25">
        <v>1</v>
      </c>
      <c r="E301" s="26">
        <v>0</v>
      </c>
      <c r="F301" s="25">
        <v>0</v>
      </c>
      <c r="G301" s="25">
        <v>0</v>
      </c>
      <c r="H301" s="25">
        <v>1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906</v>
      </c>
      <c r="B302" s="28" t="s">
        <v>907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908</v>
      </c>
      <c r="B303" s="28" t="s">
        <v>909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910</v>
      </c>
      <c r="B304" s="28" t="s">
        <v>911</v>
      </c>
      <c r="C304" s="14">
        <v>1</v>
      </c>
      <c r="D304" s="14">
        <v>1</v>
      </c>
      <c r="E304" s="29">
        <v>0</v>
      </c>
      <c r="F304" s="14">
        <v>0</v>
      </c>
      <c r="G304" s="14">
        <v>0</v>
      </c>
      <c r="H304" s="14">
        <v>1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912</v>
      </c>
      <c r="B305" s="182"/>
      <c r="C305" s="25">
        <v>12</v>
      </c>
      <c r="D305" s="25">
        <v>9</v>
      </c>
      <c r="E305" s="26">
        <v>0.33333333333333298</v>
      </c>
      <c r="F305" s="25">
        <v>0</v>
      </c>
      <c r="G305" s="25">
        <v>4</v>
      </c>
      <c r="H305" s="25">
        <v>1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913</v>
      </c>
      <c r="B306" s="28" t="s">
        <v>914</v>
      </c>
      <c r="C306" s="14">
        <v>1</v>
      </c>
      <c r="D306" s="14">
        <v>0</v>
      </c>
      <c r="E306" s="29">
        <v>0</v>
      </c>
      <c r="F306" s="14">
        <v>0</v>
      </c>
      <c r="G306" s="14">
        <v>0</v>
      </c>
      <c r="H306" s="14">
        <v>1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915</v>
      </c>
      <c r="B307" s="28" t="s">
        <v>916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917</v>
      </c>
      <c r="B308" s="28" t="s">
        <v>918</v>
      </c>
      <c r="C308" s="14">
        <v>11</v>
      </c>
      <c r="D308" s="14">
        <v>9</v>
      </c>
      <c r="E308" s="29">
        <v>0.22222222222222199</v>
      </c>
      <c r="F308" s="14">
        <v>0</v>
      </c>
      <c r="G308" s="14">
        <v>4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919</v>
      </c>
      <c r="B309" s="28" t="s">
        <v>920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921</v>
      </c>
      <c r="B310" s="28" t="s">
        <v>922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923</v>
      </c>
      <c r="B311" s="28" t="s">
        <v>924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925</v>
      </c>
      <c r="B312" s="182"/>
      <c r="C312" s="25">
        <v>24</v>
      </c>
      <c r="D312" s="25">
        <v>0</v>
      </c>
      <c r="E312" s="26">
        <v>0</v>
      </c>
      <c r="F312" s="25">
        <v>0</v>
      </c>
      <c r="G312" s="25">
        <v>0</v>
      </c>
      <c r="H312" s="25">
        <v>6</v>
      </c>
      <c r="I312" s="25">
        <v>4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1</v>
      </c>
      <c r="P312" s="27">
        <v>0</v>
      </c>
    </row>
    <row r="313" spans="1:16" x14ac:dyDescent="0.25">
      <c r="A313" s="28" t="s">
        <v>926</v>
      </c>
      <c r="B313" s="28" t="s">
        <v>927</v>
      </c>
      <c r="C313" s="14">
        <v>20</v>
      </c>
      <c r="D313" s="14">
        <v>0</v>
      </c>
      <c r="E313" s="29">
        <v>0</v>
      </c>
      <c r="F313" s="14">
        <v>0</v>
      </c>
      <c r="G313" s="14">
        <v>0</v>
      </c>
      <c r="H313" s="14">
        <v>6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2">
        <v>0</v>
      </c>
    </row>
    <row r="314" spans="1:16" ht="33.75" x14ac:dyDescent="0.25">
      <c r="A314" s="28" t="s">
        <v>928</v>
      </c>
      <c r="B314" s="28" t="s">
        <v>929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930</v>
      </c>
      <c r="B315" s="28" t="s">
        <v>931</v>
      </c>
      <c r="C315" s="14">
        <v>4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932</v>
      </c>
      <c r="B316" s="28" t="s">
        <v>933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934</v>
      </c>
      <c r="B317" s="28" t="s">
        <v>935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936</v>
      </c>
      <c r="B318" s="182"/>
      <c r="C318" s="25">
        <v>0</v>
      </c>
      <c r="D318" s="25">
        <v>3</v>
      </c>
      <c r="E318" s="26">
        <v>-1</v>
      </c>
      <c r="F318" s="25">
        <v>0</v>
      </c>
      <c r="G318" s="25">
        <v>0</v>
      </c>
      <c r="H318" s="25">
        <v>2</v>
      </c>
      <c r="I318" s="25">
        <v>2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1</v>
      </c>
    </row>
    <row r="319" spans="1:16" x14ac:dyDescent="0.25">
      <c r="A319" s="28" t="s">
        <v>937</v>
      </c>
      <c r="B319" s="28" t="s">
        <v>938</v>
      </c>
      <c r="C319" s="14">
        <v>0</v>
      </c>
      <c r="D319" s="14">
        <v>3</v>
      </c>
      <c r="E319" s="29">
        <v>-1</v>
      </c>
      <c r="F319" s="14">
        <v>0</v>
      </c>
      <c r="G319" s="14">
        <v>0</v>
      </c>
      <c r="H319" s="14">
        <v>2</v>
      </c>
      <c r="I319" s="14">
        <v>2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1</v>
      </c>
    </row>
    <row r="320" spans="1:16" x14ac:dyDescent="0.25">
      <c r="A320" s="181" t="s">
        <v>939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940</v>
      </c>
      <c r="B321" s="28" t="s">
        <v>941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942</v>
      </c>
      <c r="B322" s="28" t="s">
        <v>943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944</v>
      </c>
      <c r="B323" s="182"/>
      <c r="C323" s="25">
        <v>4576</v>
      </c>
      <c r="D323" s="25">
        <v>4852</v>
      </c>
      <c r="E323" s="26">
        <v>-5.6883759274525998E-2</v>
      </c>
      <c r="F323" s="25">
        <v>16</v>
      </c>
      <c r="G323" s="25">
        <v>0</v>
      </c>
      <c r="H323" s="25">
        <v>99</v>
      </c>
      <c r="I323" s="25">
        <v>0</v>
      </c>
      <c r="J323" s="25">
        <v>2</v>
      </c>
      <c r="K323" s="25">
        <v>0</v>
      </c>
      <c r="L323" s="25">
        <v>1</v>
      </c>
      <c r="M323" s="25">
        <v>0</v>
      </c>
      <c r="N323" s="25">
        <v>7</v>
      </c>
      <c r="O323" s="25">
        <v>0</v>
      </c>
      <c r="P323" s="27">
        <v>19</v>
      </c>
    </row>
    <row r="324" spans="1:16" x14ac:dyDescent="0.25">
      <c r="A324" s="28" t="s">
        <v>945</v>
      </c>
      <c r="B324" s="28" t="s">
        <v>946</v>
      </c>
      <c r="C324" s="14">
        <v>4576</v>
      </c>
      <c r="D324" s="14">
        <v>4852</v>
      </c>
      <c r="E324" s="29">
        <v>-5.6883759274525998E-2</v>
      </c>
      <c r="F324" s="14">
        <v>16</v>
      </c>
      <c r="G324" s="14">
        <v>0</v>
      </c>
      <c r="H324" s="14">
        <v>99</v>
      </c>
      <c r="I324" s="14">
        <v>0</v>
      </c>
      <c r="J324" s="14">
        <v>2</v>
      </c>
      <c r="K324" s="14">
        <v>0</v>
      </c>
      <c r="L324" s="14">
        <v>1</v>
      </c>
      <c r="M324" s="14">
        <v>0</v>
      </c>
      <c r="N324" s="14">
        <v>7</v>
      </c>
      <c r="O324" s="14">
        <v>0</v>
      </c>
      <c r="P324" s="22">
        <v>19</v>
      </c>
    </row>
    <row r="325" spans="1:16" x14ac:dyDescent="0.25">
      <c r="A325" s="181" t="s">
        <v>947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948</v>
      </c>
      <c r="B326" s="28" t="s">
        <v>949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950</v>
      </c>
      <c r="B327" s="28" t="s">
        <v>951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952</v>
      </c>
      <c r="B328" s="28" t="s">
        <v>953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954</v>
      </c>
      <c r="B329" s="28" t="s">
        <v>955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956</v>
      </c>
      <c r="B330" s="28" t="s">
        <v>957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958</v>
      </c>
      <c r="B331" s="28" t="s">
        <v>959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45" x14ac:dyDescent="0.25">
      <c r="A332" s="28" t="s">
        <v>960</v>
      </c>
      <c r="B332" s="28" t="s">
        <v>961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962</v>
      </c>
      <c r="B333" s="28" t="s">
        <v>963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964</v>
      </c>
      <c r="B334" s="28" t="s">
        <v>965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966</v>
      </c>
      <c r="B335" s="28" t="s">
        <v>967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968</v>
      </c>
      <c r="B336" s="28" t="s">
        <v>969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1" t="s">
        <v>970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971</v>
      </c>
      <c r="B338" s="28" t="s">
        <v>972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973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974</v>
      </c>
      <c r="B340" s="28" t="s">
        <v>975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976</v>
      </c>
      <c r="B341" s="184"/>
      <c r="C341" s="30">
        <v>18392</v>
      </c>
      <c r="D341" s="30">
        <v>19253</v>
      </c>
      <c r="E341" s="31">
        <v>-4.4720303329351299E-2</v>
      </c>
      <c r="F341" s="30">
        <v>3404</v>
      </c>
      <c r="G341" s="30">
        <v>3572</v>
      </c>
      <c r="H341" s="30">
        <v>3363</v>
      </c>
      <c r="I341" s="30">
        <v>3246</v>
      </c>
      <c r="J341" s="30">
        <v>73</v>
      </c>
      <c r="K341" s="30">
        <v>119</v>
      </c>
      <c r="L341" s="30">
        <v>9</v>
      </c>
      <c r="M341" s="30">
        <v>2</v>
      </c>
      <c r="N341" s="30">
        <v>156</v>
      </c>
      <c r="O341" s="30">
        <v>341</v>
      </c>
      <c r="P341" s="30">
        <v>5301</v>
      </c>
    </row>
  </sheetData>
  <sheetProtection algorithmName="SHA-512" hashValue="XmaKkgxm1ZoYWpOLyQ8H/Ii57vifQBwuJLpD9/IhxTUOYmaDcH6oYBVKN+I2q8ocZsQENSOxGRYt7/2TXGDQ/g==" saltValue="1LP9JYNCKPKq59SYZDUtq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2">
        <v>0</v>
      </c>
    </row>
    <row r="6" spans="1:3" x14ac:dyDescent="0.25">
      <c r="A6" s="176"/>
      <c r="B6" s="13" t="s">
        <v>354</v>
      </c>
      <c r="C6" s="22">
        <v>267</v>
      </c>
    </row>
    <row r="7" spans="1:3" x14ac:dyDescent="0.25">
      <c r="A7" s="176"/>
      <c r="B7" s="13" t="s">
        <v>981</v>
      </c>
      <c r="C7" s="22">
        <v>7</v>
      </c>
    </row>
    <row r="8" spans="1:3" x14ac:dyDescent="0.25">
      <c r="A8" s="176"/>
      <c r="B8" s="13" t="s">
        <v>982</v>
      </c>
      <c r="C8" s="22">
        <v>15</v>
      </c>
    </row>
    <row r="9" spans="1:3" x14ac:dyDescent="0.25">
      <c r="A9" s="176"/>
      <c r="B9" s="13" t="s">
        <v>983</v>
      </c>
      <c r="C9" s="22">
        <v>32</v>
      </c>
    </row>
    <row r="10" spans="1:3" x14ac:dyDescent="0.25">
      <c r="A10" s="176"/>
      <c r="B10" s="13" t="s">
        <v>984</v>
      </c>
      <c r="C10" s="22">
        <v>17</v>
      </c>
    </row>
    <row r="11" spans="1:3" x14ac:dyDescent="0.25">
      <c r="A11" s="176"/>
      <c r="B11" s="13" t="s">
        <v>985</v>
      </c>
      <c r="C11" s="22">
        <v>90</v>
      </c>
    </row>
    <row r="12" spans="1:3" x14ac:dyDescent="0.25">
      <c r="A12" s="176"/>
      <c r="B12" s="13" t="s">
        <v>538</v>
      </c>
      <c r="C12" s="22">
        <v>66</v>
      </c>
    </row>
    <row r="13" spans="1:3" x14ac:dyDescent="0.25">
      <c r="A13" s="176"/>
      <c r="B13" s="13" t="s">
        <v>986</v>
      </c>
      <c r="C13" s="22">
        <v>8</v>
      </c>
    </row>
    <row r="14" spans="1:3" x14ac:dyDescent="0.25">
      <c r="A14" s="176"/>
      <c r="B14" s="13" t="s">
        <v>987</v>
      </c>
      <c r="C14" s="22">
        <v>1</v>
      </c>
    </row>
    <row r="15" spans="1:3" x14ac:dyDescent="0.25">
      <c r="A15" s="176"/>
      <c r="B15" s="13" t="s">
        <v>671</v>
      </c>
      <c r="C15" s="22">
        <v>3</v>
      </c>
    </row>
    <row r="16" spans="1:3" x14ac:dyDescent="0.25">
      <c r="A16" s="176"/>
      <c r="B16" s="13" t="s">
        <v>988</v>
      </c>
      <c r="C16" s="22">
        <v>49</v>
      </c>
    </row>
    <row r="17" spans="1:3" x14ac:dyDescent="0.25">
      <c r="A17" s="176"/>
      <c r="B17" s="13" t="s">
        <v>989</v>
      </c>
      <c r="C17" s="22">
        <v>71</v>
      </c>
    </row>
    <row r="18" spans="1:3" x14ac:dyDescent="0.25">
      <c r="A18" s="176"/>
      <c r="B18" s="13" t="s">
        <v>990</v>
      </c>
      <c r="C18" s="22">
        <v>4</v>
      </c>
    </row>
    <row r="19" spans="1:3" x14ac:dyDescent="0.25">
      <c r="A19" s="177"/>
      <c r="B19" s="13" t="s">
        <v>110</v>
      </c>
      <c r="C19" s="22">
        <v>35</v>
      </c>
    </row>
    <row r="20" spans="1:3" x14ac:dyDescent="0.25">
      <c r="A20" s="175" t="s">
        <v>991</v>
      </c>
      <c r="B20" s="13" t="s">
        <v>992</v>
      </c>
      <c r="C20" s="22">
        <v>0</v>
      </c>
    </row>
    <row r="21" spans="1:3" x14ac:dyDescent="0.25">
      <c r="A21" s="177"/>
      <c r="B21" s="13" t="s">
        <v>993</v>
      </c>
      <c r="C21" s="22">
        <v>0</v>
      </c>
    </row>
    <row r="22" spans="1:3" x14ac:dyDescent="0.25">
      <c r="A22" s="175" t="s">
        <v>994</v>
      </c>
      <c r="B22" s="13" t="s">
        <v>995</v>
      </c>
      <c r="C22" s="22">
        <v>81</v>
      </c>
    </row>
    <row r="23" spans="1:3" x14ac:dyDescent="0.25">
      <c r="A23" s="176"/>
      <c r="B23" s="13" t="s">
        <v>996</v>
      </c>
      <c r="C23" s="22">
        <v>92</v>
      </c>
    </row>
    <row r="24" spans="1:3" x14ac:dyDescent="0.25">
      <c r="A24" s="177"/>
      <c r="B24" s="13" t="s">
        <v>997</v>
      </c>
      <c r="C24" s="22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2">
        <v>187</v>
      </c>
    </row>
    <row r="29" spans="1:3" x14ac:dyDescent="0.25">
      <c r="A29" s="175" t="s">
        <v>316</v>
      </c>
      <c r="B29" s="13" t="s">
        <v>1000</v>
      </c>
      <c r="C29" s="22">
        <v>2</v>
      </c>
    </row>
    <row r="30" spans="1:3" x14ac:dyDescent="0.25">
      <c r="A30" s="176"/>
      <c r="B30" s="13" t="s">
        <v>1001</v>
      </c>
      <c r="C30" s="22">
        <v>22</v>
      </c>
    </row>
    <row r="31" spans="1:3" x14ac:dyDescent="0.25">
      <c r="A31" s="176"/>
      <c r="B31" s="13" t="s">
        <v>1002</v>
      </c>
      <c r="C31" s="22">
        <v>1</v>
      </c>
    </row>
    <row r="32" spans="1:3" x14ac:dyDescent="0.25">
      <c r="A32" s="177"/>
      <c r="B32" s="13" t="s">
        <v>1003</v>
      </c>
      <c r="C32" s="22">
        <v>6</v>
      </c>
    </row>
    <row r="33" spans="1:3" x14ac:dyDescent="0.25">
      <c r="A33" s="12" t="s">
        <v>1004</v>
      </c>
      <c r="B33" s="17"/>
      <c r="C33" s="22">
        <v>0</v>
      </c>
    </row>
    <row r="34" spans="1:3" x14ac:dyDescent="0.25">
      <c r="A34" s="12" t="s">
        <v>1005</v>
      </c>
      <c r="B34" s="17"/>
      <c r="C34" s="22">
        <v>78</v>
      </c>
    </row>
    <row r="35" spans="1:3" x14ac:dyDescent="0.25">
      <c r="A35" s="12" t="s">
        <v>1006</v>
      </c>
      <c r="B35" s="17"/>
      <c r="C35" s="22">
        <v>53</v>
      </c>
    </row>
    <row r="36" spans="1:3" x14ac:dyDescent="0.25">
      <c r="A36" s="12" t="s">
        <v>1007</v>
      </c>
      <c r="B36" s="17"/>
      <c r="C36" s="22">
        <v>0</v>
      </c>
    </row>
    <row r="37" spans="1:3" x14ac:dyDescent="0.25">
      <c r="A37" s="12" t="s">
        <v>1008</v>
      </c>
      <c r="B37" s="17"/>
      <c r="C37" s="22">
        <v>36</v>
      </c>
    </row>
    <row r="38" spans="1:3" x14ac:dyDescent="0.25">
      <c r="A38" s="12" t="s">
        <v>1009</v>
      </c>
      <c r="B38" s="17"/>
      <c r="C38" s="22">
        <v>8</v>
      </c>
    </row>
    <row r="39" spans="1:3" x14ac:dyDescent="0.25">
      <c r="A39" s="12" t="s">
        <v>997</v>
      </c>
      <c r="B39" s="17"/>
      <c r="C39" s="22">
        <v>0</v>
      </c>
    </row>
    <row r="40" spans="1:3" x14ac:dyDescent="0.25">
      <c r="A40" s="175" t="s">
        <v>1010</v>
      </c>
      <c r="B40" s="13" t="s">
        <v>1011</v>
      </c>
      <c r="C40" s="22">
        <v>66</v>
      </c>
    </row>
    <row r="41" spans="1:3" x14ac:dyDescent="0.25">
      <c r="A41" s="176"/>
      <c r="B41" s="13" t="s">
        <v>1012</v>
      </c>
      <c r="C41" s="22">
        <v>59</v>
      </c>
    </row>
    <row r="42" spans="1:3" x14ac:dyDescent="0.25">
      <c r="A42" s="176"/>
      <c r="B42" s="13" t="s">
        <v>1013</v>
      </c>
      <c r="C42" s="22">
        <v>54</v>
      </c>
    </row>
    <row r="43" spans="1:3" x14ac:dyDescent="0.25">
      <c r="A43" s="176"/>
      <c r="B43" s="13" t="s">
        <v>1014</v>
      </c>
      <c r="C43" s="22">
        <v>0</v>
      </c>
    </row>
    <row r="44" spans="1:3" x14ac:dyDescent="0.25">
      <c r="A44" s="177"/>
      <c r="B44" s="13" t="s">
        <v>1015</v>
      </c>
      <c r="C44" s="22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2">
        <v>28</v>
      </c>
    </row>
    <row r="49" spans="1:3" x14ac:dyDescent="0.25">
      <c r="A49" s="175" t="s">
        <v>80</v>
      </c>
      <c r="B49" s="13" t="s">
        <v>1017</v>
      </c>
      <c r="C49" s="22">
        <v>47</v>
      </c>
    </row>
    <row r="50" spans="1:3" x14ac:dyDescent="0.25">
      <c r="A50" s="177"/>
      <c r="B50" s="13" t="s">
        <v>1018</v>
      </c>
      <c r="C50" s="22">
        <v>142</v>
      </c>
    </row>
    <row r="51" spans="1:3" x14ac:dyDescent="0.25">
      <c r="A51" s="175" t="s">
        <v>1019</v>
      </c>
      <c r="B51" s="13" t="s">
        <v>1020</v>
      </c>
      <c r="C51" s="22">
        <v>4</v>
      </c>
    </row>
    <row r="52" spans="1:3" x14ac:dyDescent="0.25">
      <c r="A52" s="177"/>
      <c r="B52" s="13" t="s">
        <v>1021</v>
      </c>
      <c r="C52" s="22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2">
        <v>837</v>
      </c>
    </row>
    <row r="57" spans="1:3" x14ac:dyDescent="0.25">
      <c r="A57" s="176"/>
      <c r="B57" s="13" t="s">
        <v>1023</v>
      </c>
      <c r="C57" s="22">
        <v>125</v>
      </c>
    </row>
    <row r="58" spans="1:3" x14ac:dyDescent="0.25">
      <c r="A58" s="176"/>
      <c r="B58" s="13" t="s">
        <v>1024</v>
      </c>
      <c r="C58" s="22">
        <v>8</v>
      </c>
    </row>
    <row r="59" spans="1:3" x14ac:dyDescent="0.25">
      <c r="A59" s="176"/>
      <c r="B59" s="13" t="s">
        <v>1025</v>
      </c>
      <c r="C59" s="22">
        <v>180</v>
      </c>
    </row>
    <row r="60" spans="1:3" x14ac:dyDescent="0.25">
      <c r="A60" s="177"/>
      <c r="B60" s="13" t="s">
        <v>1026</v>
      </c>
      <c r="C60" s="22">
        <v>11</v>
      </c>
    </row>
    <row r="61" spans="1:3" x14ac:dyDescent="0.25">
      <c r="A61" s="175" t="s">
        <v>1027</v>
      </c>
      <c r="B61" s="13" t="s">
        <v>1028</v>
      </c>
      <c r="C61" s="22">
        <v>529</v>
      </c>
    </row>
    <row r="62" spans="1:3" x14ac:dyDescent="0.25">
      <c r="A62" s="176"/>
      <c r="B62" s="13" t="s">
        <v>1029</v>
      </c>
      <c r="C62" s="22">
        <v>132</v>
      </c>
    </row>
    <row r="63" spans="1:3" x14ac:dyDescent="0.25">
      <c r="A63" s="176"/>
      <c r="B63" s="13" t="s">
        <v>1030</v>
      </c>
      <c r="C63" s="22">
        <v>24</v>
      </c>
    </row>
    <row r="64" spans="1:3" x14ac:dyDescent="0.25">
      <c r="A64" s="176"/>
      <c r="B64" s="13" t="s">
        <v>1031</v>
      </c>
      <c r="C64" s="22">
        <v>0</v>
      </c>
    </row>
    <row r="65" spans="1:3" x14ac:dyDescent="0.25">
      <c r="A65" s="177"/>
      <c r="B65" s="13" t="s">
        <v>1026</v>
      </c>
      <c r="C65" s="22">
        <v>142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2">
        <v>131</v>
      </c>
    </row>
    <row r="70" spans="1:3" ht="22.5" x14ac:dyDescent="0.25">
      <c r="A70" s="12" t="s">
        <v>1034</v>
      </c>
      <c r="B70" s="17"/>
      <c r="C70" s="22">
        <v>0</v>
      </c>
    </row>
    <row r="71" spans="1:3" ht="22.5" x14ac:dyDescent="0.25">
      <c r="A71" s="12" t="s">
        <v>1035</v>
      </c>
      <c r="B71" s="17"/>
      <c r="C71" s="22">
        <v>1015</v>
      </c>
    </row>
    <row r="72" spans="1:3" x14ac:dyDescent="0.25">
      <c r="A72" s="175" t="s">
        <v>1036</v>
      </c>
      <c r="B72" s="13" t="s">
        <v>1037</v>
      </c>
      <c r="C72" s="22">
        <v>0</v>
      </c>
    </row>
    <row r="73" spans="1:3" x14ac:dyDescent="0.25">
      <c r="A73" s="177"/>
      <c r="B73" s="13" t="s">
        <v>1038</v>
      </c>
      <c r="C73" s="22">
        <v>9</v>
      </c>
    </row>
    <row r="74" spans="1:3" x14ac:dyDescent="0.25">
      <c r="A74" s="12" t="s">
        <v>1039</v>
      </c>
      <c r="B74" s="17"/>
      <c r="C74" s="22">
        <v>12</v>
      </c>
    </row>
    <row r="75" spans="1:3" x14ac:dyDescent="0.25">
      <c r="A75" s="12" t="s">
        <v>1040</v>
      </c>
      <c r="B75" s="17"/>
      <c r="C75" s="22">
        <v>8</v>
      </c>
    </row>
    <row r="76" spans="1:3" ht="22.5" x14ac:dyDescent="0.25">
      <c r="A76" s="12" t="s">
        <v>1041</v>
      </c>
      <c r="B76" s="17"/>
      <c r="C76" s="22">
        <v>25</v>
      </c>
    </row>
    <row r="77" spans="1:3" x14ac:dyDescent="0.25">
      <c r="A77" s="12" t="s">
        <v>1042</v>
      </c>
      <c r="B77" s="17"/>
      <c r="C77" s="22">
        <v>21</v>
      </c>
    </row>
    <row r="78" spans="1:3" x14ac:dyDescent="0.25">
      <c r="A78" s="12" t="s">
        <v>1043</v>
      </c>
      <c r="B78" s="17"/>
      <c r="C78" s="22">
        <v>0</v>
      </c>
    </row>
    <row r="79" spans="1:3" x14ac:dyDescent="0.25">
      <c r="A79" s="12" t="s">
        <v>1044</v>
      </c>
      <c r="B79" s="17"/>
      <c r="C79" s="22">
        <v>0</v>
      </c>
    </row>
  </sheetData>
  <sheetProtection algorithmName="SHA-512" hashValue="HKbMzYl2/9Bdv+jau5n2Lz2WRBZEltvg02X5b1LyBbiJAd6kq65TTEe9Ma6C8moVIA1ztNuAESE/iLCpCHsqiA==" saltValue="Fj97UgQ5oA2S/VWZ+pyVe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2" t="s">
        <v>1045</v>
      </c>
    </row>
    <row r="3" spans="1:3" x14ac:dyDescent="0.25">
      <c r="A3" s="33" t="s">
        <v>1046</v>
      </c>
    </row>
    <row r="4" spans="1:3" x14ac:dyDescent="0.25">
      <c r="A4" s="34" t="s">
        <v>13</v>
      </c>
      <c r="B4" s="34" t="s">
        <v>14</v>
      </c>
      <c r="C4" s="35" t="s">
        <v>2</v>
      </c>
    </row>
    <row r="5" spans="1:3" x14ac:dyDescent="0.25">
      <c r="A5" s="187" t="s">
        <v>1047</v>
      </c>
      <c r="B5" s="37" t="s">
        <v>1048</v>
      </c>
      <c r="C5" s="38">
        <v>47</v>
      </c>
    </row>
    <row r="6" spans="1:3" x14ac:dyDescent="0.25">
      <c r="A6" s="188"/>
      <c r="B6" s="37" t="s">
        <v>325</v>
      </c>
      <c r="C6" s="38">
        <v>143</v>
      </c>
    </row>
    <row r="7" spans="1:3" x14ac:dyDescent="0.25">
      <c r="A7" s="188"/>
      <c r="B7" s="37" t="s">
        <v>1049</v>
      </c>
      <c r="C7" s="38">
        <v>35</v>
      </c>
    </row>
    <row r="8" spans="1:3" x14ac:dyDescent="0.25">
      <c r="A8" s="188"/>
      <c r="B8" s="37" t="s">
        <v>1050</v>
      </c>
      <c r="C8" s="38">
        <v>0</v>
      </c>
    </row>
    <row r="9" spans="1:3" x14ac:dyDescent="0.25">
      <c r="A9" s="188"/>
      <c r="B9" s="37" t="s">
        <v>1051</v>
      </c>
      <c r="C9" s="38">
        <v>1</v>
      </c>
    </row>
    <row r="10" spans="1:3" x14ac:dyDescent="0.25">
      <c r="A10" s="188"/>
      <c r="B10" s="37" t="s">
        <v>1052</v>
      </c>
      <c r="C10" s="38">
        <v>1</v>
      </c>
    </row>
    <row r="11" spans="1:3" x14ac:dyDescent="0.25">
      <c r="A11" s="189"/>
      <c r="B11" s="37" t="s">
        <v>1053</v>
      </c>
      <c r="C11" s="38">
        <v>1</v>
      </c>
    </row>
    <row r="12" spans="1:3" x14ac:dyDescent="0.25">
      <c r="A12" s="187" t="s">
        <v>1054</v>
      </c>
      <c r="B12" s="37" t="s">
        <v>64</v>
      </c>
      <c r="C12" s="38">
        <v>183</v>
      </c>
    </row>
    <row r="13" spans="1:3" x14ac:dyDescent="0.25">
      <c r="A13" s="188"/>
      <c r="B13" s="37" t="s">
        <v>1055</v>
      </c>
      <c r="C13" s="38">
        <v>48</v>
      </c>
    </row>
    <row r="14" spans="1:3" x14ac:dyDescent="0.25">
      <c r="A14" s="188"/>
      <c r="B14" s="37" t="s">
        <v>1056</v>
      </c>
      <c r="C14" s="38">
        <v>22</v>
      </c>
    </row>
    <row r="15" spans="1:3" x14ac:dyDescent="0.25">
      <c r="A15" s="189"/>
      <c r="B15" s="37" t="s">
        <v>1057</v>
      </c>
      <c r="C15" s="38">
        <v>32</v>
      </c>
    </row>
    <row r="16" spans="1:3" x14ac:dyDescent="0.25">
      <c r="A16" s="16"/>
    </row>
    <row r="17" spans="1:3" x14ac:dyDescent="0.25">
      <c r="A17" s="33" t="s">
        <v>1058</v>
      </c>
    </row>
    <row r="18" spans="1:3" x14ac:dyDescent="0.25">
      <c r="A18" s="34" t="s">
        <v>13</v>
      </c>
      <c r="B18" s="34" t="s">
        <v>14</v>
      </c>
      <c r="C18" s="35" t="s">
        <v>2</v>
      </c>
    </row>
    <row r="19" spans="1:3" x14ac:dyDescent="0.25">
      <c r="A19" s="36" t="s">
        <v>1059</v>
      </c>
      <c r="B19" s="39"/>
      <c r="C19" s="38">
        <v>9</v>
      </c>
    </row>
    <row r="20" spans="1:3" x14ac:dyDescent="0.25">
      <c r="A20" s="36" t="s">
        <v>1060</v>
      </c>
      <c r="B20" s="39"/>
      <c r="C20" s="38">
        <v>3</v>
      </c>
    </row>
    <row r="21" spans="1:3" x14ac:dyDescent="0.25">
      <c r="A21" s="36" t="s">
        <v>1061</v>
      </c>
      <c r="B21" s="39"/>
      <c r="C21" s="38">
        <v>15</v>
      </c>
    </row>
    <row r="22" spans="1:3" x14ac:dyDescent="0.25">
      <c r="A22" s="36" t="s">
        <v>1062</v>
      </c>
      <c r="B22" s="39"/>
      <c r="C22" s="38">
        <v>13</v>
      </c>
    </row>
    <row r="23" spans="1:3" x14ac:dyDescent="0.25">
      <c r="A23" s="36" t="s">
        <v>1063</v>
      </c>
      <c r="B23" s="39"/>
      <c r="C23" s="38">
        <v>125</v>
      </c>
    </row>
    <row r="24" spans="1:3" x14ac:dyDescent="0.25">
      <c r="A24" s="36" t="s">
        <v>1064</v>
      </c>
      <c r="B24" s="39"/>
      <c r="C24" s="38">
        <v>61</v>
      </c>
    </row>
    <row r="25" spans="1:3" x14ac:dyDescent="0.25">
      <c r="A25" s="36" t="s">
        <v>1065</v>
      </c>
      <c r="B25" s="39"/>
      <c r="C25" s="38">
        <v>26</v>
      </c>
    </row>
    <row r="26" spans="1:3" x14ac:dyDescent="0.25">
      <c r="A26" s="36" t="s">
        <v>1066</v>
      </c>
      <c r="B26" s="39"/>
      <c r="C26" s="38">
        <v>1</v>
      </c>
    </row>
    <row r="27" spans="1:3" x14ac:dyDescent="0.25">
      <c r="A27" s="36" t="s">
        <v>1067</v>
      </c>
      <c r="B27" s="39"/>
      <c r="C27" s="38">
        <v>0</v>
      </c>
    </row>
    <row r="28" spans="1:3" x14ac:dyDescent="0.25">
      <c r="A28" s="36" t="s">
        <v>1068</v>
      </c>
      <c r="B28" s="39"/>
      <c r="C28" s="38">
        <v>31</v>
      </c>
    </row>
    <row r="29" spans="1:3" x14ac:dyDescent="0.25">
      <c r="A29" s="16"/>
    </row>
    <row r="30" spans="1:3" x14ac:dyDescent="0.25">
      <c r="A30" s="33" t="s">
        <v>1069</v>
      </c>
    </row>
    <row r="31" spans="1:3" x14ac:dyDescent="0.25">
      <c r="A31" s="34" t="s">
        <v>13</v>
      </c>
      <c r="B31" s="34" t="s">
        <v>14</v>
      </c>
      <c r="C31" s="35" t="s">
        <v>2</v>
      </c>
    </row>
    <row r="32" spans="1:3" x14ac:dyDescent="0.25">
      <c r="A32" s="36" t="s">
        <v>1070</v>
      </c>
      <c r="B32" s="39"/>
      <c r="C32" s="38">
        <v>4</v>
      </c>
    </row>
    <row r="33" spans="1:6" x14ac:dyDescent="0.25">
      <c r="A33" s="36" t="s">
        <v>1071</v>
      </c>
      <c r="B33" s="39"/>
      <c r="C33" s="38">
        <v>16</v>
      </c>
    </row>
    <row r="34" spans="1:6" x14ac:dyDescent="0.25">
      <c r="A34" s="36" t="s">
        <v>1072</v>
      </c>
      <c r="B34" s="39"/>
      <c r="C34" s="38">
        <v>2</v>
      </c>
    </row>
    <row r="35" spans="1:6" x14ac:dyDescent="0.25">
      <c r="A35" s="36" t="s">
        <v>1073</v>
      </c>
      <c r="B35" s="39"/>
      <c r="C35" s="38">
        <v>2</v>
      </c>
    </row>
    <row r="36" spans="1:6" x14ac:dyDescent="0.25">
      <c r="A36" s="36" t="s">
        <v>1074</v>
      </c>
      <c r="B36" s="39"/>
      <c r="C36" s="38">
        <v>0</v>
      </c>
    </row>
    <row r="37" spans="1:6" x14ac:dyDescent="0.25">
      <c r="A37" s="36" t="s">
        <v>1075</v>
      </c>
      <c r="B37" s="39"/>
      <c r="C37" s="38">
        <v>1</v>
      </c>
    </row>
    <row r="38" spans="1:6" x14ac:dyDescent="0.25">
      <c r="A38" s="36" t="s">
        <v>1076</v>
      </c>
      <c r="B38" s="39"/>
      <c r="C38" s="38">
        <v>1</v>
      </c>
    </row>
    <row r="39" spans="1:6" x14ac:dyDescent="0.25">
      <c r="A39" s="36" t="s">
        <v>1077</v>
      </c>
      <c r="B39" s="39"/>
      <c r="C39" s="38">
        <v>0</v>
      </c>
    </row>
    <row r="40" spans="1:6" x14ac:dyDescent="0.25">
      <c r="A40" s="16"/>
    </row>
    <row r="41" spans="1:6" x14ac:dyDescent="0.25">
      <c r="A41" s="33" t="s">
        <v>1078</v>
      </c>
    </row>
    <row r="42" spans="1:6" x14ac:dyDescent="0.25">
      <c r="A42" s="34" t="s">
        <v>13</v>
      </c>
      <c r="B42" s="34" t="s">
        <v>14</v>
      </c>
      <c r="C42" s="35" t="s">
        <v>2</v>
      </c>
    </row>
    <row r="43" spans="1:6" x14ac:dyDescent="0.25">
      <c r="A43" s="36" t="s">
        <v>103</v>
      </c>
      <c r="B43" s="39"/>
      <c r="C43" s="38">
        <v>4</v>
      </c>
    </row>
    <row r="44" spans="1:6" x14ac:dyDescent="0.25">
      <c r="A44" s="36" t="s">
        <v>113</v>
      </c>
      <c r="B44" s="39"/>
      <c r="C44" s="38">
        <v>3</v>
      </c>
    </row>
    <row r="45" spans="1:6" x14ac:dyDescent="0.25">
      <c r="A45" s="36" t="s">
        <v>1079</v>
      </c>
      <c r="B45" s="39"/>
      <c r="C45" s="38">
        <v>1</v>
      </c>
    </row>
    <row r="46" spans="1:6" x14ac:dyDescent="0.25">
      <c r="A46" s="33" t="s">
        <v>1080</v>
      </c>
    </row>
    <row r="47" spans="1:6" ht="45" x14ac:dyDescent="0.25">
      <c r="A47" s="34" t="s">
        <v>13</v>
      </c>
      <c r="B47" s="34" t="s">
        <v>14</v>
      </c>
      <c r="C47" s="40" t="s">
        <v>103</v>
      </c>
      <c r="D47" s="40" t="s">
        <v>1081</v>
      </c>
      <c r="E47" s="40" t="s">
        <v>1056</v>
      </c>
      <c r="F47" s="40" t="s">
        <v>1055</v>
      </c>
    </row>
    <row r="48" spans="1:6" x14ac:dyDescent="0.25">
      <c r="A48" s="190" t="s">
        <v>979</v>
      </c>
      <c r="B48" s="41" t="s">
        <v>1082</v>
      </c>
      <c r="C48" s="42">
        <v>0</v>
      </c>
      <c r="D48" s="42">
        <v>1</v>
      </c>
      <c r="E48" s="42">
        <v>1</v>
      </c>
      <c r="F48" s="38">
        <v>0</v>
      </c>
    </row>
    <row r="49" spans="1:6" x14ac:dyDescent="0.25">
      <c r="A49" s="191"/>
      <c r="B49" s="41" t="s">
        <v>1083</v>
      </c>
      <c r="C49" s="42">
        <v>0</v>
      </c>
      <c r="D49" s="42">
        <v>0</v>
      </c>
      <c r="E49" s="42">
        <v>0</v>
      </c>
      <c r="F49" s="38">
        <v>0</v>
      </c>
    </row>
    <row r="50" spans="1:6" x14ac:dyDescent="0.25">
      <c r="A50" s="191"/>
      <c r="B50" s="41" t="s">
        <v>1084</v>
      </c>
      <c r="C50" s="42">
        <v>0</v>
      </c>
      <c r="D50" s="42">
        <v>0</v>
      </c>
      <c r="E50" s="42">
        <v>0</v>
      </c>
      <c r="F50" s="38">
        <v>0</v>
      </c>
    </row>
    <row r="51" spans="1:6" x14ac:dyDescent="0.25">
      <c r="A51" s="191"/>
      <c r="B51" s="41" t="s">
        <v>1085</v>
      </c>
      <c r="C51" s="42">
        <v>0</v>
      </c>
      <c r="D51" s="42">
        <v>0</v>
      </c>
      <c r="E51" s="42">
        <v>0</v>
      </c>
      <c r="F51" s="38">
        <v>0</v>
      </c>
    </row>
    <row r="52" spans="1:6" x14ac:dyDescent="0.25">
      <c r="A52" s="191"/>
      <c r="B52" s="41" t="s">
        <v>354</v>
      </c>
      <c r="C52" s="42">
        <v>88</v>
      </c>
      <c r="D52" s="42">
        <v>34</v>
      </c>
      <c r="E52" s="42">
        <v>6</v>
      </c>
      <c r="F52" s="38">
        <v>12</v>
      </c>
    </row>
    <row r="53" spans="1:6" x14ac:dyDescent="0.25">
      <c r="A53" s="191"/>
      <c r="B53" s="41" t="s">
        <v>1086</v>
      </c>
      <c r="C53" s="42">
        <v>115</v>
      </c>
      <c r="D53" s="42">
        <v>65</v>
      </c>
      <c r="E53" s="42">
        <v>11</v>
      </c>
      <c r="F53" s="38">
        <v>23</v>
      </c>
    </row>
    <row r="54" spans="1:6" x14ac:dyDescent="0.25">
      <c r="A54" s="191"/>
      <c r="B54" s="41" t="s">
        <v>1087</v>
      </c>
      <c r="C54" s="42">
        <v>31</v>
      </c>
      <c r="D54" s="42">
        <v>18</v>
      </c>
      <c r="E54" s="42">
        <v>4</v>
      </c>
      <c r="F54" s="38">
        <v>10</v>
      </c>
    </row>
    <row r="55" spans="1:6" x14ac:dyDescent="0.25">
      <c r="A55" s="191"/>
      <c r="B55" s="41" t="s">
        <v>1088</v>
      </c>
      <c r="C55" s="42">
        <v>0</v>
      </c>
      <c r="D55" s="42">
        <v>2</v>
      </c>
      <c r="E55" s="42">
        <v>1</v>
      </c>
      <c r="F55" s="38">
        <v>0</v>
      </c>
    </row>
    <row r="56" spans="1:6" x14ac:dyDescent="0.25">
      <c r="A56" s="191"/>
      <c r="B56" s="41" t="s">
        <v>1089</v>
      </c>
      <c r="C56" s="42">
        <v>0</v>
      </c>
      <c r="D56" s="42">
        <v>1</v>
      </c>
      <c r="E56" s="42">
        <v>0</v>
      </c>
      <c r="F56" s="38">
        <v>0</v>
      </c>
    </row>
    <row r="57" spans="1:6" x14ac:dyDescent="0.25">
      <c r="A57" s="191"/>
      <c r="B57" s="41" t="s">
        <v>1090</v>
      </c>
      <c r="C57" s="42">
        <v>18</v>
      </c>
      <c r="D57" s="42">
        <v>24</v>
      </c>
      <c r="E57" s="42">
        <v>9</v>
      </c>
      <c r="F57" s="38">
        <v>6</v>
      </c>
    </row>
    <row r="58" spans="1:6" x14ac:dyDescent="0.25">
      <c r="A58" s="191"/>
      <c r="B58" s="41" t="s">
        <v>1091</v>
      </c>
      <c r="C58" s="42">
        <v>2</v>
      </c>
      <c r="D58" s="42">
        <v>1</v>
      </c>
      <c r="E58" s="42">
        <v>1</v>
      </c>
      <c r="F58" s="38">
        <v>1</v>
      </c>
    </row>
    <row r="59" spans="1:6" x14ac:dyDescent="0.25">
      <c r="A59" s="191"/>
      <c r="B59" s="41" t="s">
        <v>1092</v>
      </c>
      <c r="C59" s="42">
        <v>0</v>
      </c>
      <c r="D59" s="42">
        <v>0</v>
      </c>
      <c r="E59" s="42">
        <v>0</v>
      </c>
      <c r="F59" s="38">
        <v>0</v>
      </c>
    </row>
    <row r="60" spans="1:6" x14ac:dyDescent="0.25">
      <c r="A60" s="191"/>
      <c r="B60" s="41" t="s">
        <v>425</v>
      </c>
      <c r="C60" s="42">
        <v>0</v>
      </c>
      <c r="D60" s="42">
        <v>0</v>
      </c>
      <c r="E60" s="42">
        <v>0</v>
      </c>
      <c r="F60" s="38">
        <v>0</v>
      </c>
    </row>
    <row r="61" spans="1:6" x14ac:dyDescent="0.25">
      <c r="A61" s="191"/>
      <c r="B61" s="41" t="s">
        <v>1093</v>
      </c>
      <c r="C61" s="42">
        <v>0</v>
      </c>
      <c r="D61" s="42">
        <v>0</v>
      </c>
      <c r="E61" s="42">
        <v>0</v>
      </c>
      <c r="F61" s="38">
        <v>0</v>
      </c>
    </row>
    <row r="62" spans="1:6" x14ac:dyDescent="0.25">
      <c r="A62" s="191"/>
      <c r="B62" s="41" t="s">
        <v>1094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91"/>
      <c r="B63" s="41" t="s">
        <v>1095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91"/>
      <c r="B64" s="41" t="s">
        <v>1096</v>
      </c>
      <c r="C64" s="42">
        <v>22</v>
      </c>
      <c r="D64" s="42">
        <v>21</v>
      </c>
      <c r="E64" s="42">
        <v>4</v>
      </c>
      <c r="F64" s="38">
        <v>9</v>
      </c>
    </row>
    <row r="65" spans="1:6" x14ac:dyDescent="0.25">
      <c r="A65" s="191"/>
      <c r="B65" s="41" t="s">
        <v>1097</v>
      </c>
      <c r="C65" s="42">
        <v>0</v>
      </c>
      <c r="D65" s="42">
        <v>0</v>
      </c>
      <c r="E65" s="42">
        <v>0</v>
      </c>
      <c r="F65" s="38">
        <v>0</v>
      </c>
    </row>
    <row r="66" spans="1:6" x14ac:dyDescent="0.25">
      <c r="A66" s="192"/>
      <c r="B66" s="41" t="s">
        <v>1098</v>
      </c>
      <c r="C66" s="42">
        <v>0</v>
      </c>
      <c r="D66" s="42">
        <v>0</v>
      </c>
      <c r="E66" s="42">
        <v>0</v>
      </c>
      <c r="F66" s="38">
        <v>0</v>
      </c>
    </row>
    <row r="67" spans="1:6" x14ac:dyDescent="0.25">
      <c r="A67" s="185" t="s">
        <v>1099</v>
      </c>
      <c r="B67" s="186"/>
      <c r="C67" s="43">
        <v>276</v>
      </c>
      <c r="D67" s="43">
        <v>167</v>
      </c>
      <c r="E67" s="43">
        <v>37</v>
      </c>
      <c r="F67" s="43">
        <v>61</v>
      </c>
    </row>
    <row r="68" spans="1:6" x14ac:dyDescent="0.25">
      <c r="A68" s="190" t="s">
        <v>994</v>
      </c>
      <c r="B68" s="41" t="s">
        <v>1100</v>
      </c>
      <c r="C68" s="42">
        <v>7</v>
      </c>
      <c r="D68" s="42">
        <v>0</v>
      </c>
      <c r="E68" s="42">
        <v>0</v>
      </c>
      <c r="F68" s="38">
        <v>0</v>
      </c>
    </row>
    <row r="69" spans="1:6" x14ac:dyDescent="0.25">
      <c r="A69" s="191"/>
      <c r="B69" s="41" t="s">
        <v>1101</v>
      </c>
      <c r="C69" s="42">
        <v>1</v>
      </c>
      <c r="D69" s="42">
        <v>0</v>
      </c>
      <c r="E69" s="42">
        <v>0</v>
      </c>
      <c r="F69" s="38">
        <v>0</v>
      </c>
    </row>
    <row r="70" spans="1:6" x14ac:dyDescent="0.25">
      <c r="A70" s="192"/>
      <c r="B70" s="41" t="s">
        <v>110</v>
      </c>
      <c r="C70" s="42">
        <v>4</v>
      </c>
      <c r="D70" s="42">
        <v>0</v>
      </c>
      <c r="E70" s="42">
        <v>0</v>
      </c>
      <c r="F70" s="38">
        <v>0</v>
      </c>
    </row>
    <row r="71" spans="1:6" x14ac:dyDescent="0.25">
      <c r="A71" s="185" t="s">
        <v>1102</v>
      </c>
      <c r="B71" s="186"/>
      <c r="C71" s="43">
        <v>12</v>
      </c>
      <c r="D71" s="43">
        <v>0</v>
      </c>
      <c r="E71" s="43">
        <v>0</v>
      </c>
      <c r="F71" s="43">
        <v>0</v>
      </c>
    </row>
  </sheetData>
  <sheetProtection algorithmName="SHA-512" hashValue="dVsUDVjbpOfQISmp9ZmSG3DvmleiY1P1a5hfWHp3b7GuG9ZAWD8QeYANTl+iFo+MM/kCuWNo14UgoTAsFps8gw==" saltValue="2pVjvBaVi8jhPpGlggpn0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4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2">
        <v>1022</v>
      </c>
    </row>
    <row r="6" spans="1:3" x14ac:dyDescent="0.25">
      <c r="A6" s="173"/>
      <c r="B6" s="13" t="s">
        <v>1048</v>
      </c>
      <c r="C6" s="22">
        <v>405</v>
      </c>
    </row>
    <row r="7" spans="1:3" x14ac:dyDescent="0.25">
      <c r="A7" s="173"/>
      <c r="B7" s="13" t="s">
        <v>1107</v>
      </c>
      <c r="C7" s="22">
        <v>1139</v>
      </c>
    </row>
    <row r="8" spans="1:3" x14ac:dyDescent="0.25">
      <c r="A8" s="173"/>
      <c r="B8" s="13" t="s">
        <v>1108</v>
      </c>
      <c r="C8" s="22">
        <v>492</v>
      </c>
    </row>
    <row r="9" spans="1:3" x14ac:dyDescent="0.25">
      <c r="A9" s="173"/>
      <c r="B9" s="13" t="s">
        <v>1050</v>
      </c>
      <c r="C9" s="22">
        <v>11</v>
      </c>
    </row>
    <row r="10" spans="1:3" x14ac:dyDescent="0.25">
      <c r="A10" s="173"/>
      <c r="B10" s="13" t="s">
        <v>1051</v>
      </c>
      <c r="C10" s="22">
        <v>12</v>
      </c>
    </row>
    <row r="11" spans="1:3" x14ac:dyDescent="0.25">
      <c r="A11" s="173"/>
      <c r="B11" s="13" t="s">
        <v>1109</v>
      </c>
      <c r="C11" s="22">
        <v>0</v>
      </c>
    </row>
    <row r="12" spans="1:3" x14ac:dyDescent="0.25">
      <c r="A12" s="174"/>
      <c r="B12" s="13" t="s">
        <v>1110</v>
      </c>
      <c r="C12" s="22">
        <v>2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4" t="s">
        <v>14</v>
      </c>
      <c r="C15" s="11" t="s">
        <v>2</v>
      </c>
    </row>
    <row r="16" spans="1:3" x14ac:dyDescent="0.25">
      <c r="A16" s="21" t="s">
        <v>1112</v>
      </c>
      <c r="B16" s="17"/>
      <c r="C16" s="22">
        <v>1507</v>
      </c>
    </row>
    <row r="17" spans="1:3" x14ac:dyDescent="0.25">
      <c r="A17" s="21" t="s">
        <v>1113</v>
      </c>
      <c r="B17" s="17"/>
      <c r="C17" s="22">
        <v>143</v>
      </c>
    </row>
    <row r="18" spans="1:3" x14ac:dyDescent="0.25">
      <c r="A18" s="21" t="s">
        <v>1114</v>
      </c>
      <c r="B18" s="17"/>
      <c r="C18" s="22">
        <v>509</v>
      </c>
    </row>
    <row r="19" spans="1:3" x14ac:dyDescent="0.25">
      <c r="A19" s="21" t="s">
        <v>1115</v>
      </c>
      <c r="B19" s="17"/>
      <c r="C19" s="22">
        <v>166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4" t="s">
        <v>14</v>
      </c>
      <c r="C22" s="11" t="s">
        <v>2</v>
      </c>
    </row>
    <row r="23" spans="1:3" x14ac:dyDescent="0.25">
      <c r="A23" s="21" t="s">
        <v>1117</v>
      </c>
      <c r="B23" s="17"/>
      <c r="C23" s="22">
        <v>11</v>
      </c>
    </row>
    <row r="24" spans="1:3" x14ac:dyDescent="0.25">
      <c r="A24" s="21" t="s">
        <v>1118</v>
      </c>
      <c r="B24" s="17"/>
      <c r="C24" s="22">
        <v>46</v>
      </c>
    </row>
    <row r="25" spans="1:3" x14ac:dyDescent="0.25">
      <c r="A25" s="21" t="s">
        <v>1119</v>
      </c>
      <c r="B25" s="17"/>
      <c r="C25" s="22">
        <v>2</v>
      </c>
    </row>
    <row r="26" spans="1:3" x14ac:dyDescent="0.25">
      <c r="A26" s="21" t="s">
        <v>1120</v>
      </c>
      <c r="B26" s="17"/>
      <c r="C26" s="22">
        <v>0</v>
      </c>
    </row>
    <row r="27" spans="1:3" x14ac:dyDescent="0.25">
      <c r="A27" s="21" t="s">
        <v>1121</v>
      </c>
      <c r="B27" s="17"/>
      <c r="C27" s="22">
        <v>0</v>
      </c>
    </row>
    <row r="28" spans="1:3" x14ac:dyDescent="0.25">
      <c r="A28" s="21" t="s">
        <v>1122</v>
      </c>
      <c r="B28" s="17"/>
      <c r="C28" s="22">
        <v>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4" t="s">
        <v>14</v>
      </c>
      <c r="C31" s="11" t="s">
        <v>2</v>
      </c>
    </row>
    <row r="32" spans="1:3" x14ac:dyDescent="0.25">
      <c r="A32" s="21" t="s">
        <v>1124</v>
      </c>
      <c r="B32" s="17"/>
      <c r="C32" s="22">
        <v>0</v>
      </c>
    </row>
    <row r="33" spans="1:3" x14ac:dyDescent="0.25">
      <c r="A33" s="21" t="s">
        <v>1125</v>
      </c>
      <c r="B33" s="17"/>
      <c r="C33" s="22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4" t="s">
        <v>14</v>
      </c>
      <c r="C36" s="11" t="s">
        <v>2</v>
      </c>
    </row>
    <row r="37" spans="1:3" x14ac:dyDescent="0.25">
      <c r="A37" s="21" t="s">
        <v>1126</v>
      </c>
      <c r="B37" s="17"/>
      <c r="C37" s="22">
        <v>32</v>
      </c>
    </row>
    <row r="38" spans="1:3" x14ac:dyDescent="0.25">
      <c r="A38" s="21" t="s">
        <v>1127</v>
      </c>
      <c r="B38" s="17"/>
      <c r="C38" s="22">
        <v>962</v>
      </c>
    </row>
    <row r="39" spans="1:3" x14ac:dyDescent="0.25">
      <c r="A39" s="21" t="s">
        <v>1128</v>
      </c>
      <c r="B39" s="17"/>
      <c r="C39" s="22">
        <v>702</v>
      </c>
    </row>
    <row r="40" spans="1:3" x14ac:dyDescent="0.25">
      <c r="A40" s="21" t="s">
        <v>1129</v>
      </c>
      <c r="B40" s="17"/>
      <c r="C40" s="22">
        <v>6</v>
      </c>
    </row>
    <row r="41" spans="1:3" x14ac:dyDescent="0.25">
      <c r="A41" s="21" t="s">
        <v>1130</v>
      </c>
      <c r="B41" s="17"/>
      <c r="C41" s="22">
        <v>247</v>
      </c>
    </row>
    <row r="42" spans="1:3" x14ac:dyDescent="0.25">
      <c r="A42" s="21" t="s">
        <v>1131</v>
      </c>
      <c r="B42" s="17"/>
      <c r="C42" s="22">
        <v>210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4" t="s">
        <v>14</v>
      </c>
      <c r="C45" s="11" t="s">
        <v>2</v>
      </c>
    </row>
    <row r="46" spans="1:3" x14ac:dyDescent="0.25">
      <c r="A46" s="21" t="s">
        <v>1133</v>
      </c>
      <c r="B46" s="17"/>
      <c r="C46" s="22">
        <v>34</v>
      </c>
    </row>
    <row r="47" spans="1:3" x14ac:dyDescent="0.25">
      <c r="A47" s="21" t="s">
        <v>1134</v>
      </c>
      <c r="B47" s="17"/>
      <c r="C47" s="22">
        <v>46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4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2">
        <v>176</v>
      </c>
    </row>
    <row r="52" spans="1:6" x14ac:dyDescent="0.25">
      <c r="A52" s="173"/>
      <c r="B52" s="13" t="s">
        <v>1138</v>
      </c>
      <c r="C52" s="22">
        <v>152</v>
      </c>
    </row>
    <row r="53" spans="1:6" x14ac:dyDescent="0.25">
      <c r="A53" s="173"/>
      <c r="B53" s="13" t="s">
        <v>1139</v>
      </c>
      <c r="C53" s="22">
        <v>50</v>
      </c>
    </row>
    <row r="54" spans="1:6" x14ac:dyDescent="0.25">
      <c r="A54" s="174"/>
      <c r="B54" s="13" t="s">
        <v>1140</v>
      </c>
      <c r="C54" s="22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4" t="s">
        <v>14</v>
      </c>
      <c r="C57" s="11" t="s">
        <v>2</v>
      </c>
    </row>
    <row r="58" spans="1:6" x14ac:dyDescent="0.25">
      <c r="A58" s="21" t="s">
        <v>103</v>
      </c>
      <c r="B58" s="17"/>
      <c r="C58" s="22">
        <v>4</v>
      </c>
    </row>
    <row r="59" spans="1:6" x14ac:dyDescent="0.25">
      <c r="A59" s="21" t="s">
        <v>113</v>
      </c>
      <c r="B59" s="17"/>
      <c r="C59" s="22">
        <v>2</v>
      </c>
    </row>
    <row r="60" spans="1:6" x14ac:dyDescent="0.25">
      <c r="A60" s="21" t="s">
        <v>1079</v>
      </c>
      <c r="B60" s="17"/>
      <c r="C60" s="22">
        <v>2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4" t="s">
        <v>14</v>
      </c>
      <c r="C62" s="24" t="s">
        <v>103</v>
      </c>
      <c r="D62" s="24" t="s">
        <v>1081</v>
      </c>
      <c r="E62" s="24" t="s">
        <v>1056</v>
      </c>
      <c r="F62" s="24" t="s">
        <v>1055</v>
      </c>
    </row>
    <row r="63" spans="1:6" x14ac:dyDescent="0.25">
      <c r="A63" s="172" t="s">
        <v>979</v>
      </c>
      <c r="B63" s="13" t="s">
        <v>1082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25">
      <c r="A64" s="173"/>
      <c r="B64" s="13" t="s">
        <v>1083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3"/>
      <c r="B65" s="13" t="s">
        <v>1084</v>
      </c>
      <c r="C65" s="14">
        <v>0</v>
      </c>
      <c r="D65" s="14">
        <v>0</v>
      </c>
      <c r="E65" s="14">
        <v>2</v>
      </c>
      <c r="F65" s="22">
        <v>0</v>
      </c>
    </row>
    <row r="66" spans="1:6" x14ac:dyDescent="0.25">
      <c r="A66" s="173"/>
      <c r="B66" s="13" t="s">
        <v>1085</v>
      </c>
      <c r="C66" s="14">
        <v>3</v>
      </c>
      <c r="D66" s="14">
        <v>0</v>
      </c>
      <c r="E66" s="14">
        <v>0</v>
      </c>
      <c r="F66" s="22">
        <v>0</v>
      </c>
    </row>
    <row r="67" spans="1:6" x14ac:dyDescent="0.25">
      <c r="A67" s="173"/>
      <c r="B67" s="13" t="s">
        <v>354</v>
      </c>
      <c r="C67" s="14">
        <v>438</v>
      </c>
      <c r="D67" s="14">
        <v>217</v>
      </c>
      <c r="E67" s="14">
        <v>46</v>
      </c>
      <c r="F67" s="22">
        <v>90</v>
      </c>
    </row>
    <row r="68" spans="1:6" x14ac:dyDescent="0.25">
      <c r="A68" s="173"/>
      <c r="B68" s="13" t="s">
        <v>1141</v>
      </c>
      <c r="C68" s="14">
        <v>637</v>
      </c>
      <c r="D68" s="14">
        <v>377</v>
      </c>
      <c r="E68" s="14">
        <v>61</v>
      </c>
      <c r="F68" s="22">
        <v>185</v>
      </c>
    </row>
    <row r="69" spans="1:6" x14ac:dyDescent="0.25">
      <c r="A69" s="173"/>
      <c r="B69" s="13" t="s">
        <v>1142</v>
      </c>
      <c r="C69" s="14">
        <v>225</v>
      </c>
      <c r="D69" s="14">
        <v>148</v>
      </c>
      <c r="E69" s="14">
        <v>31</v>
      </c>
      <c r="F69" s="22">
        <v>60</v>
      </c>
    </row>
    <row r="70" spans="1:6" x14ac:dyDescent="0.25">
      <c r="A70" s="173"/>
      <c r="B70" s="13" t="s">
        <v>1088</v>
      </c>
      <c r="C70" s="14">
        <v>13</v>
      </c>
      <c r="D70" s="14">
        <v>9</v>
      </c>
      <c r="E70" s="14">
        <v>4</v>
      </c>
      <c r="F70" s="22">
        <v>8</v>
      </c>
    </row>
    <row r="71" spans="1:6" x14ac:dyDescent="0.25">
      <c r="A71" s="173"/>
      <c r="B71" s="13" t="s">
        <v>1143</v>
      </c>
      <c r="C71" s="14">
        <v>0</v>
      </c>
      <c r="D71" s="14">
        <v>2</v>
      </c>
      <c r="E71" s="14">
        <v>1</v>
      </c>
      <c r="F71" s="22">
        <v>0</v>
      </c>
    </row>
    <row r="72" spans="1:6" x14ac:dyDescent="0.25">
      <c r="A72" s="173"/>
      <c r="B72" s="13" t="s">
        <v>1144</v>
      </c>
      <c r="C72" s="14">
        <v>180</v>
      </c>
      <c r="D72" s="14">
        <v>228</v>
      </c>
      <c r="E72" s="14">
        <v>43</v>
      </c>
      <c r="F72" s="22">
        <v>94</v>
      </c>
    </row>
    <row r="73" spans="1:6" x14ac:dyDescent="0.25">
      <c r="A73" s="173"/>
      <c r="B73" s="13" t="s">
        <v>1145</v>
      </c>
      <c r="C73" s="14">
        <v>48</v>
      </c>
      <c r="D73" s="14">
        <v>57</v>
      </c>
      <c r="E73" s="14">
        <v>8</v>
      </c>
      <c r="F73" s="22">
        <v>29</v>
      </c>
    </row>
    <row r="74" spans="1:6" x14ac:dyDescent="0.25">
      <c r="A74" s="173"/>
      <c r="B74" s="13" t="s">
        <v>1092</v>
      </c>
      <c r="C74" s="14">
        <v>2</v>
      </c>
      <c r="D74" s="14">
        <v>0</v>
      </c>
      <c r="E74" s="14">
        <v>1</v>
      </c>
      <c r="F74" s="22">
        <v>0</v>
      </c>
    </row>
    <row r="75" spans="1:6" x14ac:dyDescent="0.25">
      <c r="A75" s="173"/>
      <c r="B75" s="13" t="s">
        <v>425</v>
      </c>
      <c r="C75" s="14">
        <v>0</v>
      </c>
      <c r="D75" s="14">
        <v>1</v>
      </c>
      <c r="E75" s="14">
        <v>0</v>
      </c>
      <c r="F75" s="22">
        <v>0</v>
      </c>
    </row>
    <row r="76" spans="1:6" x14ac:dyDescent="0.25">
      <c r="A76" s="173"/>
      <c r="B76" s="13" t="s">
        <v>1093</v>
      </c>
      <c r="C76" s="14">
        <v>4</v>
      </c>
      <c r="D76" s="14">
        <v>2</v>
      </c>
      <c r="E76" s="14">
        <v>0</v>
      </c>
      <c r="F76" s="22">
        <v>0</v>
      </c>
    </row>
    <row r="77" spans="1:6" x14ac:dyDescent="0.25">
      <c r="A77" s="173"/>
      <c r="B77" s="13" t="s">
        <v>1094</v>
      </c>
      <c r="C77" s="14">
        <v>13</v>
      </c>
      <c r="D77" s="14">
        <v>7</v>
      </c>
      <c r="E77" s="14">
        <v>0</v>
      </c>
      <c r="F77" s="22">
        <v>0</v>
      </c>
    </row>
    <row r="78" spans="1:6" x14ac:dyDescent="0.25">
      <c r="A78" s="173"/>
      <c r="B78" s="13" t="s">
        <v>1095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25">
      <c r="A79" s="173"/>
      <c r="B79" s="13" t="s">
        <v>1096</v>
      </c>
      <c r="C79" s="14">
        <v>575</v>
      </c>
      <c r="D79" s="14">
        <v>272</v>
      </c>
      <c r="E79" s="14">
        <v>38</v>
      </c>
      <c r="F79" s="22">
        <v>88</v>
      </c>
    </row>
    <row r="80" spans="1:6" x14ac:dyDescent="0.25">
      <c r="A80" s="173"/>
      <c r="B80" s="13" t="s">
        <v>1097</v>
      </c>
      <c r="C80" s="14">
        <v>3</v>
      </c>
      <c r="D80" s="14">
        <v>2</v>
      </c>
      <c r="E80" s="14">
        <v>0</v>
      </c>
      <c r="F80" s="22">
        <v>1</v>
      </c>
    </row>
    <row r="81" spans="1:6" x14ac:dyDescent="0.25">
      <c r="A81" s="174"/>
      <c r="B81" s="13" t="s">
        <v>1098</v>
      </c>
      <c r="C81" s="14">
        <v>1</v>
      </c>
      <c r="D81" s="14">
        <v>1</v>
      </c>
      <c r="E81" s="14">
        <v>0</v>
      </c>
      <c r="F81" s="22">
        <v>0</v>
      </c>
    </row>
    <row r="82" spans="1:6" x14ac:dyDescent="0.25">
      <c r="A82" s="193" t="s">
        <v>1099</v>
      </c>
      <c r="B82" s="194"/>
      <c r="C82" s="30">
        <v>2142</v>
      </c>
      <c r="D82" s="30">
        <v>1323</v>
      </c>
      <c r="E82" s="30">
        <v>235</v>
      </c>
      <c r="F82" s="30">
        <v>555</v>
      </c>
    </row>
    <row r="83" spans="1:6" x14ac:dyDescent="0.25">
      <c r="A83" s="172" t="s">
        <v>1146</v>
      </c>
      <c r="B83" s="13" t="s">
        <v>1100</v>
      </c>
      <c r="C83" s="14">
        <v>6</v>
      </c>
      <c r="D83" s="14">
        <v>0</v>
      </c>
      <c r="E83" s="14">
        <v>0</v>
      </c>
      <c r="F83" s="22">
        <v>0</v>
      </c>
    </row>
    <row r="84" spans="1:6" x14ac:dyDescent="0.25">
      <c r="A84" s="173"/>
      <c r="B84" s="13" t="s">
        <v>1101</v>
      </c>
      <c r="C84" s="14">
        <v>2</v>
      </c>
      <c r="D84" s="14">
        <v>0</v>
      </c>
      <c r="E84" s="14">
        <v>0</v>
      </c>
      <c r="F84" s="22">
        <v>0</v>
      </c>
    </row>
    <row r="85" spans="1:6" x14ac:dyDescent="0.25">
      <c r="A85" s="174"/>
      <c r="B85" s="13" t="s">
        <v>110</v>
      </c>
      <c r="C85" s="14">
        <v>27</v>
      </c>
      <c r="D85" s="14">
        <v>0</v>
      </c>
      <c r="E85" s="14">
        <v>0</v>
      </c>
      <c r="F85" s="22">
        <v>0</v>
      </c>
    </row>
    <row r="86" spans="1:6" x14ac:dyDescent="0.25">
      <c r="A86" s="193" t="s">
        <v>1147</v>
      </c>
      <c r="B86" s="194"/>
      <c r="C86" s="30">
        <v>35</v>
      </c>
      <c r="D86" s="30">
        <v>0</v>
      </c>
      <c r="E86" s="30">
        <v>0</v>
      </c>
      <c r="F86" s="30">
        <v>0</v>
      </c>
    </row>
  </sheetData>
  <sheetProtection algorithmName="SHA-512" hashValue="5JiMtouB73ltEAJFCdByxglI8qyIYgz4Hz6FzPuPpNJi4XV9t/uMDkmpclxrjghz0RzVutHNRG5aEI8wYSWFKw==" saltValue="7RwExznH12gjukS+kQ1pJ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2">
        <v>8</v>
      </c>
    </row>
    <row r="6" spans="1:3" x14ac:dyDescent="0.25">
      <c r="A6" s="12" t="s">
        <v>1151</v>
      </c>
      <c r="B6" s="17"/>
      <c r="C6" s="22">
        <v>259</v>
      </c>
    </row>
    <row r="7" spans="1:3" x14ac:dyDescent="0.25">
      <c r="A7" s="12" t="s">
        <v>1152</v>
      </c>
      <c r="B7" s="17"/>
      <c r="C7" s="22">
        <v>0</v>
      </c>
    </row>
    <row r="8" spans="1:3" x14ac:dyDescent="0.25">
      <c r="A8" s="12" t="s">
        <v>1153</v>
      </c>
      <c r="B8" s="17"/>
      <c r="C8" s="22">
        <v>0</v>
      </c>
    </row>
    <row r="9" spans="1:3" x14ac:dyDescent="0.25">
      <c r="A9" s="12" t="s">
        <v>1154</v>
      </c>
      <c r="B9" s="17"/>
      <c r="C9" s="22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2">
        <v>15</v>
      </c>
    </row>
    <row r="14" spans="1:3" x14ac:dyDescent="0.25">
      <c r="A14" s="12" t="s">
        <v>1151</v>
      </c>
      <c r="B14" s="17"/>
      <c r="C14" s="22">
        <v>51</v>
      </c>
    </row>
    <row r="15" spans="1:3" x14ac:dyDescent="0.25">
      <c r="A15" s="12" t="s">
        <v>1156</v>
      </c>
      <c r="B15" s="17"/>
      <c r="C15" s="22">
        <v>0</v>
      </c>
    </row>
    <row r="16" spans="1:3" x14ac:dyDescent="0.25">
      <c r="A16" s="12" t="s">
        <v>1153</v>
      </c>
      <c r="B16" s="17"/>
      <c r="C16" s="22">
        <v>0</v>
      </c>
    </row>
    <row r="17" spans="1:3" x14ac:dyDescent="0.25">
      <c r="A17" s="12" t="s">
        <v>1154</v>
      </c>
      <c r="B17" s="17"/>
      <c r="C17" s="22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2">
        <v>39</v>
      </c>
    </row>
    <row r="22" spans="1:3" x14ac:dyDescent="0.25">
      <c r="A22" s="12" t="s">
        <v>1158</v>
      </c>
      <c r="B22" s="17"/>
      <c r="C22" s="22">
        <v>35</v>
      </c>
    </row>
    <row r="23" spans="1:3" x14ac:dyDescent="0.25">
      <c r="A23" s="12" t="s">
        <v>1159</v>
      </c>
      <c r="B23" s="17"/>
      <c r="C23" s="22">
        <v>4</v>
      </c>
    </row>
    <row r="24" spans="1:3" x14ac:dyDescent="0.25">
      <c r="A24" s="12" t="s">
        <v>1160</v>
      </c>
      <c r="B24" s="17"/>
      <c r="C24" s="22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2">
        <v>17</v>
      </c>
    </row>
    <row r="29" spans="1:3" x14ac:dyDescent="0.25">
      <c r="A29" s="12" t="s">
        <v>1163</v>
      </c>
      <c r="B29" s="17"/>
      <c r="C29" s="22">
        <v>4</v>
      </c>
    </row>
    <row r="30" spans="1:3" x14ac:dyDescent="0.25">
      <c r="A30" s="12" t="s">
        <v>1164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2">
        <v>0</v>
      </c>
    </row>
    <row r="35" spans="1:3" x14ac:dyDescent="0.25">
      <c r="A35" s="12" t="s">
        <v>1167</v>
      </c>
      <c r="B35" s="17"/>
      <c r="C35" s="22">
        <v>9</v>
      </c>
    </row>
    <row r="36" spans="1:3" x14ac:dyDescent="0.25">
      <c r="A36" s="12" t="s">
        <v>1168</v>
      </c>
      <c r="B36" s="17"/>
      <c r="C36" s="22">
        <v>2</v>
      </c>
    </row>
  </sheetData>
  <sheetProtection algorithmName="SHA-512" hashValue="NgpzbvUpOJ7PMuwVZCTyzYBfeEbX3EQ9xtDudC5zNgkvbNOgEnuklewKckumtC5b8MzkiGftwwt1awG5Kt5r3w==" saltValue="ysuC64WYAJPzQ0Nh3MToy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2">
        <v>6</v>
      </c>
    </row>
    <row r="6" spans="1:3" x14ac:dyDescent="0.25">
      <c r="A6" s="12" t="s">
        <v>1172</v>
      </c>
      <c r="B6" s="17"/>
      <c r="C6" s="22">
        <v>0</v>
      </c>
    </row>
    <row r="7" spans="1:3" x14ac:dyDescent="0.25">
      <c r="A7" s="12" t="s">
        <v>1173</v>
      </c>
      <c r="B7" s="17"/>
      <c r="C7" s="22">
        <v>0</v>
      </c>
    </row>
    <row r="8" spans="1:3" x14ac:dyDescent="0.25">
      <c r="A8" s="12" t="s">
        <v>1174</v>
      </c>
      <c r="B8" s="17"/>
      <c r="C8" s="22">
        <v>9</v>
      </c>
    </row>
    <row r="9" spans="1:3" x14ac:dyDescent="0.25">
      <c r="A9" s="12" t="s">
        <v>1175</v>
      </c>
      <c r="B9" s="17"/>
      <c r="C9" s="22">
        <v>0</v>
      </c>
    </row>
    <row r="10" spans="1:3" x14ac:dyDescent="0.25">
      <c r="A10" s="12" t="s">
        <v>1176</v>
      </c>
      <c r="B10" s="17"/>
      <c r="C10" s="22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2">
        <v>31</v>
      </c>
    </row>
    <row r="15" spans="1:3" x14ac:dyDescent="0.25">
      <c r="A15" s="12" t="s">
        <v>1179</v>
      </c>
      <c r="B15" s="17"/>
      <c r="C15" s="22">
        <v>6</v>
      </c>
    </row>
    <row r="16" spans="1:3" x14ac:dyDescent="0.25">
      <c r="A16" s="12" t="s">
        <v>1180</v>
      </c>
      <c r="B16" s="17"/>
      <c r="C16" s="22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2">
        <v>59</v>
      </c>
    </row>
    <row r="21" spans="1:3" x14ac:dyDescent="0.25">
      <c r="A21" s="12" t="s">
        <v>1183</v>
      </c>
      <c r="B21" s="17"/>
      <c r="C21" s="22">
        <v>120</v>
      </c>
    </row>
    <row r="22" spans="1:3" x14ac:dyDescent="0.25">
      <c r="A22" s="12" t="s">
        <v>1184</v>
      </c>
      <c r="B22" s="17"/>
      <c r="C22" s="22">
        <v>2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2">
        <v>0</v>
      </c>
    </row>
    <row r="27" spans="1:3" x14ac:dyDescent="0.25">
      <c r="A27" s="12" t="s">
        <v>1187</v>
      </c>
      <c r="B27" s="17"/>
      <c r="C27" s="22">
        <v>0</v>
      </c>
    </row>
    <row r="28" spans="1:3" x14ac:dyDescent="0.25">
      <c r="A28" s="12" t="s">
        <v>1188</v>
      </c>
      <c r="B28" s="17"/>
      <c r="C28" s="22">
        <v>0</v>
      </c>
    </row>
    <row r="29" spans="1:3" x14ac:dyDescent="0.25">
      <c r="A29" s="12" t="s">
        <v>1189</v>
      </c>
      <c r="B29" s="17"/>
      <c r="C29" s="22">
        <v>0</v>
      </c>
    </row>
    <row r="30" spans="1:3" x14ac:dyDescent="0.25">
      <c r="A30" s="12" t="s">
        <v>1190</v>
      </c>
      <c r="B30" s="17"/>
      <c r="C30" s="22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2">
        <v>0</v>
      </c>
    </row>
    <row r="35" spans="1:3" x14ac:dyDescent="0.25">
      <c r="A35" s="12" t="s">
        <v>1193</v>
      </c>
      <c r="B35" s="17"/>
      <c r="C35" s="22">
        <v>0</v>
      </c>
    </row>
    <row r="36" spans="1:3" x14ac:dyDescent="0.25">
      <c r="A36" s="12" t="s">
        <v>1194</v>
      </c>
      <c r="B36" s="17"/>
      <c r="C36" s="22">
        <v>2</v>
      </c>
    </row>
    <row r="37" spans="1:3" x14ac:dyDescent="0.25">
      <c r="A37" s="12" t="s">
        <v>1112</v>
      </c>
      <c r="B37" s="17"/>
      <c r="C37" s="22">
        <v>1</v>
      </c>
    </row>
    <row r="38" spans="1:3" x14ac:dyDescent="0.25">
      <c r="A38" s="12" t="s">
        <v>1195</v>
      </c>
      <c r="B38" s="17"/>
      <c r="C38" s="22">
        <v>1</v>
      </c>
    </row>
    <row r="39" spans="1:3" x14ac:dyDescent="0.25">
      <c r="A39" s="12" t="s">
        <v>1196</v>
      </c>
      <c r="B39" s="17"/>
      <c r="C39" s="22">
        <v>25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2">
        <v>0</v>
      </c>
    </row>
    <row r="44" spans="1:3" x14ac:dyDescent="0.25">
      <c r="A44" s="12" t="s">
        <v>1193</v>
      </c>
      <c r="B44" s="17"/>
      <c r="C44" s="22">
        <v>0</v>
      </c>
    </row>
    <row r="45" spans="1:3" x14ac:dyDescent="0.25">
      <c r="A45" s="12" t="s">
        <v>1194</v>
      </c>
      <c r="B45" s="17"/>
      <c r="C45" s="22">
        <v>36</v>
      </c>
    </row>
    <row r="46" spans="1:3" x14ac:dyDescent="0.25">
      <c r="A46" s="12" t="s">
        <v>1112</v>
      </c>
      <c r="B46" s="17"/>
      <c r="C46" s="22">
        <v>28</v>
      </c>
    </row>
    <row r="47" spans="1:3" x14ac:dyDescent="0.25">
      <c r="A47" s="12" t="s">
        <v>1195</v>
      </c>
      <c r="B47" s="17"/>
      <c r="C47" s="22">
        <v>20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2">
        <v>8</v>
      </c>
    </row>
    <row r="52" spans="1:3" x14ac:dyDescent="0.25">
      <c r="A52" s="12" t="s">
        <v>1193</v>
      </c>
      <c r="B52" s="17"/>
      <c r="C52" s="22">
        <v>6</v>
      </c>
    </row>
    <row r="53" spans="1:3" x14ac:dyDescent="0.25">
      <c r="A53" s="12" t="s">
        <v>1194</v>
      </c>
      <c r="B53" s="17"/>
      <c r="C53" s="22">
        <v>11</v>
      </c>
    </row>
    <row r="54" spans="1:3" x14ac:dyDescent="0.25">
      <c r="A54" s="12" t="s">
        <v>1112</v>
      </c>
      <c r="B54" s="17"/>
      <c r="C54" s="22">
        <v>3</v>
      </c>
    </row>
    <row r="55" spans="1:3" x14ac:dyDescent="0.25">
      <c r="A55" s="12" t="s">
        <v>1195</v>
      </c>
      <c r="B55" s="17"/>
      <c r="C55" s="22">
        <v>3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2">
        <v>0</v>
      </c>
    </row>
    <row r="60" spans="1:3" x14ac:dyDescent="0.25">
      <c r="A60" s="12" t="s">
        <v>1193</v>
      </c>
      <c r="B60" s="17"/>
      <c r="C60" s="22">
        <v>0</v>
      </c>
    </row>
    <row r="61" spans="1:3" x14ac:dyDescent="0.25">
      <c r="A61" s="12" t="s">
        <v>1194</v>
      </c>
      <c r="B61" s="17"/>
      <c r="C61" s="22">
        <v>0</v>
      </c>
    </row>
    <row r="62" spans="1:3" x14ac:dyDescent="0.25">
      <c r="A62" s="12" t="s">
        <v>1112</v>
      </c>
      <c r="B62" s="17"/>
      <c r="C62" s="22">
        <v>0</v>
      </c>
    </row>
    <row r="63" spans="1:3" x14ac:dyDescent="0.25">
      <c r="A63" s="12" t="s">
        <v>1195</v>
      </c>
      <c r="B63" s="17"/>
      <c r="C63" s="22">
        <v>0</v>
      </c>
    </row>
  </sheetData>
  <sheetProtection algorithmName="SHA-512" hashValue="bjRopiQ/I6oP5wY7F9xHHGIIkRGGCbnKCPzSwIUYveY1vdvCZqoZhE6l/39TDE3E+5o3ga3noJkl8itM8Ug33Q==" saltValue="6L6+RCacqV9ZytvwvmOm8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4" t="s">
        <v>325</v>
      </c>
      <c r="D3" s="24" t="s">
        <v>326</v>
      </c>
      <c r="E3" s="24" t="s">
        <v>327</v>
      </c>
      <c r="F3" s="24" t="s">
        <v>328</v>
      </c>
      <c r="G3" s="24" t="s">
        <v>329</v>
      </c>
      <c r="H3" s="24" t="s">
        <v>330</v>
      </c>
      <c r="I3" s="24" t="s">
        <v>331</v>
      </c>
      <c r="J3" s="24" t="s">
        <v>332</v>
      </c>
      <c r="K3" s="24" t="s">
        <v>333</v>
      </c>
      <c r="L3" s="24" t="s">
        <v>334</v>
      </c>
      <c r="M3" s="24" t="s">
        <v>335</v>
      </c>
      <c r="N3" s="24" t="s">
        <v>336</v>
      </c>
      <c r="O3" s="24" t="s">
        <v>337</v>
      </c>
      <c r="P3" s="24" t="s">
        <v>338</v>
      </c>
    </row>
    <row r="4" spans="1:16" x14ac:dyDescent="0.25">
      <c r="A4" s="195" t="s">
        <v>665</v>
      </c>
      <c r="B4" s="196"/>
      <c r="C4" s="30">
        <v>259</v>
      </c>
      <c r="D4" s="30">
        <v>270</v>
      </c>
      <c r="E4" s="31">
        <v>-1</v>
      </c>
      <c r="F4" s="30">
        <v>1457</v>
      </c>
      <c r="G4" s="30">
        <v>1509</v>
      </c>
      <c r="H4" s="30">
        <v>309</v>
      </c>
      <c r="I4" s="30">
        <v>360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1</v>
      </c>
      <c r="P4" s="30">
        <v>1727</v>
      </c>
    </row>
    <row r="5" spans="1:16" ht="45" x14ac:dyDescent="0.25">
      <c r="A5" s="45" t="s">
        <v>666</v>
      </c>
      <c r="B5" s="45" t="s">
        <v>667</v>
      </c>
      <c r="C5" s="14">
        <v>3</v>
      </c>
      <c r="D5" s="14">
        <v>1</v>
      </c>
      <c r="E5" s="29">
        <v>2</v>
      </c>
      <c r="F5" s="14">
        <v>1</v>
      </c>
      <c r="G5" s="14">
        <v>1</v>
      </c>
      <c r="H5" s="14">
        <v>1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4</v>
      </c>
    </row>
    <row r="6" spans="1:16" ht="33.75" x14ac:dyDescent="0.25">
      <c r="A6" s="45" t="s">
        <v>668</v>
      </c>
      <c r="B6" s="45" t="s">
        <v>669</v>
      </c>
      <c r="C6" s="14">
        <v>119</v>
      </c>
      <c r="D6" s="14">
        <v>103</v>
      </c>
      <c r="E6" s="29">
        <v>0</v>
      </c>
      <c r="F6" s="14">
        <v>728</v>
      </c>
      <c r="G6" s="14">
        <v>714</v>
      </c>
      <c r="H6" s="14">
        <v>146</v>
      </c>
      <c r="I6" s="14">
        <v>143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819</v>
      </c>
    </row>
    <row r="7" spans="1:16" ht="22.5" x14ac:dyDescent="0.25">
      <c r="A7" s="45" t="s">
        <v>670</v>
      </c>
      <c r="B7" s="45" t="s">
        <v>671</v>
      </c>
      <c r="C7" s="14">
        <v>18</v>
      </c>
      <c r="D7" s="14">
        <v>21</v>
      </c>
      <c r="E7" s="29">
        <v>-1</v>
      </c>
      <c r="F7" s="14">
        <v>21</v>
      </c>
      <c r="G7" s="14">
        <v>30</v>
      </c>
      <c r="H7" s="14">
        <v>20</v>
      </c>
      <c r="I7" s="14">
        <v>31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2">
        <v>49</v>
      </c>
    </row>
    <row r="8" spans="1:16" ht="33.75" x14ac:dyDescent="0.25">
      <c r="A8" s="45" t="s">
        <v>672</v>
      </c>
      <c r="B8" s="45" t="s">
        <v>673</v>
      </c>
      <c r="C8" s="14">
        <v>1</v>
      </c>
      <c r="D8" s="14">
        <v>1</v>
      </c>
      <c r="E8" s="29">
        <v>0</v>
      </c>
      <c r="F8" s="14">
        <v>2</v>
      </c>
      <c r="G8" s="14">
        <v>3</v>
      </c>
      <c r="H8" s="14">
        <v>2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1</v>
      </c>
    </row>
    <row r="9" spans="1:16" ht="45" x14ac:dyDescent="0.25">
      <c r="A9" s="45" t="s">
        <v>674</v>
      </c>
      <c r="B9" s="45" t="s">
        <v>675</v>
      </c>
      <c r="C9" s="14">
        <v>3</v>
      </c>
      <c r="D9" s="14">
        <v>0</v>
      </c>
      <c r="E9" s="29">
        <v>0</v>
      </c>
      <c r="F9" s="14">
        <v>5</v>
      </c>
      <c r="G9" s="14">
        <v>43</v>
      </c>
      <c r="H9" s="14">
        <v>2</v>
      </c>
      <c r="I9" s="14">
        <v>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58</v>
      </c>
    </row>
    <row r="10" spans="1:16" ht="33.75" x14ac:dyDescent="0.25">
      <c r="A10" s="45" t="s">
        <v>676</v>
      </c>
      <c r="B10" s="45" t="s">
        <v>677</v>
      </c>
      <c r="C10" s="14">
        <v>114</v>
      </c>
      <c r="D10" s="14">
        <v>143</v>
      </c>
      <c r="E10" s="29">
        <v>-1</v>
      </c>
      <c r="F10" s="14">
        <v>700</v>
      </c>
      <c r="G10" s="14">
        <v>718</v>
      </c>
      <c r="H10" s="14">
        <v>138</v>
      </c>
      <c r="I10" s="14">
        <v>171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796</v>
      </c>
    </row>
    <row r="11" spans="1:16" ht="45" x14ac:dyDescent="0.25">
      <c r="A11" s="45" t="s">
        <v>678</v>
      </c>
      <c r="B11" s="45" t="s">
        <v>679</v>
      </c>
      <c r="C11" s="14">
        <v>1</v>
      </c>
      <c r="D11" s="14">
        <v>1</v>
      </c>
      <c r="E11" s="29">
        <v>0</v>
      </c>
      <c r="F11" s="14">
        <v>0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Lv0fIvB1o7evSUyQ2hFal4CiHbBZ6wiIt6N41lDmp0O6+9u3i6QNxnKZxOOejCGfCXCgQOK6geq318Ni2biMRA==" saltValue="V6Z52TJe6CkKMDqX0NMgg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2022-05-23T10:32:16Z</dcterms:created>
  <dcterms:modified xsi:type="dcterms:W3CDTF">2022-06-02T09:54:33Z</dcterms:modified>
</cp:coreProperties>
</file>