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B83F3AE-05D9-4394-BBC3-0174E1DB2443}" xr6:coauthVersionLast="46" xr6:coauthVersionMax="46" xr10:uidLastSave="{00000000-0000-0000-0000-000000000000}"/>
  <workbookProtection workbookAlgorithmName="SHA-512" workbookHashValue="Tp7i62lBROg9pT1Qmh28dqpombhuGbCPjKMzj6jcNLghPEmH47CcmYf87n8wgv/IhL709XWv5MwN3354Dok8kw==" workbookSaltValue="ynILSNhWtnlW3UXsYbP9p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CB1D4E4-46CA-4C70-BF8A-4187F540F1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73757A-7E22-4320-9381-F784E7EFEC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052F5B-A8BE-480C-80CD-30BDCA6C9D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C4A1A81-2D0A-4985-BE81-A199BF6898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19F28BA-D09F-4EAB-A171-BEAD62782C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DB729A1-7AC7-49D2-9C20-29EB9E046C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374A39-03ED-482B-ADE1-4E43AEAC4D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79F6ACF-4A4E-48D5-B97C-5C42880924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A9DEEBD-E421-4100-B8E2-042818A676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96E97A7-2ED0-49D0-9FA1-204EA23333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F7C7628-1C51-4406-9529-B2FBB1BC45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0558324-A704-4D0C-846C-9C50A28CDE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1B3E237-B99D-4FE8-98AB-974D6A8121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6C75CA9-7753-446F-985B-4C0DD94262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8D68C9A-3695-45F7-90F8-2F8C8AAC9F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8C809E4-3DDD-42C0-A7F1-8988F37FED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45ABC9A-4877-4E77-A9CA-974AFCB8A9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9667B12-D311-4FA9-B97E-22387219F2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ED64B66-F7D0-480D-8D30-6A7D70DE93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56A934-7AB8-4DF3-855A-ED3791AC6B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DEEC607-846F-4E6D-B3DA-92E66610C9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B902883-B976-4697-81BE-5EFECC466E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9FA5DC2-C177-4890-A615-2CFE7DB220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DC28983-249B-468F-B9FB-92A47ECC15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83CEE25-EE20-4E96-88BF-B4CECD6361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BEA39DD-3EA6-4AD2-BDA5-ED6E9EA99F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4A66D14-B8C3-4FB1-9AEB-072E2F3095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8ADFCC8-7A9F-4223-A562-C3103A86C6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B71D3ED-BF01-42A4-A15D-A9BA649D80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3C4A956-E268-47DB-B299-B3B1727715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8B31A9-02B5-4E36-AA6E-2DD251E956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BB29C4-0E10-45D5-9DF7-D2110AA892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<sst xmlns="http://schemas.openxmlformats.org/spreadsheetml/2006/main" count="2461" uniqueCount="1441">
  <si>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</si>
  <si>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</si>
  <si>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</si>
  <si>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</si>
  <si>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</si>
  <si>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</si>
  <si>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</si>
  <si>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Zamora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</si>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</sst>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E76401F0-E43B-425A-8FDA-F1664C01D4B1}"/>
    <cellStyle name="Normal" xfId="0" builtinId="0"/>
    <cellStyle name="Normal 2" xfId="1" xr:uid="{BAE5A40A-8B4B-42CE-B657-BCB6629C244B}"/>
    <cellStyle name="Normal 3" xfId="3" xr:uid="{C3198CBB-052C-4C65-944A-D3CBFEAD58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EF-4113-9224-32C3D9B9F4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EF-4113-9224-32C3D9B9F4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1008</c:v>
                </c:pt>
                <c:pt idx="1">
                  <c:v>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EF-4113-9224-32C3D9B9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8C-4928-A0E3-4B19C6F0C3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8C-4928-A0E3-4B19C6F0C3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8C-4928-A0E3-4B19C6F0C36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119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8C-4928-A0E3-4B19C6F0C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5A-4600-8CB8-FB12CB9225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5A-4600-8CB8-FB12CB9225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5A-4600-8CB8-FB12CB9225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255</c:v>
                </c:pt>
                <c:pt idx="1">
                  <c:v>47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A-4600-8CB8-FB12CB92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02-426B-86FB-3256EBC1B3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02-426B-86FB-3256EBC1B3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141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2-426B-86FB-3256EBC1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3-419D-897A-7E7F38B331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3-419D-897A-7E7F38B331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787</c:v>
                </c:pt>
                <c:pt idx="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3-419D-897A-7E7F38B3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463</c:v>
              </c:pt>
              <c:pt idx="1">
                <c:v>499</c:v>
              </c:pt>
              <c:pt idx="2">
                <c:v>1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3-094B-4D7D-9BB5-A59533E9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79415073115857E-3"/>
          <c:y val="0.10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192</c:v>
              </c:pt>
              <c:pt idx="1">
                <c:v>361</c:v>
              </c:pt>
              <c:pt idx="2">
                <c:v>14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7E1-4D7C-8866-C7C250D4A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4</c:v>
              </c:pt>
              <c:pt idx="2">
                <c:v>2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4DF6-4ADC-AF8B-7164D5C2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6B92-45C0-A677-AAF8B36F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365</c:v>
              </c:pt>
              <c:pt idx="1">
                <c:v>4</c:v>
              </c:pt>
              <c:pt idx="2">
                <c:v>76</c:v>
              </c:pt>
              <c:pt idx="3">
                <c:v>5</c:v>
              </c:pt>
              <c:pt idx="4">
                <c:v>17</c:v>
              </c:pt>
              <c:pt idx="5">
                <c:v>4</c:v>
              </c:pt>
              <c:pt idx="6">
                <c:v>10</c:v>
              </c:pt>
              <c:pt idx="7">
                <c:v>102</c:v>
              </c:pt>
              <c:pt idx="8">
                <c:v>19</c:v>
              </c:pt>
              <c:pt idx="9">
                <c:v>1050</c:v>
              </c:pt>
            </c:numLit>
          </c:val>
          <c:extLst>
            <c:ext xmlns:c16="http://schemas.microsoft.com/office/drawing/2014/chart" uri="{C3380CC4-5D6E-409C-BE32-E72D297353CC}">
              <c16:uniqueId val="{00000003-8FDB-45E8-B44D-7E5EA8E4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</c:v>
              </c:pt>
              <c:pt idx="1">
                <c:v>73</c:v>
              </c:pt>
              <c:pt idx="2">
                <c:v>52</c:v>
              </c:pt>
              <c:pt idx="3">
                <c:v>14</c:v>
              </c:pt>
              <c:pt idx="4">
                <c:v>62</c:v>
              </c:pt>
              <c:pt idx="5">
                <c:v>57</c:v>
              </c:pt>
              <c:pt idx="6">
                <c:v>46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E1B7-4086-8B62-3FFF176CB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1B-4FDE-AE34-475DED7372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1B-4FDE-AE34-475DED73721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1B-4FDE-AE34-475DED737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1B-4FDE-AE34-475DED73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1431</c:v>
              </c:pt>
              <c:pt idx="1">
                <c:v>326</c:v>
              </c:pt>
              <c:pt idx="2">
                <c:v>302</c:v>
              </c:pt>
              <c:pt idx="3">
                <c:v>820</c:v>
              </c:pt>
              <c:pt idx="4">
                <c:v>108</c:v>
              </c:pt>
              <c:pt idx="5">
                <c:v>126</c:v>
              </c:pt>
              <c:pt idx="6">
                <c:v>153</c:v>
              </c:pt>
              <c:pt idx="7">
                <c:v>1392</c:v>
              </c:pt>
              <c:pt idx="8">
                <c:v>345</c:v>
              </c:pt>
            </c:numLit>
          </c:val>
          <c:extLst>
            <c:ext xmlns:c16="http://schemas.microsoft.com/office/drawing/2014/chart" uri="{C3380CC4-5D6E-409C-BE32-E72D297353CC}">
              <c16:uniqueId val="{00000000-D3C3-4713-A99D-01A4C1B7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180</c:v>
              </c:pt>
              <c:pt idx="1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10CB-4D90-84F6-4F766173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Aux!$H$2:$H$5</c:f>
              <c:strCache>
                <c:ptCount val="4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18</c:v>
              </c:pt>
              <c:pt idx="2">
                <c:v>148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C33-4203-850F-C739682A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69</c:v>
              </c:pt>
              <c:pt idx="1">
                <c:v>113</c:v>
              </c:pt>
              <c:pt idx="2">
                <c:v>219</c:v>
              </c:pt>
              <c:pt idx="3">
                <c:v>86</c:v>
              </c:pt>
              <c:pt idx="4">
                <c:v>64</c:v>
              </c:pt>
              <c:pt idx="5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1D7A-4447-8BAD-B3EB2C7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105</c:v>
              </c:pt>
              <c:pt idx="1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1E03-43CE-BA57-67976A51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74D-4E90-9A58-9414AA697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41C-4D86-8763-F3D8FDC5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0F-4F45-82B8-24787EDAD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AD-4BF2-97D8-D4297636A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AF96-4D74-893B-27158CF4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B0-4FC3-94F7-E78D207791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B0-4FC3-94F7-E78D207791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0-4FC3-94F7-E78D2077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5</c:v>
              </c:pt>
              <c:pt idx="5">
                <c:v>1</c:v>
              </c:pt>
              <c:pt idx="6">
                <c:v>5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D9-4B46-9E75-A10CCBA7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104</c:v>
              </c:pt>
              <c:pt idx="1">
                <c:v>217</c:v>
              </c:pt>
              <c:pt idx="2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39FF-4306-B2E5-F1EA0FB8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8E-4FE5-A83E-6CBEAF395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8E-4FE5-A83E-6CBEAF3955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8E-4FE5-A83E-6CBEAF3955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8E-4FE5-A83E-6CBEAF39550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E-4FE5-A83E-6CBEAF395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E-4FE5-A83E-6CBEAF3955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8E-4FE5-A83E-6CBEAF3955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E-4FE5-A83E-6CBEAF395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8E-4FE5-A83E-6CBEAF395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E8-4906-9B52-0D798154A2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E8-4906-9B52-0D798154A2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E8-4906-9B52-0D798154A2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E8-4906-9B52-0D798154A2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6E8-4906-9B52-0D798154A208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8-4906-9B52-0D798154A208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8-4906-9B52-0D798154A208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8-4906-9B52-0D798154A2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E8-4906-9B52-0D798154A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E8-4906-9B52-0D798154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143</c:v>
              </c:pt>
              <c:pt idx="1">
                <c:v>27</c:v>
              </c:pt>
              <c:pt idx="2">
                <c:v>5</c:v>
              </c:pt>
              <c:pt idx="3">
                <c:v>54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E7B-46D0-8590-30B3F7D2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</c:v>
              </c:pt>
              <c:pt idx="1">
                <c:v>2</c:v>
              </c:pt>
              <c:pt idx="2">
                <c:v>4</c:v>
              </c:pt>
              <c:pt idx="3">
                <c:v>44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5F0-4499-9784-C208B502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970A-4523-BB2A-6F7D36D4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23</c:v>
              </c:pt>
              <c:pt idx="3">
                <c:v>18</c:v>
              </c:pt>
              <c:pt idx="4">
                <c:v>11</c:v>
              </c:pt>
              <c:pt idx="5">
                <c:v>4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52A-4A47-BE60-DFF5C5DF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Hurtos</c:v>
                </c:pt>
                <c:pt idx="4">
                  <c:v>Daños</c:v>
                </c:pt>
                <c:pt idx="5">
                  <c:v>Contra la salud pública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Violencia de género</c:v>
                </c:pt>
                <c:pt idx="9">
                  <c:v>Otros</c:v>
                </c:pt>
                <c:pt idx="10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</c:v>
              </c:pt>
              <c:pt idx="1">
                <c:v>1</c:v>
              </c:pt>
              <c:pt idx="2">
                <c:v>4</c:v>
              </c:pt>
              <c:pt idx="3">
                <c:v>14</c:v>
              </c:pt>
              <c:pt idx="4">
                <c:v>13</c:v>
              </c:pt>
              <c:pt idx="5">
                <c:v>1</c:v>
              </c:pt>
              <c:pt idx="6">
                <c:v>6</c:v>
              </c:pt>
              <c:pt idx="7">
                <c:v>18</c:v>
              </c:pt>
              <c:pt idx="8">
                <c:v>1</c:v>
              </c:pt>
              <c:pt idx="9">
                <c:v>9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F92-4F3F-BE46-42477240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4</c:v>
              </c:pt>
              <c:pt idx="2">
                <c:v>11</c:v>
              </c:pt>
              <c:pt idx="3">
                <c:v>1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E3C-423C-A5B6-2A077CF8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C2-4FEA-9CF9-700AD42149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C2-4FEA-9CF9-700AD42149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235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2-4FEA-9CF9-700AD421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1A-488A-A77C-4DD6E6E8B1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1A-488A-A77C-4DD6E6E8B1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A-488A-A77C-4DD6E6E8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BA-4798-8619-6B0509D7D8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BA-4798-8619-6B0509D7D8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BA-4798-8619-6B0509D7D8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BA-4798-8619-6B0509D7D81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BA-4798-8619-6B0509D7D8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BA-4798-8619-6B0509D7D8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BA-4798-8619-6B0509D7D81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A-4798-8619-6B0509D7D8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</c:v>
              </c:pt>
              <c:pt idx="1">
                <c:v>21</c:v>
              </c:pt>
              <c:pt idx="2">
                <c:v>1</c:v>
              </c:pt>
              <c:pt idx="3">
                <c:v>1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5883-4138-801E-A805536B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5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992C-4030-9C1C-94C6EAC5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2</c:v>
              </c:pt>
              <c:pt idx="2">
                <c:v>16</c:v>
              </c:pt>
              <c:pt idx="3">
                <c:v>2</c:v>
              </c:pt>
              <c:pt idx="4">
                <c:v>6</c:v>
              </c:pt>
              <c:pt idx="5">
                <c:v>17</c:v>
              </c:pt>
              <c:pt idx="6">
                <c:v>2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8CB1-4DC8-884F-AA33144E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42-436C-9A33-1907911BC6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42-436C-9A33-1907911BC6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2-436C-9A33-1907911BC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72-4211-A3EE-890C2E9635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72-4211-A3EE-890C2E9635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72-4211-A3EE-890C2E9635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872-4211-A3EE-890C2E96358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72-4211-A3EE-890C2E9635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72-4211-A3EE-890C2E96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132</c:v>
              </c:pt>
              <c:pt idx="1">
                <c:v>56</c:v>
              </c:pt>
              <c:pt idx="2">
                <c:v>2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53EB-4AC5-8EE4-C5A70CDE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</c:v>
              </c:pt>
              <c:pt idx="1">
                <c:v>23</c:v>
              </c:pt>
              <c:pt idx="2">
                <c:v>1</c:v>
              </c:pt>
              <c:pt idx="3">
                <c:v>1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3253-4006-A6C9-80893926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29-4474-A9F9-6385C908A3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29-4474-A9F9-6385C908A3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150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9-4474-A9F9-6385C908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500-4BE3-8168-8191B859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34C-40C3-A234-F2D20E96B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F2-4ED7-ADE4-E54A45C58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081-4641-84B1-BB8A19A7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D9-4387-8B36-EAC5F07B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57</c:v>
              </c:pt>
              <c:pt idx="2">
                <c:v>12</c:v>
              </c:pt>
              <c:pt idx="3">
                <c:v>3</c:v>
              </c:pt>
              <c:pt idx="4">
                <c:v>50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4E-46D3-BFC3-ACF4BDA8D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85</c:v>
              </c:pt>
              <c:pt idx="2">
                <c:v>2</c:v>
              </c:pt>
              <c:pt idx="3">
                <c:v>1</c:v>
              </c:pt>
              <c:pt idx="4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441F-4D6E-AAAF-F1E6FE2B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79</c:v>
              </c:pt>
              <c:pt idx="2">
                <c:v>3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404C-4DD0-B79E-8D4F15FC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</c:v>
              </c:pt>
              <c:pt idx="1">
                <c:v>5</c:v>
              </c:pt>
              <c:pt idx="2">
                <c:v>3</c:v>
              </c:pt>
              <c:pt idx="3">
                <c:v>34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611-4F89-B008-144145E1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51-46DF-8920-EAE0D75398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51-46DF-8920-EAE0D75398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1-46DF-8920-EAE0D753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4</c:v>
              </c:pt>
              <c:pt idx="2">
                <c:v>1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998-4D61-BCB5-91F1C639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sin licencia/permiso</c:v>
                </c:pt>
                <c:pt idx="1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02-463E-977D-5495CE9D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115</c:v>
              </c:pt>
              <c:pt idx="2">
                <c:v>7</c:v>
              </c:pt>
              <c:pt idx="3">
                <c:v>4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1ED4-4D3C-9A5A-1CB7A4F8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A318-462C-9F06-7FAD5ABC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489A-4EA9-A790-845AEBCB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79B-4478-A885-FEB5579C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6FF0-475A-8F76-8538287C2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97-4C1C-82EA-E32087061B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97-4C1C-82EA-E32087061B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7-4C1C-82EA-E3208706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29-4B68-90F0-508E3FE191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29-4B68-90F0-508E3FE191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29-4B68-90F0-508E3FE191E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9-4B68-90F0-508E3FE191E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27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9-4B68-90F0-508E3FE191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93-42F0-83B6-C2959B7989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93-42F0-83B6-C2959B798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104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3-42F0-83B6-C2959B798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E65A010-5675-42EF-91F8-36B93C9C4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F80D76A-C5AC-4435-8E22-694D70772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041F67F-D3D0-4072-A581-6E9ACEAEC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19063B8-7AE5-4A23-9D17-8AF2B2F9A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73E3072-BACB-4416-81C0-4A90358A4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2DE1C5B-BBE9-47CC-8C72-6B3C035CA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0DFB039-01A9-4E84-AC71-FB9828226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D02993B-07C5-4D7E-9DA6-41D4464F5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B7DD70A-D6FF-4C2F-A4E7-2ED48DB9C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FCE9629-9109-414D-9264-3E52F59FE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8462B73-6086-4013-BE44-ADC632AC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205D41A-4588-4B2C-9EC0-4B5975B11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FBEDB0-7818-4A9D-BB6C-8E8E671EF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929721-D3DF-4B90-9247-836B7FFB1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F548796-C7C9-44D2-8AD5-C6675A8E0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06AA94-061F-4B60-83C5-62DB13C53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6FFE012-40E9-4D40-B48D-6AAAF267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EF7A084-F183-4F44-992D-86796FB71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12AFA19-E5D7-4364-B259-8E3024604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0EEA753-E784-4F92-BF1F-302917F08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0BBB272-086C-4987-A05A-3C8991D7A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2C6CF6A-408E-49F4-8CED-434595DD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EEECE61-6664-44D7-9835-9F7D113CA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CD8B11B-E7A2-4A36-9CD7-96023C359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480E3A0-D76A-4B68-A802-98E0AEF7C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D81C1B5-316D-426D-913F-B7D5360A8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5611C52-E3AA-4101-B527-9B505CA6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8B18634-9656-45F9-9365-47EEE293B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AAD60DC-7BA2-4899-9EC0-1E85CDF42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531A056-1890-4A56-A58C-933DE8849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6F93164-5699-40F8-B1A8-1B12463F1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44654DC-0887-4396-9F8A-1059CD44E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F7D1D64-DC6B-4018-98FF-0285F1D31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2547A0C-3C05-47C2-A6D7-8684FE4DE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403225</xdr:colOff>
      <xdr:row>6</xdr:row>
      <xdr:rowOff>238125</xdr:rowOff>
    </xdr:from>
    <xdr:to>
      <xdr:col>22</xdr:col>
      <xdr:colOff>85725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FB5AB7E-1607-40B8-B7B0-50745FA09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C1B1333-8618-4740-90AB-332B344AB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D6758FC-3CD1-429A-A20A-9BD59DD2F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6DF6472-7EA5-4689-8DF2-C5339521C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682322B-74F0-4D15-BE82-A18EB2F45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FBB7108-4A0C-41FD-9EBA-3D9C9D2AC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6F32E6D-F27C-4F2A-B8E2-4EF37E3C4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0BBCBF-B7B5-49B8-967A-66F5F285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C612BA8-52BF-4C61-93A3-2AA577984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5B0DF70-97F5-4A4D-80E9-6AEF853E6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8E0DB6D-B610-4FE0-BCF8-3B32B6A68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7AF923-0429-4D2B-94FF-D1AA4ADFE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8531A8D-2C16-43E4-8E0C-D3516117B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B8E7B6B-D8ED-40F3-A57F-8C2BC1E7C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3F82FB5-E784-4F5B-A3D2-BA03624E7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57B27E0-040B-4412-BCDA-BD344F8BD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9F14BF4-1F1B-4879-92B0-14D5B2D28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D4BDFB5-6601-49C4-9BF5-5D35E4E38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56B3645-0CDB-425E-9586-E4F2BB686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925221D-824A-4EE9-A0AA-EE66B08C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49883C1-F74A-4128-B8BD-BFA628C93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584B65A-46AC-47C5-8AEB-AA6D4D03E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1F72783-F4CE-441D-95A4-9F8BE23A2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3698734-F31F-4C28-B810-A521277BE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ECB7289-19D4-42EE-A6D9-92E4F3DC0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01D9F9F-91B2-4D04-9EE5-A15022609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BC7A3DE7-9994-4296-994C-A237376A5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3B6F8E15-F48C-475A-BA5F-4E2ADFE45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A1EA6F6-D76D-4091-9B2E-E0CFF27A1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D95BD2D-F952-44FC-A9DF-1EFCF9D20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F34B26F-1471-4ACA-82F9-4D7BC59E0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BAA9E2F-1A62-4C6B-9B0C-8843F744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CAaDi4H3pSU6xrq5vxbzpzj8wfzOEkQcbBfKPMTe+U/mu6WPVOTBE2hNxnmA9yFDSEbAJDNQ5terbGZBGkvWUQ==" saltValue="nWP9cV0XpQxqxep03oROd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0</v>
      </c>
      <c r="D5" s="15">
        <v>0</v>
      </c>
      <c r="E5" s="24">
        <v>0</v>
      </c>
    </row>
    <row r="6" spans="1:5" x14ac:dyDescent="0.25">
      <c r="A6" s="23" t="s">
        <v>1174</v>
      </c>
      <c r="B6" s="19"/>
      <c r="C6" s="15">
        <v>0</v>
      </c>
      <c r="D6" s="15">
        <v>0</v>
      </c>
      <c r="E6" s="24">
        <v>0</v>
      </c>
    </row>
    <row r="7" spans="1:5" x14ac:dyDescent="0.25">
      <c r="A7" s="23" t="s">
        <v>1175</v>
      </c>
      <c r="B7" s="19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9"/>
      <c r="C8" s="15">
        <v>0</v>
      </c>
      <c r="D8" s="15">
        <v>0</v>
      </c>
      <c r="E8" s="24">
        <v>0</v>
      </c>
    </row>
    <row r="9" spans="1:5" x14ac:dyDescent="0.25">
      <c r="A9" s="23" t="s">
        <v>606</v>
      </c>
      <c r="B9" s="19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9"/>
      <c r="C10" s="15">
        <v>3</v>
      </c>
      <c r="D10" s="15">
        <v>3</v>
      </c>
      <c r="E10" s="24">
        <v>0</v>
      </c>
    </row>
    <row r="11" spans="1:5" x14ac:dyDescent="0.25">
      <c r="A11" s="191" t="s">
        <v>947</v>
      </c>
      <c r="B11" s="192"/>
      <c r="C11" s="33">
        <v>4</v>
      </c>
      <c r="D11" s="33">
        <v>3</v>
      </c>
      <c r="E11" s="33">
        <v>1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4">
        <v>0</v>
      </c>
    </row>
    <row r="15" spans="1:5" x14ac:dyDescent="0.25">
      <c r="A15" s="23" t="s">
        <v>1180</v>
      </c>
      <c r="B15" s="19"/>
      <c r="C15" s="24">
        <v>0</v>
      </c>
    </row>
    <row r="16" spans="1:5" x14ac:dyDescent="0.25">
      <c r="A16" s="23" t="s">
        <v>1181</v>
      </c>
      <c r="B16" s="19"/>
      <c r="C16" s="24">
        <v>0</v>
      </c>
    </row>
    <row r="17" spans="1:3" x14ac:dyDescent="0.25">
      <c r="A17" s="191" t="s">
        <v>947</v>
      </c>
      <c r="B17" s="192"/>
      <c r="C17" s="33">
        <v>0</v>
      </c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4">
        <v>3</v>
      </c>
    </row>
    <row r="22" spans="1:3" x14ac:dyDescent="0.25">
      <c r="A22" s="23" t="s">
        <v>1174</v>
      </c>
      <c r="B22" s="19"/>
      <c r="C22" s="24">
        <v>1</v>
      </c>
    </row>
    <row r="23" spans="1:3" x14ac:dyDescent="0.25">
      <c r="A23" s="23" t="s">
        <v>1175</v>
      </c>
      <c r="B23" s="19"/>
      <c r="C23" s="24">
        <v>0</v>
      </c>
    </row>
    <row r="24" spans="1:3" x14ac:dyDescent="0.25">
      <c r="A24" s="23" t="s">
        <v>1176</v>
      </c>
      <c r="B24" s="19"/>
      <c r="C24" s="24">
        <v>9</v>
      </c>
    </row>
    <row r="25" spans="1:3" x14ac:dyDescent="0.25">
      <c r="A25" s="23" t="s">
        <v>606</v>
      </c>
      <c r="B25" s="19"/>
      <c r="C25" s="24">
        <v>36</v>
      </c>
    </row>
    <row r="26" spans="1:3" x14ac:dyDescent="0.25">
      <c r="A26" s="23" t="s">
        <v>1177</v>
      </c>
      <c r="B26" s="19"/>
      <c r="C26" s="24">
        <v>13</v>
      </c>
    </row>
    <row r="27" spans="1:3" x14ac:dyDescent="0.25">
      <c r="A27" s="191" t="s">
        <v>947</v>
      </c>
      <c r="B27" s="192"/>
      <c r="C27" s="33">
        <v>62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4">
        <v>0</v>
      </c>
    </row>
    <row r="32" spans="1:3" x14ac:dyDescent="0.25">
      <c r="A32" s="23" t="s">
        <v>1019</v>
      </c>
      <c r="B32" s="19"/>
      <c r="C32" s="24">
        <v>0</v>
      </c>
    </row>
    <row r="33" spans="1:3" x14ac:dyDescent="0.25">
      <c r="A33" s="23" t="s">
        <v>1183</v>
      </c>
      <c r="B33" s="19"/>
      <c r="C33" s="24">
        <v>71</v>
      </c>
    </row>
    <row r="34" spans="1:3" x14ac:dyDescent="0.25">
      <c r="A34" s="23" t="s">
        <v>1116</v>
      </c>
      <c r="B34" s="19"/>
      <c r="C34" s="24">
        <v>1</v>
      </c>
    </row>
    <row r="35" spans="1:3" x14ac:dyDescent="0.25">
      <c r="A35" s="23" t="s">
        <v>1184</v>
      </c>
      <c r="B35" s="19"/>
      <c r="C35" s="24">
        <v>8</v>
      </c>
    </row>
    <row r="36" spans="1:3" x14ac:dyDescent="0.25">
      <c r="A36" s="23" t="s">
        <v>1021</v>
      </c>
      <c r="B36" s="19"/>
      <c r="C36" s="24">
        <v>0</v>
      </c>
    </row>
    <row r="37" spans="1:3" x14ac:dyDescent="0.25">
      <c r="A37" s="23" t="s">
        <v>1022</v>
      </c>
      <c r="B37" s="19"/>
      <c r="C37" s="24">
        <v>0</v>
      </c>
    </row>
    <row r="38" spans="1:3" x14ac:dyDescent="0.25">
      <c r="A38" s="23" t="s">
        <v>1080</v>
      </c>
      <c r="B38" s="19"/>
      <c r="C38" s="24">
        <v>0</v>
      </c>
    </row>
    <row r="39" spans="1:3" x14ac:dyDescent="0.25">
      <c r="A39" s="23" t="s">
        <v>1081</v>
      </c>
      <c r="B39" s="19"/>
      <c r="C39" s="24">
        <v>0</v>
      </c>
    </row>
    <row r="40" spans="1:3" x14ac:dyDescent="0.25">
      <c r="A40" s="191" t="s">
        <v>947</v>
      </c>
      <c r="B40" s="192"/>
      <c r="C40" s="33">
        <v>80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4">
        <v>1</v>
      </c>
    </row>
    <row r="45" spans="1:3" x14ac:dyDescent="0.25">
      <c r="A45" s="23" t="s">
        <v>1174</v>
      </c>
      <c r="B45" s="19"/>
      <c r="C45" s="24">
        <v>0</v>
      </c>
    </row>
    <row r="46" spans="1:3" x14ac:dyDescent="0.25">
      <c r="A46" s="23" t="s">
        <v>1175</v>
      </c>
      <c r="B46" s="19"/>
      <c r="C46" s="24">
        <v>0</v>
      </c>
    </row>
    <row r="47" spans="1:3" x14ac:dyDescent="0.25">
      <c r="A47" s="23" t="s">
        <v>1176</v>
      </c>
      <c r="B47" s="19"/>
      <c r="C47" s="24">
        <v>1</v>
      </c>
    </row>
    <row r="48" spans="1:3" x14ac:dyDescent="0.25">
      <c r="A48" s="23" t="s">
        <v>606</v>
      </c>
      <c r="B48" s="19"/>
      <c r="C48" s="24">
        <v>0</v>
      </c>
    </row>
    <row r="49" spans="1:3" x14ac:dyDescent="0.25">
      <c r="A49" s="23" t="s">
        <v>1177</v>
      </c>
      <c r="B49" s="19"/>
      <c r="C49" s="24">
        <v>4</v>
      </c>
    </row>
    <row r="50" spans="1:3" x14ac:dyDescent="0.25">
      <c r="A50" s="191" t="s">
        <v>947</v>
      </c>
      <c r="B50" s="192"/>
      <c r="C50" s="33">
        <v>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0</v>
      </c>
    </row>
    <row r="54" spans="1:3" x14ac:dyDescent="0.25">
      <c r="A54" s="170"/>
      <c r="B54" s="14" t="s">
        <v>79</v>
      </c>
      <c r="C54" s="24">
        <v>0</v>
      </c>
    </row>
    <row r="55" spans="1:3" x14ac:dyDescent="0.25">
      <c r="A55" s="168" t="s">
        <v>1174</v>
      </c>
      <c r="B55" s="14" t="s">
        <v>78</v>
      </c>
      <c r="C55" s="24">
        <v>1</v>
      </c>
    </row>
    <row r="56" spans="1:3" x14ac:dyDescent="0.25">
      <c r="A56" s="170"/>
      <c r="B56" s="14" t="s">
        <v>79</v>
      </c>
      <c r="C56" s="24">
        <v>0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0</v>
      </c>
    </row>
    <row r="60" spans="1:3" x14ac:dyDescent="0.25">
      <c r="A60" s="170"/>
      <c r="B60" s="14" t="s">
        <v>79</v>
      </c>
      <c r="C60" s="24">
        <v>0</v>
      </c>
    </row>
    <row r="61" spans="1:3" x14ac:dyDescent="0.25">
      <c r="A61" s="168" t="s">
        <v>606</v>
      </c>
      <c r="B61" s="14" t="s">
        <v>78</v>
      </c>
      <c r="C61" s="24">
        <v>1</v>
      </c>
    </row>
    <row r="62" spans="1:3" x14ac:dyDescent="0.25">
      <c r="A62" s="170"/>
      <c r="B62" s="14" t="s">
        <v>79</v>
      </c>
      <c r="C62" s="24">
        <v>0</v>
      </c>
    </row>
    <row r="63" spans="1:3" x14ac:dyDescent="0.25">
      <c r="A63" s="168" t="s">
        <v>1177</v>
      </c>
      <c r="B63" s="14" t="s">
        <v>78</v>
      </c>
      <c r="C63" s="24">
        <v>1</v>
      </c>
    </row>
    <row r="64" spans="1:3" x14ac:dyDescent="0.25">
      <c r="A64" s="170"/>
      <c r="B64" s="14" t="s">
        <v>79</v>
      </c>
      <c r="C64" s="24">
        <v>3</v>
      </c>
    </row>
    <row r="65" spans="1:3" x14ac:dyDescent="0.25">
      <c r="A65" s="191" t="s">
        <v>947</v>
      </c>
      <c r="B65" s="192"/>
      <c r="C65" s="33">
        <v>6</v>
      </c>
    </row>
  </sheetData>
  <sheetProtection algorithmName="SHA-512" hashValue="7L86L9i+67aJtNDX9LLyIvA98Klu2Xl5vTy6vnt3aXEO+xemDIokDEdQBKq4Q6eF6V9AUVTSFT5rorPYSRxXAw==" saltValue="0K4MLdnj7NuvlyjCIqjg2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5">
        <v>5</v>
      </c>
      <c r="D5" s="15">
        <v>4</v>
      </c>
      <c r="E5" s="15">
        <v>1</v>
      </c>
      <c r="F5" s="24">
        <v>0</v>
      </c>
    </row>
    <row r="6" spans="1:6" x14ac:dyDescent="0.25">
      <c r="A6" s="173"/>
      <c r="B6" s="48" t="s">
        <v>1193</v>
      </c>
      <c r="C6" s="15">
        <v>1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0</v>
      </c>
      <c r="D8" s="15">
        <v>0</v>
      </c>
      <c r="E8" s="15">
        <v>1</v>
      </c>
      <c r="F8" s="24">
        <v>0</v>
      </c>
    </row>
    <row r="9" spans="1:6" x14ac:dyDescent="0.25">
      <c r="A9" s="172"/>
      <c r="B9" s="48" t="s">
        <v>1198</v>
      </c>
      <c r="C9" s="15">
        <v>0</v>
      </c>
      <c r="D9" s="15">
        <v>0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1</v>
      </c>
      <c r="D10" s="15">
        <v>0</v>
      </c>
      <c r="E10" s="15">
        <v>0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2</v>
      </c>
      <c r="D12" s="15">
        <v>3</v>
      </c>
      <c r="E12" s="15">
        <v>0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1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19</v>
      </c>
      <c r="D14" s="15">
        <v>5</v>
      </c>
      <c r="E14" s="15">
        <v>8</v>
      </c>
      <c r="F14" s="24">
        <v>0</v>
      </c>
    </row>
    <row r="15" spans="1:6" x14ac:dyDescent="0.25">
      <c r="A15" s="172"/>
      <c r="B15" s="48" t="s">
        <v>1207</v>
      </c>
      <c r="C15" s="15">
        <v>1</v>
      </c>
      <c r="D15" s="15">
        <v>0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2"/>
      <c r="B17" s="48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3">
        <v>29</v>
      </c>
      <c r="D21" s="33">
        <v>12</v>
      </c>
      <c r="E21" s="33">
        <v>11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4">
        <v>0</v>
      </c>
    </row>
    <row r="25" spans="1:6" x14ac:dyDescent="0.25">
      <c r="A25" s="23" t="s">
        <v>111</v>
      </c>
      <c r="B25" s="19"/>
      <c r="C25" s="24">
        <v>0</v>
      </c>
    </row>
    <row r="26" spans="1:6" x14ac:dyDescent="0.25">
      <c r="A26" s="23" t="s">
        <v>1050</v>
      </c>
      <c r="B26" s="19"/>
      <c r="C26" s="24">
        <v>0</v>
      </c>
    </row>
    <row r="27" spans="1:6" x14ac:dyDescent="0.25">
      <c r="A27" s="191" t="s">
        <v>947</v>
      </c>
      <c r="B27" s="192"/>
      <c r="C27" s="33">
        <v>0</v>
      </c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4">
        <v>6</v>
      </c>
    </row>
    <row r="32" spans="1:6" x14ac:dyDescent="0.25">
      <c r="A32" s="23" t="s">
        <v>1217</v>
      </c>
      <c r="B32" s="19"/>
      <c r="C32" s="24">
        <v>5</v>
      </c>
    </row>
    <row r="33" spans="1:3" x14ac:dyDescent="0.25">
      <c r="A33" s="23" t="s">
        <v>79</v>
      </c>
      <c r="B33" s="19"/>
      <c r="C33" s="24">
        <v>1</v>
      </c>
    </row>
    <row r="34" spans="1:3" x14ac:dyDescent="0.25">
      <c r="A34" s="191" t="s">
        <v>947</v>
      </c>
      <c r="B34" s="192"/>
      <c r="C34" s="33">
        <v>12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4">
        <v>16</v>
      </c>
    </row>
    <row r="39" spans="1:3" x14ac:dyDescent="0.25">
      <c r="A39" s="23" t="s">
        <v>1220</v>
      </c>
      <c r="B39" s="19"/>
      <c r="C39" s="24">
        <v>15</v>
      </c>
    </row>
    <row r="40" spans="1:3" x14ac:dyDescent="0.25">
      <c r="A40" s="191" t="s">
        <v>947</v>
      </c>
      <c r="B40" s="192"/>
      <c r="C40" s="33">
        <v>31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MH/ciJmIUe8cZFyGDtM9KuYiX9mew4oGit2G6avPYoiA4iLFxSGuP1T4187Kh8LEXwoKLqzCgS+0VfCWo3l7fQ==" saltValue="bPm1f2boXXuvUh0nAz8DU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A7FA-53A2-4430-9814-89CD02F007EB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5065</v>
      </c>
      <c r="D7" s="115">
        <f>SUM(DatosGenerales!C15:C19)</f>
        <v>1008</v>
      </c>
      <c r="E7" s="114">
        <f>SUM(DatosGenerales!C12:C14)</f>
        <v>3955</v>
      </c>
      <c r="I7" s="116">
        <f>DatosGenerales!C28</f>
        <v>217</v>
      </c>
      <c r="J7" s="115">
        <f>DatosGenerales!C29</f>
        <v>6</v>
      </c>
      <c r="K7" s="114">
        <f>SUM(DatosGenerales!C30:C31)</f>
        <v>6</v>
      </c>
      <c r="L7" s="115">
        <f>DatosGenerales!C33</f>
        <v>192</v>
      </c>
      <c r="M7" s="114">
        <f>DatosGenerales!C89</f>
        <v>167</v>
      </c>
      <c r="N7" s="117">
        <f>L7-M7</f>
        <v>25</v>
      </c>
      <c r="O7" s="117"/>
      <c r="Q7" s="116">
        <f>DatosGenerales!C33</f>
        <v>192</v>
      </c>
      <c r="R7" s="115">
        <f>DatosGenerales!C46</f>
        <v>361</v>
      </c>
      <c r="S7" s="115">
        <f>DatosGenerales!C47</f>
        <v>14</v>
      </c>
      <c r="T7" s="115">
        <f>DatosGenerales!C59</f>
        <v>8</v>
      </c>
      <c r="U7" s="115">
        <f>DatosGenerales!C72</f>
        <v>1</v>
      </c>
      <c r="V7" s="118">
        <f>SUM(Q7:U7)</f>
        <v>576</v>
      </c>
      <c r="Z7" s="116">
        <f>SUM(DatosGenerales!C100,DatosGenerales!C101,DatosGenerales!C103)</f>
        <v>235</v>
      </c>
      <c r="AA7" s="115">
        <f>SUM(DatosGenerales!C102,DatosGenerales!C104)</f>
        <v>110</v>
      </c>
      <c r="AB7" s="115">
        <f>DatosGenerales!C100</f>
        <v>150</v>
      </c>
      <c r="AC7" s="118">
        <f>DatosGenerales!C101</f>
        <v>62</v>
      </c>
      <c r="AH7" s="116">
        <f>SUM(DatosGenerales!C109,DatosGenerales!C110,DatosGenerales!C112)</f>
        <v>13</v>
      </c>
      <c r="AI7" s="115">
        <f>SUM(DatosGenerales!C111,DatosGenerales!C113)</f>
        <v>14</v>
      </c>
      <c r="AJ7" s="115">
        <f>DatosGenerales!C109</f>
        <v>7</v>
      </c>
      <c r="AK7" s="118">
        <f>DatosGenerales!C110</f>
        <v>4</v>
      </c>
      <c r="AP7" s="116">
        <f>SUM(DatosGenerales!C129:C130)</f>
        <v>27</v>
      </c>
      <c r="AQ7" s="115">
        <f>SUM(DatosGenerales!C131:C132)</f>
        <v>5</v>
      </c>
      <c r="AR7" s="118">
        <f>SUM(DatosGenerales!C133:C134)</f>
        <v>0</v>
      </c>
      <c r="AV7" s="116">
        <f>DatosGenerales!C139</f>
        <v>0</v>
      </c>
      <c r="AW7" s="115">
        <f>DatosGenerales!C140</f>
        <v>5</v>
      </c>
      <c r="AX7" s="115">
        <f>DatosGenerales!C141</f>
        <v>4</v>
      </c>
      <c r="AY7" s="115">
        <f>DatosGenerales!C142</f>
        <v>2</v>
      </c>
      <c r="AZ7" s="115">
        <f>DatosGenerales!C143</f>
        <v>23</v>
      </c>
      <c r="BA7" s="118">
        <f>DatosGenerales!C144</f>
        <v>0</v>
      </c>
      <c r="BE7" s="116">
        <f>DatosGenerales!C145</f>
        <v>10</v>
      </c>
      <c r="BF7" s="115">
        <f>DatosGenerales!C146</f>
        <v>21</v>
      </c>
      <c r="BG7" s="118">
        <f>DatosGenerales!C148</f>
        <v>9</v>
      </c>
      <c r="BK7" s="116">
        <f>SUM(DatosGenerales!C258:C272)</f>
        <v>365</v>
      </c>
      <c r="BL7" s="115">
        <f>SUM(DatosGenerales!C255:C257)</f>
        <v>4</v>
      </c>
      <c r="BM7" s="115">
        <f>SUM(DatosGenerales!C273:C305)</f>
        <v>76</v>
      </c>
      <c r="BN7" s="115">
        <f>SUM(DatosGenerales!C250)</f>
        <v>5</v>
      </c>
      <c r="BO7" s="115">
        <f>SUM(DatosGenerales!C317:C325)</f>
        <v>17</v>
      </c>
      <c r="BP7" s="115">
        <f>SUM(DatosGenerales!C247:C249)</f>
        <v>0</v>
      </c>
      <c r="BQ7" s="115">
        <f>SUM(DatosGenerales!C306:C316)</f>
        <v>4</v>
      </c>
      <c r="BR7" s="115">
        <f>SUM(DatosGenerales!C251:C253)</f>
        <v>10</v>
      </c>
      <c r="BS7" s="118">
        <f>SUM(DatosGenerales!C244:C246)</f>
        <v>102</v>
      </c>
      <c r="BT7" s="118">
        <f>SUM(DatosGenerales!C254)</f>
        <v>0</v>
      </c>
      <c r="BU7" s="118">
        <f>SUM(DatosGenerales!C326:C338)</f>
        <v>19</v>
      </c>
      <c r="BV7" s="118">
        <f>SUM(DatosGenerales!C339:C360)</f>
        <v>1050</v>
      </c>
      <c r="BY7" s="116">
        <f>DatosGenerales!C197</f>
        <v>255</v>
      </c>
      <c r="BZ7" s="115">
        <f>DatosGenerales!C198</f>
        <v>47</v>
      </c>
      <c r="CA7" s="118">
        <f>DatosGenerales!C199</f>
        <v>42</v>
      </c>
      <c r="CF7" s="116">
        <f>DatosGenerales!C206</f>
        <v>141</v>
      </c>
      <c r="CG7" s="118">
        <f>DatosGenerales!C209</f>
        <v>33</v>
      </c>
      <c r="CM7" s="116">
        <f>DatosGenerales!C37</f>
        <v>787</v>
      </c>
      <c r="CN7" s="118">
        <f>DatosGenerales!C38</f>
        <v>443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104</v>
      </c>
      <c r="BL53" s="126">
        <f>SUM(DatosGenerales!C272,DatosGenerales!C261,DatosGenerales!C270)</f>
        <v>124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6</v>
      </c>
      <c r="BL66" s="126">
        <f>SUM(DatosGenerales!C260:C261)</f>
        <v>119</v>
      </c>
      <c r="BM66" s="126">
        <f>SUM(DatosGenerales!C269:C270)</f>
        <v>103</v>
      </c>
      <c r="BN66" s="126"/>
      <c r="BO66" s="113"/>
      <c r="BP66" s="113"/>
      <c r="BQ66" s="113"/>
      <c r="BR66" s="113"/>
      <c r="BS66" s="113"/>
    </row>
  </sheetData>
  <sheetProtection algorithmName="SHA-512" hashValue="h6lDfTquAMLHYzTPDPPKie3fYaFBq48+OHFKJLaccebRYx3ZF0y6y96FCqDEga9fMwN1fFLn9Ev3Cdswyxfeqw==" saltValue="LpqumEOeYveYh2qRTJ0Vy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2E51-E0D8-4883-845E-72A74543C910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DGa2D8IpeBEXee0keWZCjq271tPgomSnkm3Pu8Yft+hnCjc12M76Tj9eQ9VJUotOBPTPQOnUQOIiP8lBBtJIJg==" saltValue="2qXklLaFNFu3lW/eYWwNQ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FA3A-6E88-4262-9A2B-8A756A5A2108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29</v>
      </c>
    </row>
    <row r="8" spans="1:50" s="113" customFormat="1" ht="14.85" customHeight="1" x14ac:dyDescent="0.25">
      <c r="C8" s="199"/>
      <c r="D8" s="115">
        <f>DatosMenores!C56</f>
        <v>143</v>
      </c>
      <c r="E8" s="115">
        <f>DatosMenores!C57</f>
        <v>27</v>
      </c>
      <c r="F8" s="115">
        <f>DatosMenores!C58</f>
        <v>5</v>
      </c>
      <c r="G8" s="115">
        <f>DatosMenores!C59</f>
        <v>54</v>
      </c>
      <c r="H8" s="114">
        <f>DatosMenores!C60</f>
        <v>10</v>
      </c>
      <c r="I8" s="97"/>
      <c r="L8" s="114">
        <f>DatosMenores!C48</f>
        <v>0</v>
      </c>
      <c r="M8" s="115">
        <f>DatosMenores!C49</f>
        <v>4</v>
      </c>
      <c r="N8" s="115">
        <f>DatosMenores!C50</f>
        <v>44</v>
      </c>
      <c r="O8" s="115">
        <f>DatosMenores!C51</f>
        <v>0</v>
      </c>
      <c r="P8" s="114">
        <f>DatosMenores!C52</f>
        <v>0</v>
      </c>
      <c r="S8" s="114">
        <f>DatosMenores!C28</f>
        <v>0</v>
      </c>
      <c r="T8" s="115">
        <f>SUM(DatosMenores!C29:C32)</f>
        <v>1</v>
      </c>
      <c r="U8" s="115">
        <f>DatosMenores!C33</f>
        <v>1</v>
      </c>
      <c r="V8" s="115">
        <f>DatosMenores!C34</f>
        <v>23</v>
      </c>
      <c r="W8" s="115">
        <f>DatosMenores!C35</f>
        <v>18</v>
      </c>
      <c r="X8" s="115">
        <f>DatosMenores!C36</f>
        <v>0</v>
      </c>
      <c r="Y8" s="115">
        <f>DatosMenores!C38</f>
        <v>11</v>
      </c>
      <c r="Z8" s="115">
        <f>DatosMenores!C37</f>
        <v>4</v>
      </c>
      <c r="AA8" s="114">
        <f>DatosMenores!C39</f>
        <v>7</v>
      </c>
      <c r="AC8" s="99"/>
      <c r="AE8" s="116">
        <f>DatosMenores!C5</f>
        <v>0</v>
      </c>
      <c r="AF8" s="115">
        <f>DatosMenores!C6</f>
        <v>30</v>
      </c>
      <c r="AG8" s="115">
        <f>DatosMenores!C7</f>
        <v>0</v>
      </c>
      <c r="AH8" s="115">
        <f>DatosMenores!C8</f>
        <v>1</v>
      </c>
      <c r="AI8" s="115">
        <f>DatosMenores!C9</f>
        <v>4</v>
      </c>
      <c r="AJ8" s="114">
        <f>DatosMenores!C10</f>
        <v>0</v>
      </c>
      <c r="AK8" s="115">
        <f>DatosMenores!C11</f>
        <v>14</v>
      </c>
      <c r="AL8" s="115">
        <f>DatosMenores!C12</f>
        <v>13</v>
      </c>
      <c r="AM8" s="114">
        <f>DatosMenores!C13</f>
        <v>1</v>
      </c>
      <c r="AN8" s="99"/>
      <c r="AP8" s="116">
        <f>DatosMenores!C69</f>
        <v>29</v>
      </c>
      <c r="AQ8" s="116">
        <f>DatosMenores!C70</f>
        <v>4</v>
      </c>
      <c r="AR8" s="115">
        <f>DatosMenores!C71</f>
        <v>11</v>
      </c>
      <c r="AS8" s="115">
        <f>DatosMenores!C74</f>
        <v>0</v>
      </c>
      <c r="AT8" s="115">
        <f>DatosMenores!C75</f>
        <v>4</v>
      </c>
      <c r="AU8" s="114">
        <f>DatosMenores!C76</f>
        <v>0</v>
      </c>
      <c r="AW8" s="137" t="s">
        <v>1271</v>
      </c>
      <c r="AX8" s="138">
        <f>DatosMenores!C70</f>
        <v>4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11</v>
      </c>
    </row>
    <row r="10" spans="1:50" ht="29.85" customHeight="1" x14ac:dyDescent="0.25">
      <c r="C10" s="199"/>
      <c r="D10" s="114">
        <f>DatosMenores!C61</f>
        <v>63</v>
      </c>
      <c r="E10" s="115">
        <f>DatosMenores!C62</f>
        <v>2</v>
      </c>
      <c r="F10" s="118">
        <f>DatosMenores!C63</f>
        <v>4</v>
      </c>
      <c r="G10" s="118">
        <f>DatosMenores!C64</f>
        <v>44</v>
      </c>
      <c r="H10" s="118">
        <f>DatosMenores!C65</f>
        <v>8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1</v>
      </c>
    </row>
    <row r="11" spans="1:50" ht="14.85" customHeight="1" x14ac:dyDescent="0.25">
      <c r="AE11" s="116">
        <f>DatosMenores!C14</f>
        <v>0</v>
      </c>
      <c r="AF11" s="115">
        <f>DatosMenores!C15</f>
        <v>0</v>
      </c>
      <c r="AG11" s="115">
        <f>DatosMenores!C16</f>
        <v>6</v>
      </c>
      <c r="AH11" s="115">
        <f>DatosMenores!C17</f>
        <v>18</v>
      </c>
      <c r="AI11" s="115">
        <f>DatosMenores!C18</f>
        <v>1</v>
      </c>
      <c r="AJ11" s="115">
        <f>DatosMenores!C20</f>
        <v>12</v>
      </c>
      <c r="AK11" s="115">
        <f>DatosMenores!C21</f>
        <v>0</v>
      </c>
      <c r="AL11" s="114">
        <f>DatosMenores!C19</f>
        <v>9</v>
      </c>
      <c r="AP11" s="116">
        <f>DatosMenores!C78</f>
        <v>0</v>
      </c>
      <c r="AQ11" s="115">
        <f>DatosMenores!C77</f>
        <v>0</v>
      </c>
      <c r="AR11" s="115">
        <f>DatosMenores!C79</f>
        <v>0</v>
      </c>
      <c r="AS11" s="116">
        <f>DatosMenores!C72</f>
        <v>1</v>
      </c>
      <c r="AT11" s="114">
        <f>DatosMenores!C73</f>
        <v>5</v>
      </c>
      <c r="AW11" s="137" t="s">
        <v>1414</v>
      </c>
      <c r="AX11" s="138">
        <f>DatosMenores!C73</f>
        <v>5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4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0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6ctqK9OPhrDh5AnlIOXosVa6QTmYns1HQ9iJmtm6NZzrXouGT+1XLn7WgSmmNtd1uJQnVnduuXbKwWFVWNG5KQ==" saltValue="hpUKGJsMVJx0Et5hwK8lq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0B3-C694-4B27-90EB-E5584B25314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0</v>
      </c>
      <c r="F4" s="151" t="s">
        <v>1422</v>
      </c>
      <c r="G4" s="153">
        <f>DatosViolenciaDoméstica!E67</f>
        <v>10</v>
      </c>
      <c r="H4" s="154"/>
    </row>
    <row r="5" spans="1:30" x14ac:dyDescent="0.2">
      <c r="C5" s="151" t="s">
        <v>13</v>
      </c>
      <c r="D5" s="152">
        <f>DatosViolenciaDoméstica!C6</f>
        <v>83</v>
      </c>
      <c r="F5" s="151" t="s">
        <v>1423</v>
      </c>
      <c r="G5" s="155">
        <f>DatosViolenciaDoméstica!F67</f>
        <v>5</v>
      </c>
      <c r="H5" s="154"/>
    </row>
    <row r="6" spans="1:30" x14ac:dyDescent="0.2">
      <c r="C6" s="151" t="s">
        <v>1424</v>
      </c>
      <c r="D6" s="152">
        <f>DatosViolenciaDoméstica!C7</f>
        <v>31</v>
      </c>
    </row>
    <row r="7" spans="1:30" x14ac:dyDescent="0.2">
      <c r="C7" s="151" t="s">
        <v>57</v>
      </c>
      <c r="D7" s="152">
        <f>DatosViolenciaDoméstica!C8</f>
        <v>1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1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Cu3cw0fXwefPDJUtTBi4YHlSlw84fWrbcQPzu+jVBtNe/miM/CGkLEbPbuGBffzMwgD4Xzjeltaga+gQKTcENg==" saltValue="Tra3rqhVRMo6alTXfH2jY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7CB3-F5DF-4DE0-9A73-E0F26627E878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102</v>
      </c>
      <c r="F4" s="151" t="s">
        <v>1422</v>
      </c>
      <c r="G4" s="153">
        <f>DatosViolenciaGénero!E82</f>
        <v>38</v>
      </c>
      <c r="H4" s="154"/>
    </row>
    <row r="5" spans="1:30" x14ac:dyDescent="0.2">
      <c r="C5" s="151" t="s">
        <v>37</v>
      </c>
      <c r="D5" s="152">
        <f>DatosViolenciaGénero!C5</f>
        <v>9</v>
      </c>
      <c r="F5" s="151" t="s">
        <v>1423</v>
      </c>
      <c r="G5" s="153">
        <f>DatosViolenciaGénero!F82</f>
        <v>14</v>
      </c>
      <c r="H5" s="154"/>
    </row>
    <row r="6" spans="1:30" x14ac:dyDescent="0.2">
      <c r="C6" s="151" t="s">
        <v>1424</v>
      </c>
      <c r="D6" s="161">
        <f>DatosViolenciaGénero!C8</f>
        <v>54</v>
      </c>
    </row>
    <row r="7" spans="1:30" x14ac:dyDescent="0.2">
      <c r="C7" s="151" t="s">
        <v>57</v>
      </c>
      <c r="D7" s="161">
        <f>DatosViolenciaGénero!C9</f>
        <v>0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0</v>
      </c>
    </row>
    <row r="11" spans="1:30" x14ac:dyDescent="0.2">
      <c r="C11" s="151" t="s">
        <v>1425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R+f+qRuQh6ATnZwre4tuKVJh6sZkyWP0VZ4VJojUvpxZWtvJfczaalaVIMtkAe6L1+Kqqkp9rrKHPH6FZOyewA==" saltValue="Pa4tKY8rQS561iHeKZq1Q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D9C8-A304-48BF-9781-8DE69C7BC81D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zAs5258tSkd3G4UDsKW62PPfC8j8TeViQi6P00gEaM0UlN7uZIvFUW9eQ7h3Hj+zb4l84F9hGkjbr5fRaQ/Sfg==" saltValue="uhOhr69E0DGh8G+tiWdHG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8396-196C-407F-803D-9048DD1855D9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zidO/YhTBFzRN352nHco+e5UfbDEJqFHLtx+SgFJgISwoO2JKq/FPXTOOa/fyBaJ87NXFiAbgLUNw/ulAd6PSQ==" saltValue="voTruJh3aDLhMdGZjOGwc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D664-68F6-4930-BAFB-936DE7FE9EDE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0</v>
      </c>
      <c r="N6" s="166">
        <f>DatosMedioAmbiente!C55</f>
        <v>1</v>
      </c>
      <c r="O6" s="166">
        <f>DatosMedioAmbiente!C57</f>
        <v>0</v>
      </c>
      <c r="P6" s="166">
        <f>DatosMedioAmbiente!C59</f>
        <v>0</v>
      </c>
      <c r="Q6" s="166">
        <f>DatosMedioAmbiente!C61</f>
        <v>1</v>
      </c>
      <c r="R6" s="166">
        <f>DatosMedioAmbiente!C63</f>
        <v>1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0</v>
      </c>
      <c r="Y6" s="167">
        <f>DatosMedioAmbiente!C62</f>
        <v>0</v>
      </c>
      <c r="Z6" s="167">
        <f>DatosMedioAmbiente!C64</f>
        <v>3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FsDmqTMkzYPj3JubToJyJKleC0ZfeajYWyC8ALFG7nTpNOdaVkSXqItimK/fLQrcGWDKPyTYiRI0fL35QJk1Rw==" saltValue="8FEdZlu8EX6uCyHkgoLLP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2090</v>
      </c>
      <c r="D7" s="15">
        <v>1586</v>
      </c>
      <c r="E7" s="16">
        <v>0.31778058007566201</v>
      </c>
    </row>
    <row r="8" spans="1:5" x14ac:dyDescent="0.25">
      <c r="A8" s="172"/>
      <c r="B8" s="14" t="s">
        <v>20</v>
      </c>
      <c r="C8" s="15">
        <v>5065</v>
      </c>
      <c r="D8" s="15">
        <v>6261</v>
      </c>
      <c r="E8" s="16">
        <v>-0.191023798115317</v>
      </c>
    </row>
    <row r="9" spans="1:5" x14ac:dyDescent="0.25">
      <c r="A9" s="172"/>
      <c r="B9" s="14" t="s">
        <v>21</v>
      </c>
      <c r="C9" s="15">
        <v>4458</v>
      </c>
      <c r="D9" s="15">
        <v>5580</v>
      </c>
      <c r="E9" s="16">
        <v>-0.201075268817204</v>
      </c>
    </row>
    <row r="10" spans="1:5" x14ac:dyDescent="0.25">
      <c r="A10" s="172"/>
      <c r="B10" s="14" t="s">
        <v>22</v>
      </c>
      <c r="C10" s="15">
        <v>47</v>
      </c>
      <c r="D10" s="15">
        <v>75</v>
      </c>
      <c r="E10" s="16">
        <v>-0.37333333333333302</v>
      </c>
    </row>
    <row r="11" spans="1:5" x14ac:dyDescent="0.25">
      <c r="A11" s="173"/>
      <c r="B11" s="14" t="s">
        <v>23</v>
      </c>
      <c r="C11" s="15">
        <v>2165</v>
      </c>
      <c r="D11" s="15">
        <v>1743</v>
      </c>
      <c r="E11" s="16">
        <v>0.24211130235226599</v>
      </c>
    </row>
    <row r="12" spans="1:5" x14ac:dyDescent="0.25">
      <c r="A12" s="171" t="s">
        <v>24</v>
      </c>
      <c r="B12" s="14" t="s">
        <v>25</v>
      </c>
      <c r="C12" s="15">
        <v>1185</v>
      </c>
      <c r="D12" s="15">
        <v>1383</v>
      </c>
      <c r="E12" s="16">
        <v>-0.143167028199566</v>
      </c>
    </row>
    <row r="13" spans="1:5" x14ac:dyDescent="0.25">
      <c r="A13" s="172"/>
      <c r="B13" s="14" t="s">
        <v>26</v>
      </c>
      <c r="C13" s="15">
        <v>722</v>
      </c>
      <c r="D13" s="15">
        <v>956</v>
      </c>
      <c r="E13" s="16">
        <v>-0.244769874476987</v>
      </c>
    </row>
    <row r="14" spans="1:5" x14ac:dyDescent="0.25">
      <c r="A14" s="173"/>
      <c r="B14" s="14" t="s">
        <v>27</v>
      </c>
      <c r="C14" s="15">
        <v>2048</v>
      </c>
      <c r="D14" s="15">
        <v>2570</v>
      </c>
      <c r="E14" s="16">
        <v>-0.20311284046692599</v>
      </c>
    </row>
    <row r="15" spans="1:5" x14ac:dyDescent="0.25">
      <c r="A15" s="171" t="s">
        <v>28</v>
      </c>
      <c r="B15" s="14" t="s">
        <v>29</v>
      </c>
      <c r="C15" s="15">
        <v>463</v>
      </c>
      <c r="D15" s="15">
        <v>499</v>
      </c>
      <c r="E15" s="16">
        <v>-7.2144288577154297E-2</v>
      </c>
    </row>
    <row r="16" spans="1:5" x14ac:dyDescent="0.25">
      <c r="A16" s="172"/>
      <c r="B16" s="14" t="s">
        <v>30</v>
      </c>
      <c r="C16" s="15">
        <v>499</v>
      </c>
      <c r="D16" s="15">
        <v>623</v>
      </c>
      <c r="E16" s="16">
        <v>-0.199036918138042</v>
      </c>
    </row>
    <row r="17" spans="1:5" x14ac:dyDescent="0.25">
      <c r="A17" s="172"/>
      <c r="B17" s="14" t="s">
        <v>31</v>
      </c>
      <c r="C17" s="15">
        <v>1</v>
      </c>
      <c r="D17" s="15">
        <v>10</v>
      </c>
      <c r="E17" s="16">
        <v>-0.9</v>
      </c>
    </row>
    <row r="18" spans="1:5" x14ac:dyDescent="0.25">
      <c r="A18" s="172"/>
      <c r="B18" s="14" t="s">
        <v>32</v>
      </c>
      <c r="C18" s="17"/>
      <c r="D18" s="17"/>
      <c r="E18" s="16">
        <v>0</v>
      </c>
    </row>
    <row r="19" spans="1:5" x14ac:dyDescent="0.25">
      <c r="A19" s="173"/>
      <c r="B19" s="14" t="s">
        <v>33</v>
      </c>
      <c r="C19" s="15">
        <v>45</v>
      </c>
      <c r="D19" s="15">
        <v>25</v>
      </c>
      <c r="E19" s="16">
        <v>0.8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156</v>
      </c>
      <c r="D23" s="15">
        <v>226</v>
      </c>
      <c r="E23" s="16">
        <v>-0.30973451327433599</v>
      </c>
    </row>
    <row r="24" spans="1:5" x14ac:dyDescent="0.25">
      <c r="A24" s="13" t="s">
        <v>36</v>
      </c>
      <c r="B24" s="19"/>
      <c r="C24" s="15">
        <v>0</v>
      </c>
      <c r="D24" s="17"/>
      <c r="E24" s="16">
        <v>0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217</v>
      </c>
      <c r="D28" s="15">
        <v>233</v>
      </c>
      <c r="E28" s="16">
        <v>-6.8669527896995694E-2</v>
      </c>
    </row>
    <row r="29" spans="1:5" x14ac:dyDescent="0.25">
      <c r="A29" s="171" t="s">
        <v>39</v>
      </c>
      <c r="B29" s="14" t="s">
        <v>40</v>
      </c>
      <c r="C29" s="15">
        <v>6</v>
      </c>
      <c r="D29" s="15">
        <v>3</v>
      </c>
      <c r="E29" s="16">
        <v>1</v>
      </c>
    </row>
    <row r="30" spans="1:5" x14ac:dyDescent="0.25">
      <c r="A30" s="172"/>
      <c r="B30" s="14" t="s">
        <v>41</v>
      </c>
      <c r="C30" s="15">
        <v>5</v>
      </c>
      <c r="D30" s="15">
        <v>6</v>
      </c>
      <c r="E30" s="16">
        <v>-0.16666666666666699</v>
      </c>
    </row>
    <row r="31" spans="1:5" x14ac:dyDescent="0.25">
      <c r="A31" s="172"/>
      <c r="B31" s="14" t="s">
        <v>42</v>
      </c>
      <c r="C31" s="15">
        <v>1</v>
      </c>
      <c r="D31" s="15">
        <v>2</v>
      </c>
      <c r="E31" s="16">
        <v>-0.5</v>
      </c>
    </row>
    <row r="32" spans="1:5" x14ac:dyDescent="0.25">
      <c r="A32" s="172"/>
      <c r="B32" s="14" t="s">
        <v>43</v>
      </c>
      <c r="C32" s="15">
        <v>1</v>
      </c>
      <c r="D32" s="15">
        <v>13</v>
      </c>
      <c r="E32" s="16">
        <v>-0.92307692307692302</v>
      </c>
    </row>
    <row r="33" spans="1:5" x14ac:dyDescent="0.25">
      <c r="A33" s="173"/>
      <c r="B33" s="14" t="s">
        <v>44</v>
      </c>
      <c r="C33" s="15">
        <v>192</v>
      </c>
      <c r="D33" s="15">
        <v>209</v>
      </c>
      <c r="E33" s="16">
        <v>-8.1339712918660295E-2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787</v>
      </c>
      <c r="D37" s="15">
        <v>898</v>
      </c>
      <c r="E37" s="16">
        <v>-0.123608017817372</v>
      </c>
    </row>
    <row r="38" spans="1:5" x14ac:dyDescent="0.25">
      <c r="A38" s="13" t="s">
        <v>47</v>
      </c>
      <c r="B38" s="19"/>
      <c r="C38" s="15">
        <v>443</v>
      </c>
      <c r="D38" s="15">
        <v>562</v>
      </c>
      <c r="E38" s="16">
        <v>-0.21174377224199301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280</v>
      </c>
      <c r="D42" s="15">
        <v>236</v>
      </c>
      <c r="E42" s="16">
        <v>0.186440677966102</v>
      </c>
    </row>
    <row r="43" spans="1:5" x14ac:dyDescent="0.25">
      <c r="A43" s="172"/>
      <c r="B43" s="14" t="s">
        <v>50</v>
      </c>
      <c r="C43" s="15">
        <v>6</v>
      </c>
      <c r="D43" s="15">
        <v>14</v>
      </c>
      <c r="E43" s="16">
        <v>-0.57142857142857095</v>
      </c>
    </row>
    <row r="44" spans="1:5" x14ac:dyDescent="0.25">
      <c r="A44" s="172"/>
      <c r="B44" s="14" t="s">
        <v>51</v>
      </c>
      <c r="C44" s="15">
        <v>501</v>
      </c>
      <c r="D44" s="15">
        <v>623</v>
      </c>
      <c r="E44" s="16">
        <v>-0.195826645264847</v>
      </c>
    </row>
    <row r="45" spans="1:5" x14ac:dyDescent="0.25">
      <c r="A45" s="173"/>
      <c r="B45" s="14" t="s">
        <v>23</v>
      </c>
      <c r="C45" s="15">
        <v>182</v>
      </c>
      <c r="D45" s="15">
        <v>175</v>
      </c>
      <c r="E45" s="16">
        <v>0.04</v>
      </c>
    </row>
    <row r="46" spans="1:5" x14ac:dyDescent="0.25">
      <c r="A46" s="171" t="s">
        <v>52</v>
      </c>
      <c r="B46" s="14" t="s">
        <v>53</v>
      </c>
      <c r="C46" s="15">
        <v>361</v>
      </c>
      <c r="D46" s="15">
        <v>483</v>
      </c>
      <c r="E46" s="16">
        <v>-0.252587991718426</v>
      </c>
    </row>
    <row r="47" spans="1:5" x14ac:dyDescent="0.25">
      <c r="A47" s="172"/>
      <c r="B47" s="14" t="s">
        <v>54</v>
      </c>
      <c r="C47" s="15">
        <v>14</v>
      </c>
      <c r="D47" s="15">
        <v>24</v>
      </c>
      <c r="E47" s="16">
        <v>-0.41666666666666702</v>
      </c>
    </row>
    <row r="48" spans="1:5" x14ac:dyDescent="0.25">
      <c r="A48" s="172"/>
      <c r="B48" s="14" t="s">
        <v>55</v>
      </c>
      <c r="C48" s="15">
        <v>39</v>
      </c>
      <c r="D48" s="15">
        <v>46</v>
      </c>
      <c r="E48" s="16">
        <v>-0.15217391304347799</v>
      </c>
    </row>
    <row r="49" spans="1:5" x14ac:dyDescent="0.25">
      <c r="A49" s="173"/>
      <c r="B49" s="14" t="s">
        <v>56</v>
      </c>
      <c r="C49" s="15">
        <v>6</v>
      </c>
      <c r="D49" s="15">
        <v>7</v>
      </c>
      <c r="E49" s="16">
        <v>-0.14285714285714299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4</v>
      </c>
      <c r="D53" s="15">
        <v>14</v>
      </c>
      <c r="E53" s="16">
        <v>-0.71428571428571397</v>
      </c>
    </row>
    <row r="54" spans="1:5" x14ac:dyDescent="0.25">
      <c r="A54" s="172"/>
      <c r="B54" s="14" t="s">
        <v>50</v>
      </c>
      <c r="C54" s="15">
        <v>0</v>
      </c>
      <c r="D54" s="17"/>
      <c r="E54" s="16">
        <v>0</v>
      </c>
    </row>
    <row r="55" spans="1:5" x14ac:dyDescent="0.25">
      <c r="A55" s="172"/>
      <c r="B55" s="14" t="s">
        <v>19</v>
      </c>
      <c r="C55" s="15">
        <v>7</v>
      </c>
      <c r="D55" s="15">
        <v>5</v>
      </c>
      <c r="E55" s="16">
        <v>0.4</v>
      </c>
    </row>
    <row r="56" spans="1:5" x14ac:dyDescent="0.25">
      <c r="A56" s="172"/>
      <c r="B56" s="14" t="s">
        <v>23</v>
      </c>
      <c r="C56" s="15">
        <v>5</v>
      </c>
      <c r="D56" s="15">
        <v>6</v>
      </c>
      <c r="E56" s="16">
        <v>-0.16666666666666699</v>
      </c>
    </row>
    <row r="57" spans="1:5" x14ac:dyDescent="0.25">
      <c r="A57" s="172"/>
      <c r="B57" s="14" t="s">
        <v>59</v>
      </c>
      <c r="C57" s="15">
        <v>7</v>
      </c>
      <c r="D57" s="15">
        <v>11</v>
      </c>
      <c r="E57" s="16">
        <v>-0.36363636363636398</v>
      </c>
    </row>
    <row r="58" spans="1:5" x14ac:dyDescent="0.25">
      <c r="A58" s="173"/>
      <c r="B58" s="14" t="s">
        <v>60</v>
      </c>
      <c r="C58" s="15">
        <v>1</v>
      </c>
      <c r="D58" s="17"/>
      <c r="E58" s="16">
        <v>0</v>
      </c>
    </row>
    <row r="59" spans="1:5" x14ac:dyDescent="0.25">
      <c r="A59" s="171" t="s">
        <v>61</v>
      </c>
      <c r="B59" s="14" t="s">
        <v>62</v>
      </c>
      <c r="C59" s="15">
        <v>8</v>
      </c>
      <c r="D59" s="15">
        <v>9</v>
      </c>
      <c r="E59" s="16">
        <v>-0.11111111111111099</v>
      </c>
    </row>
    <row r="60" spans="1:5" x14ac:dyDescent="0.25">
      <c r="A60" s="172"/>
      <c r="B60" s="14" t="s">
        <v>55</v>
      </c>
      <c r="C60" s="15">
        <v>0</v>
      </c>
      <c r="D60" s="15">
        <v>2</v>
      </c>
      <c r="E60" s="16">
        <v>-1</v>
      </c>
    </row>
    <row r="61" spans="1:5" x14ac:dyDescent="0.25">
      <c r="A61" s="173"/>
      <c r="B61" s="14" t="s">
        <v>63</v>
      </c>
      <c r="C61" s="15">
        <v>0</v>
      </c>
      <c r="D61" s="17"/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5">
        <v>0</v>
      </c>
      <c r="D65" s="17"/>
      <c r="E65" s="16">
        <v>0</v>
      </c>
    </row>
    <row r="66" spans="1:5" x14ac:dyDescent="0.25">
      <c r="A66" s="13" t="s">
        <v>36</v>
      </c>
      <c r="B66" s="19"/>
      <c r="C66" s="15">
        <v>0</v>
      </c>
      <c r="D66" s="17"/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1</v>
      </c>
      <c r="D70" s="17"/>
      <c r="E70" s="16">
        <v>0</v>
      </c>
    </row>
    <row r="71" spans="1:5" x14ac:dyDescent="0.25">
      <c r="A71" s="175"/>
      <c r="B71" s="14" t="s">
        <v>55</v>
      </c>
      <c r="C71" s="15">
        <v>0</v>
      </c>
      <c r="D71" s="17"/>
      <c r="E71" s="16">
        <v>0</v>
      </c>
    </row>
    <row r="72" spans="1:5" x14ac:dyDescent="0.25">
      <c r="A72" s="175"/>
      <c r="B72" s="14" t="s">
        <v>62</v>
      </c>
      <c r="C72" s="15">
        <v>1</v>
      </c>
      <c r="D72" s="17"/>
      <c r="E72" s="16">
        <v>0</v>
      </c>
    </row>
    <row r="73" spans="1:5" x14ac:dyDescent="0.25">
      <c r="A73" s="175"/>
      <c r="B73" s="14" t="s">
        <v>66</v>
      </c>
      <c r="C73" s="15">
        <v>1</v>
      </c>
      <c r="D73" s="17"/>
      <c r="E73" s="16">
        <v>0</v>
      </c>
    </row>
    <row r="74" spans="1:5" x14ac:dyDescent="0.25">
      <c r="A74" s="176"/>
      <c r="B74" s="14" t="s">
        <v>67</v>
      </c>
      <c r="C74" s="15">
        <v>1</v>
      </c>
      <c r="D74" s="17"/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443</v>
      </c>
      <c r="D78" s="15">
        <v>562</v>
      </c>
      <c r="E78" s="16">
        <v>-0.21174377224199301</v>
      </c>
    </row>
    <row r="79" spans="1:5" x14ac:dyDescent="0.25">
      <c r="A79" s="173"/>
      <c r="B79" s="14" t="s">
        <v>71</v>
      </c>
      <c r="C79" s="15">
        <v>251</v>
      </c>
      <c r="D79" s="15">
        <v>174</v>
      </c>
      <c r="E79" s="16">
        <v>0.44252873563218398</v>
      </c>
    </row>
    <row r="80" spans="1:5" x14ac:dyDescent="0.25">
      <c r="A80" s="171" t="s">
        <v>72</v>
      </c>
      <c r="B80" s="14" t="s">
        <v>70</v>
      </c>
      <c r="C80" s="15">
        <v>343</v>
      </c>
      <c r="D80" s="15">
        <v>424</v>
      </c>
      <c r="E80" s="16">
        <v>-0.19103773584905701</v>
      </c>
    </row>
    <row r="81" spans="1:5" x14ac:dyDescent="0.25">
      <c r="A81" s="173"/>
      <c r="B81" s="14" t="s">
        <v>71</v>
      </c>
      <c r="C81" s="15">
        <v>182</v>
      </c>
      <c r="D81" s="15">
        <v>80</v>
      </c>
      <c r="E81" s="16">
        <v>1.2749999999999999</v>
      </c>
    </row>
    <row r="82" spans="1:5" x14ac:dyDescent="0.25">
      <c r="A82" s="171" t="s">
        <v>73</v>
      </c>
      <c r="B82" s="14" t="s">
        <v>70</v>
      </c>
      <c r="C82" s="15">
        <v>26</v>
      </c>
      <c r="D82" s="15">
        <v>23</v>
      </c>
      <c r="E82" s="16">
        <v>0.13043478260869601</v>
      </c>
    </row>
    <row r="83" spans="1:5" x14ac:dyDescent="0.25">
      <c r="A83" s="173"/>
      <c r="B83" s="14" t="s">
        <v>71</v>
      </c>
      <c r="C83" s="15">
        <v>9</v>
      </c>
      <c r="D83" s="15">
        <v>6</v>
      </c>
      <c r="E83" s="16">
        <v>0.5</v>
      </c>
    </row>
    <row r="84" spans="1:5" x14ac:dyDescent="0.25">
      <c r="A84" s="171" t="s">
        <v>74</v>
      </c>
      <c r="B84" s="14" t="s">
        <v>70</v>
      </c>
      <c r="C84" s="15">
        <v>0</v>
      </c>
      <c r="D84" s="17"/>
      <c r="E84" s="16">
        <v>0</v>
      </c>
    </row>
    <row r="85" spans="1:5" x14ac:dyDescent="0.25">
      <c r="A85" s="173"/>
      <c r="B85" s="14" t="s">
        <v>71</v>
      </c>
      <c r="C85" s="15">
        <v>0</v>
      </c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167</v>
      </c>
      <c r="D89" s="15">
        <v>175</v>
      </c>
      <c r="E89" s="16">
        <v>-4.57142857142857E-2</v>
      </c>
    </row>
    <row r="90" spans="1:5" x14ac:dyDescent="0.25">
      <c r="A90" s="13" t="s">
        <v>76</v>
      </c>
      <c r="B90" s="19"/>
      <c r="C90" s="15">
        <v>0</v>
      </c>
      <c r="D90" s="15">
        <v>1</v>
      </c>
      <c r="E90" s="16">
        <v>-1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233</v>
      </c>
      <c r="D94" s="15">
        <v>292</v>
      </c>
      <c r="E94" s="16">
        <v>-0.202054794520548</v>
      </c>
    </row>
    <row r="95" spans="1:5" x14ac:dyDescent="0.25">
      <c r="A95" s="13" t="s">
        <v>79</v>
      </c>
      <c r="B95" s="19"/>
      <c r="C95" s="15">
        <v>167</v>
      </c>
      <c r="D95" s="15">
        <v>246</v>
      </c>
      <c r="E95" s="16">
        <v>-0.32113821138211401</v>
      </c>
    </row>
    <row r="96" spans="1:5" x14ac:dyDescent="0.25">
      <c r="A96" s="13" t="s">
        <v>76</v>
      </c>
      <c r="B96" s="19"/>
      <c r="C96" s="15">
        <v>2</v>
      </c>
      <c r="D96" s="15">
        <v>2</v>
      </c>
      <c r="E96" s="16">
        <v>0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150</v>
      </c>
      <c r="D100" s="15">
        <v>203</v>
      </c>
      <c r="E100" s="16">
        <v>-0.26108374384236399</v>
      </c>
    </row>
    <row r="101" spans="1:5" x14ac:dyDescent="0.25">
      <c r="A101" s="172"/>
      <c r="B101" s="14" t="s">
        <v>82</v>
      </c>
      <c r="C101" s="15">
        <v>62</v>
      </c>
      <c r="D101" s="15">
        <v>52</v>
      </c>
      <c r="E101" s="16">
        <v>0.19230769230769201</v>
      </c>
    </row>
    <row r="102" spans="1:5" x14ac:dyDescent="0.25">
      <c r="A102" s="173"/>
      <c r="B102" s="14" t="s">
        <v>83</v>
      </c>
      <c r="C102" s="15">
        <v>51</v>
      </c>
      <c r="D102" s="15">
        <v>63</v>
      </c>
      <c r="E102" s="16">
        <v>-0.19047619047618999</v>
      </c>
    </row>
    <row r="103" spans="1:5" x14ac:dyDescent="0.25">
      <c r="A103" s="171" t="s">
        <v>79</v>
      </c>
      <c r="B103" s="14" t="s">
        <v>84</v>
      </c>
      <c r="C103" s="15">
        <v>23</v>
      </c>
      <c r="D103" s="15">
        <v>25</v>
      </c>
      <c r="E103" s="16">
        <v>-0.08</v>
      </c>
    </row>
    <row r="104" spans="1:5" x14ac:dyDescent="0.25">
      <c r="A104" s="173"/>
      <c r="B104" s="14" t="s">
        <v>83</v>
      </c>
      <c r="C104" s="15">
        <v>59</v>
      </c>
      <c r="D104" s="15">
        <v>83</v>
      </c>
      <c r="E104" s="16">
        <v>-0.28915662650602397</v>
      </c>
    </row>
    <row r="105" spans="1:5" x14ac:dyDescent="0.25">
      <c r="A105" s="13" t="s">
        <v>76</v>
      </c>
      <c r="B105" s="19"/>
      <c r="C105" s="15">
        <v>7</v>
      </c>
      <c r="D105" s="15">
        <v>5</v>
      </c>
      <c r="E105" s="16">
        <v>0.4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7</v>
      </c>
      <c r="D109" s="15">
        <v>7</v>
      </c>
      <c r="E109" s="16">
        <v>0</v>
      </c>
    </row>
    <row r="110" spans="1:5" x14ac:dyDescent="0.25">
      <c r="A110" s="172"/>
      <c r="B110" s="14" t="s">
        <v>82</v>
      </c>
      <c r="C110" s="15">
        <v>4</v>
      </c>
      <c r="D110" s="15">
        <v>5</v>
      </c>
      <c r="E110" s="16">
        <v>-0.2</v>
      </c>
    </row>
    <row r="111" spans="1:5" x14ac:dyDescent="0.25">
      <c r="A111" s="173"/>
      <c r="B111" s="14" t="s">
        <v>83</v>
      </c>
      <c r="C111" s="15">
        <v>12</v>
      </c>
      <c r="D111" s="15">
        <v>10</v>
      </c>
      <c r="E111" s="16">
        <v>0.2</v>
      </c>
    </row>
    <row r="112" spans="1:5" x14ac:dyDescent="0.25">
      <c r="A112" s="171" t="s">
        <v>79</v>
      </c>
      <c r="B112" s="14" t="s">
        <v>84</v>
      </c>
      <c r="C112" s="15">
        <v>2</v>
      </c>
      <c r="D112" s="15">
        <v>1</v>
      </c>
      <c r="E112" s="16">
        <v>1</v>
      </c>
    </row>
    <row r="113" spans="1:5" x14ac:dyDescent="0.25">
      <c r="A113" s="173"/>
      <c r="B113" s="14" t="s">
        <v>83</v>
      </c>
      <c r="C113" s="15">
        <v>2</v>
      </c>
      <c r="D113" s="15">
        <v>2</v>
      </c>
      <c r="E113" s="16">
        <v>0</v>
      </c>
    </row>
    <row r="114" spans="1:5" x14ac:dyDescent="0.25">
      <c r="A114" s="13" t="s">
        <v>76</v>
      </c>
      <c r="B114" s="19"/>
      <c r="C114" s="15">
        <v>1</v>
      </c>
      <c r="D114" s="17"/>
      <c r="E114" s="16">
        <v>0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7"/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7"/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24</v>
      </c>
      <c r="D120" s="15">
        <v>22</v>
      </c>
      <c r="E120" s="16">
        <v>9.0909090909090898E-2</v>
      </c>
    </row>
    <row r="121" spans="1:5" x14ac:dyDescent="0.25">
      <c r="A121" s="173"/>
      <c r="B121" s="14" t="s">
        <v>89</v>
      </c>
      <c r="C121" s="15">
        <v>123</v>
      </c>
      <c r="D121" s="15">
        <v>94</v>
      </c>
      <c r="E121" s="16">
        <v>0.30851063829787201</v>
      </c>
    </row>
    <row r="122" spans="1:5" x14ac:dyDescent="0.25">
      <c r="A122" s="171" t="s">
        <v>91</v>
      </c>
      <c r="B122" s="14" t="s">
        <v>88</v>
      </c>
      <c r="C122" s="15">
        <v>887</v>
      </c>
      <c r="D122" s="15">
        <v>943</v>
      </c>
      <c r="E122" s="16">
        <v>-5.9384941675503698E-2</v>
      </c>
    </row>
    <row r="123" spans="1:5" x14ac:dyDescent="0.25">
      <c r="A123" s="173"/>
      <c r="B123" s="14" t="s">
        <v>89</v>
      </c>
      <c r="C123" s="15">
        <v>2039</v>
      </c>
      <c r="D123" s="15">
        <v>2097</v>
      </c>
      <c r="E123" s="16">
        <v>-2.7658559847400999E-2</v>
      </c>
    </row>
    <row r="124" spans="1:5" x14ac:dyDescent="0.25">
      <c r="A124" s="171" t="s">
        <v>92</v>
      </c>
      <c r="B124" s="14" t="s">
        <v>88</v>
      </c>
      <c r="C124" s="15">
        <v>238</v>
      </c>
      <c r="D124" s="15">
        <v>299</v>
      </c>
      <c r="E124" s="16">
        <v>-0.20401337792642099</v>
      </c>
    </row>
    <row r="125" spans="1:5" x14ac:dyDescent="0.25">
      <c r="A125" s="173"/>
      <c r="B125" s="14" t="s">
        <v>89</v>
      </c>
      <c r="C125" s="15">
        <v>469</v>
      </c>
      <c r="D125" s="15">
        <v>573</v>
      </c>
      <c r="E125" s="16">
        <v>-0.181500872600349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27</v>
      </c>
      <c r="D129" s="15">
        <v>46</v>
      </c>
      <c r="E129" s="16">
        <v>-0.41304347826087001</v>
      </c>
    </row>
    <row r="130" spans="1:5" x14ac:dyDescent="0.25">
      <c r="A130" s="173"/>
      <c r="B130" s="14" t="s">
        <v>96</v>
      </c>
      <c r="C130" s="15">
        <v>0</v>
      </c>
      <c r="D130" s="15">
        <v>1</v>
      </c>
      <c r="E130" s="16">
        <v>-1</v>
      </c>
    </row>
    <row r="131" spans="1:5" x14ac:dyDescent="0.25">
      <c r="A131" s="171" t="s">
        <v>97</v>
      </c>
      <c r="B131" s="14" t="s">
        <v>95</v>
      </c>
      <c r="C131" s="15">
        <v>5</v>
      </c>
      <c r="D131" s="15">
        <v>2</v>
      </c>
      <c r="E131" s="16">
        <v>1.5</v>
      </c>
    </row>
    <row r="132" spans="1:5" x14ac:dyDescent="0.25">
      <c r="A132" s="173"/>
      <c r="B132" s="14" t="s">
        <v>96</v>
      </c>
      <c r="C132" s="15">
        <v>0</v>
      </c>
      <c r="D132" s="15">
        <v>1</v>
      </c>
      <c r="E132" s="16">
        <v>-1</v>
      </c>
    </row>
    <row r="133" spans="1:5" x14ac:dyDescent="0.25">
      <c r="A133" s="171" t="s">
        <v>98</v>
      </c>
      <c r="B133" s="14" t="s">
        <v>95</v>
      </c>
      <c r="C133" s="15">
        <v>0</v>
      </c>
      <c r="D133" s="15">
        <v>1</v>
      </c>
      <c r="E133" s="16">
        <v>-1</v>
      </c>
    </row>
    <row r="134" spans="1:5" x14ac:dyDescent="0.25">
      <c r="A134" s="173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34</v>
      </c>
      <c r="D138" s="15">
        <v>43</v>
      </c>
      <c r="E138" s="16">
        <v>-0.209302325581395</v>
      </c>
    </row>
    <row r="139" spans="1:5" x14ac:dyDescent="0.25">
      <c r="A139" s="171" t="s">
        <v>102</v>
      </c>
      <c r="B139" s="14" t="s">
        <v>103</v>
      </c>
      <c r="C139" s="15">
        <v>0</v>
      </c>
      <c r="D139" s="15">
        <v>5</v>
      </c>
      <c r="E139" s="16">
        <v>-1</v>
      </c>
    </row>
    <row r="140" spans="1:5" x14ac:dyDescent="0.25">
      <c r="A140" s="172"/>
      <c r="B140" s="14" t="s">
        <v>104</v>
      </c>
      <c r="C140" s="15">
        <v>5</v>
      </c>
      <c r="D140" s="15">
        <v>12</v>
      </c>
      <c r="E140" s="16">
        <v>-0.58333333333333304</v>
      </c>
    </row>
    <row r="141" spans="1:5" x14ac:dyDescent="0.25">
      <c r="A141" s="172"/>
      <c r="B141" s="14" t="s">
        <v>105</v>
      </c>
      <c r="C141" s="15">
        <v>4</v>
      </c>
      <c r="D141" s="15">
        <v>3</v>
      </c>
      <c r="E141" s="16">
        <v>0.33333333333333298</v>
      </c>
    </row>
    <row r="142" spans="1:5" x14ac:dyDescent="0.25">
      <c r="A142" s="172"/>
      <c r="B142" s="14" t="s">
        <v>106</v>
      </c>
      <c r="C142" s="15">
        <v>2</v>
      </c>
      <c r="D142" s="15">
        <v>3</v>
      </c>
      <c r="E142" s="16">
        <v>-0.33333333333333298</v>
      </c>
    </row>
    <row r="143" spans="1:5" x14ac:dyDescent="0.25">
      <c r="A143" s="172"/>
      <c r="B143" s="14" t="s">
        <v>107</v>
      </c>
      <c r="C143" s="15">
        <v>23</v>
      </c>
      <c r="D143" s="15">
        <v>19</v>
      </c>
      <c r="E143" s="16">
        <v>0.21052631578947401</v>
      </c>
    </row>
    <row r="144" spans="1:5" x14ac:dyDescent="0.25">
      <c r="A144" s="173"/>
      <c r="B144" s="14" t="s">
        <v>108</v>
      </c>
      <c r="C144" s="15">
        <v>0</v>
      </c>
      <c r="D144" s="15">
        <v>1</v>
      </c>
      <c r="E144" s="16">
        <v>-1</v>
      </c>
    </row>
    <row r="145" spans="1:5" x14ac:dyDescent="0.25">
      <c r="A145" s="171" t="s">
        <v>109</v>
      </c>
      <c r="B145" s="14" t="s">
        <v>110</v>
      </c>
      <c r="C145" s="15">
        <v>10</v>
      </c>
      <c r="D145" s="15">
        <v>27</v>
      </c>
      <c r="E145" s="16">
        <v>-0.62962962962962998</v>
      </c>
    </row>
    <row r="146" spans="1:5" x14ac:dyDescent="0.25">
      <c r="A146" s="173"/>
      <c r="B146" s="14" t="s">
        <v>111</v>
      </c>
      <c r="C146" s="15">
        <v>21</v>
      </c>
      <c r="D146" s="15">
        <v>21</v>
      </c>
      <c r="E146" s="16">
        <v>0</v>
      </c>
    </row>
    <row r="147" spans="1:5" x14ac:dyDescent="0.25">
      <c r="A147" s="171" t="s">
        <v>112</v>
      </c>
      <c r="B147" s="14" t="s">
        <v>19</v>
      </c>
      <c r="C147" s="15">
        <v>6</v>
      </c>
      <c r="D147" s="15">
        <v>9</v>
      </c>
      <c r="E147" s="16">
        <v>-0.33333333333333298</v>
      </c>
    </row>
    <row r="148" spans="1:5" x14ac:dyDescent="0.25">
      <c r="A148" s="173"/>
      <c r="B148" s="14" t="s">
        <v>23</v>
      </c>
      <c r="C148" s="15">
        <v>9</v>
      </c>
      <c r="D148" s="15">
        <v>4</v>
      </c>
      <c r="E148" s="16">
        <v>1.25</v>
      </c>
    </row>
    <row r="149" spans="1:5" x14ac:dyDescent="0.25">
      <c r="A149" s="13" t="s">
        <v>113</v>
      </c>
      <c r="B149" s="19"/>
      <c r="C149" s="15">
        <v>0</v>
      </c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7"/>
      <c r="D153" s="17"/>
      <c r="E153" s="16">
        <v>0</v>
      </c>
    </row>
    <row r="154" spans="1:5" x14ac:dyDescent="0.25">
      <c r="A154" s="172"/>
      <c r="B154" s="14" t="s">
        <v>117</v>
      </c>
      <c r="C154" s="17"/>
      <c r="D154" s="17"/>
      <c r="E154" s="16">
        <v>0</v>
      </c>
    </row>
    <row r="155" spans="1:5" x14ac:dyDescent="0.25">
      <c r="A155" s="172"/>
      <c r="B155" s="14" t="s">
        <v>118</v>
      </c>
      <c r="C155" s="17"/>
      <c r="D155" s="17"/>
      <c r="E155" s="16">
        <v>0</v>
      </c>
    </row>
    <row r="156" spans="1:5" x14ac:dyDescent="0.25">
      <c r="A156" s="172"/>
      <c r="B156" s="14" t="s">
        <v>119</v>
      </c>
      <c r="C156" s="17"/>
      <c r="D156" s="17"/>
      <c r="E156" s="16">
        <v>0</v>
      </c>
    </row>
    <row r="157" spans="1:5" x14ac:dyDescent="0.25">
      <c r="A157" s="172"/>
      <c r="B157" s="14" t="s">
        <v>120</v>
      </c>
      <c r="C157" s="17"/>
      <c r="D157" s="17"/>
      <c r="E157" s="16">
        <v>0</v>
      </c>
    </row>
    <row r="158" spans="1:5" x14ac:dyDescent="0.25">
      <c r="A158" s="172"/>
      <c r="B158" s="14" t="s">
        <v>121</v>
      </c>
      <c r="C158" s="17"/>
      <c r="D158" s="17"/>
      <c r="E158" s="16">
        <v>0</v>
      </c>
    </row>
    <row r="159" spans="1:5" x14ac:dyDescent="0.25">
      <c r="A159" s="172"/>
      <c r="B159" s="14" t="s">
        <v>122</v>
      </c>
      <c r="C159" s="17"/>
      <c r="D159" s="17"/>
      <c r="E159" s="16">
        <v>0</v>
      </c>
    </row>
    <row r="160" spans="1:5" x14ac:dyDescent="0.25">
      <c r="A160" s="172"/>
      <c r="B160" s="14" t="s">
        <v>123</v>
      </c>
      <c r="C160" s="17"/>
      <c r="D160" s="17"/>
      <c r="E160" s="16">
        <v>0</v>
      </c>
    </row>
    <row r="161" spans="1:5" x14ac:dyDescent="0.25">
      <c r="A161" s="172"/>
      <c r="B161" s="14" t="s">
        <v>124</v>
      </c>
      <c r="C161" s="17"/>
      <c r="D161" s="17"/>
      <c r="E161" s="16">
        <v>0</v>
      </c>
    </row>
    <row r="162" spans="1:5" x14ac:dyDescent="0.25">
      <c r="A162" s="172"/>
      <c r="B162" s="14" t="s">
        <v>125</v>
      </c>
      <c r="C162" s="17"/>
      <c r="D162" s="17"/>
      <c r="E162" s="16">
        <v>0</v>
      </c>
    </row>
    <row r="163" spans="1:5" x14ac:dyDescent="0.25">
      <c r="A163" s="172"/>
      <c r="B163" s="14" t="s">
        <v>126</v>
      </c>
      <c r="C163" s="17"/>
      <c r="D163" s="17"/>
      <c r="E163" s="16">
        <v>0</v>
      </c>
    </row>
    <row r="164" spans="1:5" x14ac:dyDescent="0.25">
      <c r="A164" s="172"/>
      <c r="B164" s="14" t="s">
        <v>127</v>
      </c>
      <c r="C164" s="17"/>
      <c r="D164" s="17"/>
      <c r="E164" s="16">
        <v>0</v>
      </c>
    </row>
    <row r="165" spans="1:5" x14ac:dyDescent="0.25">
      <c r="A165" s="172"/>
      <c r="B165" s="14" t="s">
        <v>128</v>
      </c>
      <c r="C165" s="17"/>
      <c r="D165" s="17"/>
      <c r="E165" s="16">
        <v>0</v>
      </c>
    </row>
    <row r="166" spans="1:5" x14ac:dyDescent="0.25">
      <c r="A166" s="172"/>
      <c r="B166" s="14" t="s">
        <v>129</v>
      </c>
      <c r="C166" s="17"/>
      <c r="D166" s="17"/>
      <c r="E166" s="16">
        <v>0</v>
      </c>
    </row>
    <row r="167" spans="1:5" x14ac:dyDescent="0.25">
      <c r="A167" s="172"/>
      <c r="B167" s="14" t="s">
        <v>130</v>
      </c>
      <c r="C167" s="17"/>
      <c r="D167" s="17"/>
      <c r="E167" s="16">
        <v>0</v>
      </c>
    </row>
    <row r="168" spans="1:5" x14ac:dyDescent="0.25">
      <c r="A168" s="172"/>
      <c r="B168" s="14" t="s">
        <v>131</v>
      </c>
      <c r="C168" s="17"/>
      <c r="D168" s="17"/>
      <c r="E168" s="16">
        <v>0</v>
      </c>
    </row>
    <row r="169" spans="1:5" x14ac:dyDescent="0.25">
      <c r="A169" s="172"/>
      <c r="B169" s="14" t="s">
        <v>132</v>
      </c>
      <c r="C169" s="17"/>
      <c r="D169" s="17"/>
      <c r="E169" s="16">
        <v>0</v>
      </c>
    </row>
    <row r="170" spans="1:5" x14ac:dyDescent="0.25">
      <c r="A170" s="172"/>
      <c r="B170" s="14" t="s">
        <v>133</v>
      </c>
      <c r="C170" s="17"/>
      <c r="D170" s="17"/>
      <c r="E170" s="16">
        <v>0</v>
      </c>
    </row>
    <row r="171" spans="1:5" x14ac:dyDescent="0.25">
      <c r="A171" s="172"/>
      <c r="B171" s="14" t="s">
        <v>134</v>
      </c>
      <c r="C171" s="17"/>
      <c r="D171" s="17"/>
      <c r="E171" s="16">
        <v>0</v>
      </c>
    </row>
    <row r="172" spans="1:5" x14ac:dyDescent="0.25">
      <c r="A172" s="173"/>
      <c r="B172" s="14" t="s">
        <v>135</v>
      </c>
      <c r="C172" s="17"/>
      <c r="D172" s="17"/>
      <c r="E172" s="16">
        <v>0</v>
      </c>
    </row>
    <row r="173" spans="1:5" x14ac:dyDescent="0.25">
      <c r="A173" s="171" t="s">
        <v>136</v>
      </c>
      <c r="B173" s="14" t="s">
        <v>116</v>
      </c>
      <c r="C173" s="17"/>
      <c r="D173" s="17"/>
      <c r="E173" s="16">
        <v>0</v>
      </c>
    </row>
    <row r="174" spans="1:5" x14ac:dyDescent="0.25">
      <c r="A174" s="172"/>
      <c r="B174" s="14" t="s">
        <v>117</v>
      </c>
      <c r="C174" s="17"/>
      <c r="D174" s="17"/>
      <c r="E174" s="16">
        <v>0</v>
      </c>
    </row>
    <row r="175" spans="1:5" x14ac:dyDescent="0.25">
      <c r="A175" s="172"/>
      <c r="B175" s="14" t="s">
        <v>118</v>
      </c>
      <c r="C175" s="17"/>
      <c r="D175" s="17"/>
      <c r="E175" s="16">
        <v>0</v>
      </c>
    </row>
    <row r="176" spans="1:5" x14ac:dyDescent="0.25">
      <c r="A176" s="172"/>
      <c r="B176" s="14" t="s">
        <v>119</v>
      </c>
      <c r="C176" s="17"/>
      <c r="D176" s="17"/>
      <c r="E176" s="16">
        <v>0</v>
      </c>
    </row>
    <row r="177" spans="1:5" x14ac:dyDescent="0.25">
      <c r="A177" s="172"/>
      <c r="B177" s="14" t="s">
        <v>120</v>
      </c>
      <c r="C177" s="17"/>
      <c r="D177" s="17"/>
      <c r="E177" s="16">
        <v>0</v>
      </c>
    </row>
    <row r="178" spans="1:5" x14ac:dyDescent="0.25">
      <c r="A178" s="172"/>
      <c r="B178" s="14" t="s">
        <v>121</v>
      </c>
      <c r="C178" s="17"/>
      <c r="D178" s="17"/>
      <c r="E178" s="16">
        <v>0</v>
      </c>
    </row>
    <row r="179" spans="1:5" x14ac:dyDescent="0.25">
      <c r="A179" s="172"/>
      <c r="B179" s="14" t="s">
        <v>122</v>
      </c>
      <c r="C179" s="17"/>
      <c r="D179" s="17"/>
      <c r="E179" s="16">
        <v>0</v>
      </c>
    </row>
    <row r="180" spans="1:5" x14ac:dyDescent="0.25">
      <c r="A180" s="172"/>
      <c r="B180" s="14" t="s">
        <v>123</v>
      </c>
      <c r="C180" s="17"/>
      <c r="D180" s="17"/>
      <c r="E180" s="16">
        <v>0</v>
      </c>
    </row>
    <row r="181" spans="1:5" x14ac:dyDescent="0.25">
      <c r="A181" s="172"/>
      <c r="B181" s="14" t="s">
        <v>124</v>
      </c>
      <c r="C181" s="17"/>
      <c r="D181" s="17"/>
      <c r="E181" s="16">
        <v>0</v>
      </c>
    </row>
    <row r="182" spans="1:5" x14ac:dyDescent="0.25">
      <c r="A182" s="172"/>
      <c r="B182" s="14" t="s">
        <v>125</v>
      </c>
      <c r="C182" s="17"/>
      <c r="D182" s="17"/>
      <c r="E182" s="16">
        <v>0</v>
      </c>
    </row>
    <row r="183" spans="1:5" x14ac:dyDescent="0.25">
      <c r="A183" s="172"/>
      <c r="B183" s="14" t="s">
        <v>126</v>
      </c>
      <c r="C183" s="17"/>
      <c r="D183" s="17"/>
      <c r="E183" s="16">
        <v>0</v>
      </c>
    </row>
    <row r="184" spans="1:5" x14ac:dyDescent="0.25">
      <c r="A184" s="172"/>
      <c r="B184" s="14" t="s">
        <v>127</v>
      </c>
      <c r="C184" s="17"/>
      <c r="D184" s="17"/>
      <c r="E184" s="16">
        <v>0</v>
      </c>
    </row>
    <row r="185" spans="1:5" x14ac:dyDescent="0.25">
      <c r="A185" s="172"/>
      <c r="B185" s="14" t="s">
        <v>128</v>
      </c>
      <c r="C185" s="17"/>
      <c r="D185" s="17"/>
      <c r="E185" s="16">
        <v>0</v>
      </c>
    </row>
    <row r="186" spans="1:5" x14ac:dyDescent="0.25">
      <c r="A186" s="172"/>
      <c r="B186" s="14" t="s">
        <v>129</v>
      </c>
      <c r="C186" s="17"/>
      <c r="D186" s="17"/>
      <c r="E186" s="16">
        <v>0</v>
      </c>
    </row>
    <row r="187" spans="1:5" x14ac:dyDescent="0.25">
      <c r="A187" s="172"/>
      <c r="B187" s="14" t="s">
        <v>130</v>
      </c>
      <c r="C187" s="17"/>
      <c r="D187" s="17"/>
      <c r="E187" s="16">
        <v>0</v>
      </c>
    </row>
    <row r="188" spans="1:5" x14ac:dyDescent="0.25">
      <c r="A188" s="172"/>
      <c r="B188" s="14" t="s">
        <v>131</v>
      </c>
      <c r="C188" s="17"/>
      <c r="D188" s="17"/>
      <c r="E188" s="16">
        <v>0</v>
      </c>
    </row>
    <row r="189" spans="1:5" x14ac:dyDescent="0.25">
      <c r="A189" s="172"/>
      <c r="B189" s="14" t="s">
        <v>132</v>
      </c>
      <c r="C189" s="17"/>
      <c r="D189" s="17"/>
      <c r="E189" s="16">
        <v>0</v>
      </c>
    </row>
    <row r="190" spans="1:5" x14ac:dyDescent="0.25">
      <c r="A190" s="172"/>
      <c r="B190" s="14" t="s">
        <v>133</v>
      </c>
      <c r="C190" s="17"/>
      <c r="D190" s="17"/>
      <c r="E190" s="16">
        <v>0</v>
      </c>
    </row>
    <row r="191" spans="1:5" x14ac:dyDescent="0.25">
      <c r="A191" s="172"/>
      <c r="B191" s="14" t="s">
        <v>137</v>
      </c>
      <c r="C191" s="17"/>
      <c r="D191" s="17"/>
      <c r="E191" s="16">
        <v>0</v>
      </c>
    </row>
    <row r="192" spans="1:5" x14ac:dyDescent="0.25">
      <c r="A192" s="172"/>
      <c r="B192" s="14" t="s">
        <v>134</v>
      </c>
      <c r="C192" s="17"/>
      <c r="D192" s="17"/>
      <c r="E192" s="16">
        <v>0</v>
      </c>
    </row>
    <row r="193" spans="1:5" x14ac:dyDescent="0.25">
      <c r="A193" s="173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255</v>
      </c>
      <c r="D197" s="15">
        <v>312</v>
      </c>
      <c r="E197" s="16">
        <v>-0.18269230769230799</v>
      </c>
    </row>
    <row r="198" spans="1:5" x14ac:dyDescent="0.25">
      <c r="A198" s="13" t="s">
        <v>140</v>
      </c>
      <c r="B198" s="19"/>
      <c r="C198" s="15">
        <v>47</v>
      </c>
      <c r="D198" s="15">
        <v>41</v>
      </c>
      <c r="E198" s="16">
        <v>0.146341463414634</v>
      </c>
    </row>
    <row r="199" spans="1:5" x14ac:dyDescent="0.25">
      <c r="A199" s="13" t="s">
        <v>141</v>
      </c>
      <c r="B199" s="19"/>
      <c r="C199" s="15">
        <v>42</v>
      </c>
      <c r="D199" s="15">
        <v>38</v>
      </c>
      <c r="E199" s="16">
        <v>0.105263157894737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45</v>
      </c>
      <c r="D203" s="15">
        <v>150</v>
      </c>
      <c r="E203" s="16">
        <v>-0.7</v>
      </c>
    </row>
    <row r="204" spans="1:5" x14ac:dyDescent="0.25">
      <c r="A204" s="172"/>
      <c r="B204" s="14" t="s">
        <v>19</v>
      </c>
      <c r="C204" s="15">
        <v>0</v>
      </c>
      <c r="D204" s="15">
        <v>186</v>
      </c>
      <c r="E204" s="16">
        <v>-1</v>
      </c>
    </row>
    <row r="205" spans="1:5" x14ac:dyDescent="0.25">
      <c r="A205" s="173"/>
      <c r="B205" s="14" t="s">
        <v>23</v>
      </c>
      <c r="C205" s="15">
        <v>25</v>
      </c>
      <c r="D205" s="15">
        <v>335</v>
      </c>
      <c r="E205" s="16">
        <v>-0.92537313432835799</v>
      </c>
    </row>
    <row r="206" spans="1:5" x14ac:dyDescent="0.25">
      <c r="A206" s="171" t="s">
        <v>145</v>
      </c>
      <c r="B206" s="14" t="s">
        <v>146</v>
      </c>
      <c r="C206" s="15">
        <v>141</v>
      </c>
      <c r="D206" s="15">
        <v>150</v>
      </c>
      <c r="E206" s="16">
        <v>-0.06</v>
      </c>
    </row>
    <row r="207" spans="1:5" x14ac:dyDescent="0.25">
      <c r="A207" s="172"/>
      <c r="B207" s="14" t="s">
        <v>147</v>
      </c>
      <c r="C207" s="15">
        <v>52</v>
      </c>
      <c r="D207" s="15">
        <v>83</v>
      </c>
      <c r="E207" s="16">
        <v>-0.373493975903614</v>
      </c>
    </row>
    <row r="208" spans="1:5" x14ac:dyDescent="0.25">
      <c r="A208" s="173"/>
      <c r="B208" s="14" t="s">
        <v>148</v>
      </c>
      <c r="C208" s="15">
        <v>2</v>
      </c>
      <c r="D208" s="15">
        <v>3</v>
      </c>
      <c r="E208" s="16">
        <v>-0.33333333333333298</v>
      </c>
    </row>
    <row r="209" spans="1:5" x14ac:dyDescent="0.25">
      <c r="A209" s="13" t="s">
        <v>149</v>
      </c>
      <c r="B209" s="19"/>
      <c r="C209" s="15">
        <v>33</v>
      </c>
      <c r="D209" s="15">
        <v>35</v>
      </c>
      <c r="E209" s="16">
        <v>-5.7142857142857099E-2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11</v>
      </c>
      <c r="D213" s="15">
        <v>10</v>
      </c>
      <c r="E213" s="16">
        <v>0.1</v>
      </c>
    </row>
    <row r="214" spans="1:5" x14ac:dyDescent="0.25">
      <c r="A214" s="171" t="s">
        <v>152</v>
      </c>
      <c r="B214" s="14" t="s">
        <v>153</v>
      </c>
      <c r="C214" s="15">
        <v>3</v>
      </c>
      <c r="D214" s="15">
        <v>1</v>
      </c>
      <c r="E214" s="16">
        <v>2</v>
      </c>
    </row>
    <row r="215" spans="1:5" x14ac:dyDescent="0.25">
      <c r="A215" s="172"/>
      <c r="B215" s="14" t="s">
        <v>154</v>
      </c>
      <c r="C215" s="15">
        <v>1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5">
        <v>0</v>
      </c>
      <c r="D216" s="15">
        <v>1</v>
      </c>
      <c r="E216" s="16">
        <v>-1</v>
      </c>
    </row>
    <row r="217" spans="1:5" x14ac:dyDescent="0.25">
      <c r="A217" s="13" t="s">
        <v>156</v>
      </c>
      <c r="B217" s="19"/>
      <c r="C217" s="15">
        <v>0</v>
      </c>
      <c r="D217" s="15">
        <v>2</v>
      </c>
      <c r="E217" s="16">
        <v>-1</v>
      </c>
    </row>
    <row r="218" spans="1:5" x14ac:dyDescent="0.25">
      <c r="A218" s="13" t="s">
        <v>157</v>
      </c>
      <c r="B218" s="19"/>
      <c r="C218" s="15">
        <v>1</v>
      </c>
      <c r="D218" s="15">
        <v>1</v>
      </c>
      <c r="E218" s="16">
        <v>0</v>
      </c>
    </row>
    <row r="219" spans="1:5" x14ac:dyDescent="0.25">
      <c r="A219" s="13" t="s">
        <v>108</v>
      </c>
      <c r="B219" s="19"/>
      <c r="C219" s="15">
        <v>1</v>
      </c>
      <c r="D219" s="15">
        <v>11</v>
      </c>
      <c r="E219" s="16">
        <v>-0.90909090909090895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5</v>
      </c>
      <c r="D223" s="15">
        <v>3</v>
      </c>
      <c r="E223" s="16">
        <v>0.66666666666666696</v>
      </c>
    </row>
    <row r="224" spans="1:5" x14ac:dyDescent="0.25">
      <c r="A224" s="171" t="s">
        <v>66</v>
      </c>
      <c r="B224" s="14" t="s">
        <v>160</v>
      </c>
      <c r="C224" s="15">
        <v>6</v>
      </c>
      <c r="D224" s="15">
        <v>35</v>
      </c>
      <c r="E224" s="16">
        <v>-0.82857142857142896</v>
      </c>
    </row>
    <row r="225" spans="1:5" x14ac:dyDescent="0.25">
      <c r="A225" s="173"/>
      <c r="B225" s="14" t="s">
        <v>108</v>
      </c>
      <c r="C225" s="15">
        <v>23</v>
      </c>
      <c r="D225" s="15">
        <v>1</v>
      </c>
      <c r="E225" s="16">
        <v>22</v>
      </c>
    </row>
    <row r="226" spans="1:5" x14ac:dyDescent="0.25">
      <c r="A226" s="13" t="s">
        <v>161</v>
      </c>
      <c r="B226" s="19"/>
      <c r="C226" s="15">
        <v>10</v>
      </c>
      <c r="D226" s="15">
        <v>2</v>
      </c>
      <c r="E226" s="16">
        <v>4</v>
      </c>
    </row>
    <row r="227" spans="1:5" x14ac:dyDescent="0.25">
      <c r="A227" s="13" t="s">
        <v>162</v>
      </c>
      <c r="B227" s="19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9"/>
      <c r="C228" s="15">
        <v>0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3"/>
      <c r="B233" s="14" t="s">
        <v>167</v>
      </c>
      <c r="C233" s="15">
        <v>4</v>
      </c>
      <c r="D233" s="15">
        <v>5</v>
      </c>
      <c r="E233" s="16">
        <v>-0.2</v>
      </c>
    </row>
    <row r="234" spans="1:5" x14ac:dyDescent="0.25">
      <c r="A234" s="13" t="s">
        <v>168</v>
      </c>
      <c r="B234" s="19"/>
      <c r="C234" s="15">
        <v>9</v>
      </c>
      <c r="D234" s="15">
        <v>61</v>
      </c>
      <c r="E234" s="16">
        <v>-0.85245901639344301</v>
      </c>
    </row>
    <row r="235" spans="1:5" x14ac:dyDescent="0.25">
      <c r="A235" s="13" t="s">
        <v>169</v>
      </c>
      <c r="B235" s="19"/>
      <c r="C235" s="15">
        <v>61</v>
      </c>
      <c r="D235" s="15">
        <v>12</v>
      </c>
      <c r="E235" s="16">
        <v>4.0833333333333304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9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9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5</v>
      </c>
      <c r="D244" s="15">
        <v>5</v>
      </c>
      <c r="E244" s="24">
        <v>0</v>
      </c>
    </row>
    <row r="245" spans="1:5" x14ac:dyDescent="0.25">
      <c r="A245" s="169"/>
      <c r="B245" s="14" t="s">
        <v>178</v>
      </c>
      <c r="C245" s="15">
        <v>97</v>
      </c>
      <c r="D245" s="15">
        <v>113</v>
      </c>
      <c r="E245" s="24">
        <v>0</v>
      </c>
    </row>
    <row r="246" spans="1:5" x14ac:dyDescent="0.25">
      <c r="A246" s="170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7"/>
      <c r="D247" s="17"/>
      <c r="E247" s="25"/>
    </row>
    <row r="248" spans="1:5" x14ac:dyDescent="0.25">
      <c r="A248" s="169"/>
      <c r="B248" s="14" t="s">
        <v>182</v>
      </c>
      <c r="C248" s="17"/>
      <c r="D248" s="17"/>
      <c r="E248" s="25"/>
    </row>
    <row r="249" spans="1:5" x14ac:dyDescent="0.25">
      <c r="A249" s="170"/>
      <c r="B249" s="14" t="s">
        <v>183</v>
      </c>
      <c r="C249" s="17"/>
      <c r="D249" s="17"/>
      <c r="E249" s="25"/>
    </row>
    <row r="250" spans="1:5" x14ac:dyDescent="0.25">
      <c r="A250" s="23" t="s">
        <v>184</v>
      </c>
      <c r="B250" s="14" t="s">
        <v>185</v>
      </c>
      <c r="C250" s="15">
        <v>5</v>
      </c>
      <c r="D250" s="15">
        <v>0</v>
      </c>
      <c r="E250" s="24">
        <v>5</v>
      </c>
    </row>
    <row r="251" spans="1:5" x14ac:dyDescent="0.25">
      <c r="A251" s="168" t="s">
        <v>186</v>
      </c>
      <c r="B251" s="14" t="s">
        <v>187</v>
      </c>
      <c r="C251" s="15">
        <v>8</v>
      </c>
      <c r="D251" s="15">
        <v>13</v>
      </c>
      <c r="E251" s="24">
        <v>1</v>
      </c>
    </row>
    <row r="252" spans="1:5" x14ac:dyDescent="0.25">
      <c r="A252" s="169"/>
      <c r="B252" s="14" t="s">
        <v>188</v>
      </c>
      <c r="C252" s="17"/>
      <c r="D252" s="17"/>
      <c r="E252" s="25"/>
    </row>
    <row r="253" spans="1:5" x14ac:dyDescent="0.25">
      <c r="A253" s="170"/>
      <c r="B253" s="14" t="s">
        <v>189</v>
      </c>
      <c r="C253" s="15">
        <v>2</v>
      </c>
      <c r="D253" s="15">
        <v>1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5"/>
    </row>
    <row r="255" spans="1:5" x14ac:dyDescent="0.25">
      <c r="A255" s="168" t="s">
        <v>192</v>
      </c>
      <c r="B255" s="14" t="s">
        <v>183</v>
      </c>
      <c r="C255" s="17"/>
      <c r="D255" s="17"/>
      <c r="E255" s="25"/>
    </row>
    <row r="256" spans="1:5" x14ac:dyDescent="0.25">
      <c r="A256" s="169"/>
      <c r="B256" s="14" t="s">
        <v>193</v>
      </c>
      <c r="C256" s="15">
        <v>4</v>
      </c>
      <c r="D256" s="15">
        <v>8</v>
      </c>
      <c r="E256" s="24">
        <v>3</v>
      </c>
    </row>
    <row r="257" spans="1:5" x14ac:dyDescent="0.25">
      <c r="A257" s="170"/>
      <c r="B257" s="14" t="s">
        <v>194</v>
      </c>
      <c r="C257" s="17"/>
      <c r="D257" s="17"/>
      <c r="E257" s="25"/>
    </row>
    <row r="258" spans="1:5" x14ac:dyDescent="0.25">
      <c r="A258" s="168" t="s">
        <v>195</v>
      </c>
      <c r="B258" s="14" t="s">
        <v>196</v>
      </c>
      <c r="C258" s="15">
        <v>1</v>
      </c>
      <c r="D258" s="15">
        <v>3</v>
      </c>
      <c r="E258" s="24">
        <v>0</v>
      </c>
    </row>
    <row r="259" spans="1:5" x14ac:dyDescent="0.25">
      <c r="A259" s="169"/>
      <c r="B259" s="14" t="s">
        <v>197</v>
      </c>
      <c r="C259" s="17"/>
      <c r="D259" s="17"/>
      <c r="E259" s="25"/>
    </row>
    <row r="260" spans="1:5" x14ac:dyDescent="0.25">
      <c r="A260" s="169"/>
      <c r="B260" s="14" t="s">
        <v>198</v>
      </c>
      <c r="C260" s="15">
        <v>46</v>
      </c>
      <c r="D260" s="15">
        <v>95</v>
      </c>
      <c r="E260" s="24">
        <v>17</v>
      </c>
    </row>
    <row r="261" spans="1:5" x14ac:dyDescent="0.25">
      <c r="A261" s="169"/>
      <c r="B261" s="14" t="s">
        <v>199</v>
      </c>
      <c r="C261" s="15">
        <v>73</v>
      </c>
      <c r="D261" s="15">
        <v>95</v>
      </c>
      <c r="E261" s="24">
        <v>0</v>
      </c>
    </row>
    <row r="262" spans="1:5" x14ac:dyDescent="0.25">
      <c r="A262" s="169"/>
      <c r="B262" s="14" t="s">
        <v>200</v>
      </c>
      <c r="C262" s="15">
        <v>8</v>
      </c>
      <c r="D262" s="15">
        <v>6</v>
      </c>
      <c r="E262" s="24">
        <v>1</v>
      </c>
    </row>
    <row r="263" spans="1:5" x14ac:dyDescent="0.25">
      <c r="A263" s="169"/>
      <c r="B263" s="14" t="s">
        <v>201</v>
      </c>
      <c r="C263" s="15">
        <v>52</v>
      </c>
      <c r="D263" s="15">
        <v>104</v>
      </c>
      <c r="E263" s="24">
        <v>30</v>
      </c>
    </row>
    <row r="264" spans="1:5" x14ac:dyDescent="0.25">
      <c r="A264" s="169"/>
      <c r="B264" s="14" t="s">
        <v>202</v>
      </c>
      <c r="C264" s="15">
        <v>14</v>
      </c>
      <c r="D264" s="15">
        <v>19</v>
      </c>
      <c r="E264" s="24">
        <v>0</v>
      </c>
    </row>
    <row r="265" spans="1:5" x14ac:dyDescent="0.25">
      <c r="A265" s="169"/>
      <c r="B265" s="14" t="s">
        <v>203</v>
      </c>
      <c r="C265" s="17"/>
      <c r="D265" s="17"/>
      <c r="E265" s="25"/>
    </row>
    <row r="266" spans="1:5" x14ac:dyDescent="0.25">
      <c r="A266" s="169"/>
      <c r="B266" s="14" t="s">
        <v>204</v>
      </c>
      <c r="C266" s="15">
        <v>62</v>
      </c>
      <c r="D266" s="15">
        <v>20</v>
      </c>
      <c r="E266" s="24">
        <v>31</v>
      </c>
    </row>
    <row r="267" spans="1:5" x14ac:dyDescent="0.25">
      <c r="A267" s="169"/>
      <c r="B267" s="14" t="s">
        <v>205</v>
      </c>
      <c r="C267" s="17"/>
      <c r="D267" s="17"/>
      <c r="E267" s="25"/>
    </row>
    <row r="268" spans="1:5" x14ac:dyDescent="0.25">
      <c r="A268" s="169"/>
      <c r="B268" s="14" t="s">
        <v>206</v>
      </c>
      <c r="C268" s="17"/>
      <c r="D268" s="17"/>
      <c r="E268" s="25"/>
    </row>
    <row r="269" spans="1:5" x14ac:dyDescent="0.25">
      <c r="A269" s="169"/>
      <c r="B269" s="14" t="s">
        <v>207</v>
      </c>
      <c r="C269" s="15">
        <v>57</v>
      </c>
      <c r="D269" s="15">
        <v>83</v>
      </c>
      <c r="E269" s="24">
        <v>23</v>
      </c>
    </row>
    <row r="270" spans="1:5" x14ac:dyDescent="0.25">
      <c r="A270" s="169"/>
      <c r="B270" s="14" t="s">
        <v>208</v>
      </c>
      <c r="C270" s="15">
        <v>46</v>
      </c>
      <c r="D270" s="15">
        <v>57</v>
      </c>
      <c r="E270" s="24">
        <v>0</v>
      </c>
    </row>
    <row r="271" spans="1:5" x14ac:dyDescent="0.25">
      <c r="A271" s="169"/>
      <c r="B271" s="14" t="s">
        <v>209</v>
      </c>
      <c r="C271" s="15">
        <v>1</v>
      </c>
      <c r="D271" s="15">
        <v>4</v>
      </c>
      <c r="E271" s="24">
        <v>1</v>
      </c>
    </row>
    <row r="272" spans="1:5" x14ac:dyDescent="0.25">
      <c r="A272" s="170"/>
      <c r="B272" s="14" t="s">
        <v>210</v>
      </c>
      <c r="C272" s="15">
        <v>5</v>
      </c>
      <c r="D272" s="15">
        <v>5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7"/>
      <c r="D273" s="17"/>
      <c r="E273" s="25"/>
    </row>
    <row r="274" spans="1:5" x14ac:dyDescent="0.25">
      <c r="A274" s="169"/>
      <c r="B274" s="14" t="s">
        <v>213</v>
      </c>
      <c r="C274" s="17"/>
      <c r="D274" s="17"/>
      <c r="E274" s="25"/>
    </row>
    <row r="275" spans="1:5" x14ac:dyDescent="0.25">
      <c r="A275" s="169"/>
      <c r="B275" s="14" t="s">
        <v>214</v>
      </c>
      <c r="C275" s="17"/>
      <c r="D275" s="17"/>
      <c r="E275" s="25"/>
    </row>
    <row r="276" spans="1:5" x14ac:dyDescent="0.25">
      <c r="A276" s="169"/>
      <c r="B276" s="14" t="s">
        <v>215</v>
      </c>
      <c r="C276" s="17"/>
      <c r="D276" s="17"/>
      <c r="E276" s="25"/>
    </row>
    <row r="277" spans="1:5" x14ac:dyDescent="0.25">
      <c r="A277" s="169"/>
      <c r="B277" s="14" t="s">
        <v>216</v>
      </c>
      <c r="C277" s="15">
        <v>4</v>
      </c>
      <c r="D277" s="15">
        <v>7</v>
      </c>
      <c r="E277" s="24">
        <v>2</v>
      </c>
    </row>
    <row r="278" spans="1:5" x14ac:dyDescent="0.25">
      <c r="A278" s="169"/>
      <c r="B278" s="14" t="s">
        <v>217</v>
      </c>
      <c r="C278" s="17"/>
      <c r="D278" s="17"/>
      <c r="E278" s="25"/>
    </row>
    <row r="279" spans="1:5" x14ac:dyDescent="0.25">
      <c r="A279" s="169"/>
      <c r="B279" s="14" t="s">
        <v>218</v>
      </c>
      <c r="C279" s="17"/>
      <c r="D279" s="17"/>
      <c r="E279" s="25"/>
    </row>
    <row r="280" spans="1:5" x14ac:dyDescent="0.25">
      <c r="A280" s="169"/>
      <c r="B280" s="14" t="s">
        <v>219</v>
      </c>
      <c r="C280" s="15">
        <v>7</v>
      </c>
      <c r="D280" s="15">
        <v>7</v>
      </c>
      <c r="E280" s="24">
        <v>0</v>
      </c>
    </row>
    <row r="281" spans="1:5" x14ac:dyDescent="0.25">
      <c r="A281" s="169"/>
      <c r="B281" s="14" t="s">
        <v>220</v>
      </c>
      <c r="C281" s="15">
        <v>13</v>
      </c>
      <c r="D281" s="15">
        <v>10</v>
      </c>
      <c r="E281" s="24">
        <v>1</v>
      </c>
    </row>
    <row r="282" spans="1:5" x14ac:dyDescent="0.25">
      <c r="A282" s="169"/>
      <c r="B282" s="14" t="s">
        <v>221</v>
      </c>
      <c r="C282" s="15">
        <v>23</v>
      </c>
      <c r="D282" s="15">
        <v>21</v>
      </c>
      <c r="E282" s="24">
        <v>0</v>
      </c>
    </row>
    <row r="283" spans="1:5" x14ac:dyDescent="0.25">
      <c r="A283" s="169"/>
      <c r="B283" s="14" t="s">
        <v>222</v>
      </c>
      <c r="C283" s="15">
        <v>3</v>
      </c>
      <c r="D283" s="15">
        <v>9</v>
      </c>
      <c r="E283" s="24">
        <v>2</v>
      </c>
    </row>
    <row r="284" spans="1:5" x14ac:dyDescent="0.25">
      <c r="A284" s="169"/>
      <c r="B284" s="14" t="s">
        <v>223</v>
      </c>
      <c r="C284" s="17"/>
      <c r="D284" s="17"/>
      <c r="E284" s="25"/>
    </row>
    <row r="285" spans="1:5" x14ac:dyDescent="0.25">
      <c r="A285" s="169"/>
      <c r="B285" s="14" t="s">
        <v>224</v>
      </c>
      <c r="C285" s="17"/>
      <c r="D285" s="17"/>
      <c r="E285" s="25"/>
    </row>
    <row r="286" spans="1:5" x14ac:dyDescent="0.25">
      <c r="A286" s="169"/>
      <c r="B286" s="14" t="s">
        <v>225</v>
      </c>
      <c r="C286" s="17"/>
      <c r="D286" s="17"/>
      <c r="E286" s="25"/>
    </row>
    <row r="287" spans="1:5" x14ac:dyDescent="0.25">
      <c r="A287" s="169"/>
      <c r="B287" s="14" t="s">
        <v>226</v>
      </c>
      <c r="C287" s="17"/>
      <c r="D287" s="17"/>
      <c r="E287" s="25"/>
    </row>
    <row r="288" spans="1:5" x14ac:dyDescent="0.25">
      <c r="A288" s="169"/>
      <c r="B288" s="14" t="s">
        <v>227</v>
      </c>
      <c r="C288" s="17"/>
      <c r="D288" s="17"/>
      <c r="E288" s="25"/>
    </row>
    <row r="289" spans="1:5" x14ac:dyDescent="0.25">
      <c r="A289" s="169"/>
      <c r="B289" s="14" t="s">
        <v>228</v>
      </c>
      <c r="C289" s="17"/>
      <c r="D289" s="17"/>
      <c r="E289" s="25"/>
    </row>
    <row r="290" spans="1:5" x14ac:dyDescent="0.25">
      <c r="A290" s="169"/>
      <c r="B290" s="14" t="s">
        <v>229</v>
      </c>
      <c r="C290" s="17"/>
      <c r="D290" s="17"/>
      <c r="E290" s="25"/>
    </row>
    <row r="291" spans="1:5" x14ac:dyDescent="0.25">
      <c r="A291" s="169"/>
      <c r="B291" s="14" t="s">
        <v>230</v>
      </c>
      <c r="C291" s="15">
        <v>4</v>
      </c>
      <c r="D291" s="15">
        <v>0</v>
      </c>
      <c r="E291" s="24">
        <v>1</v>
      </c>
    </row>
    <row r="292" spans="1:5" x14ac:dyDescent="0.25">
      <c r="A292" s="169"/>
      <c r="B292" s="14" t="s">
        <v>231</v>
      </c>
      <c r="C292" s="15">
        <v>2</v>
      </c>
      <c r="D292" s="15">
        <v>4</v>
      </c>
      <c r="E292" s="24">
        <v>0</v>
      </c>
    </row>
    <row r="293" spans="1:5" x14ac:dyDescent="0.25">
      <c r="A293" s="169"/>
      <c r="B293" s="14" t="s">
        <v>232</v>
      </c>
      <c r="C293" s="15">
        <v>0</v>
      </c>
      <c r="D293" s="15">
        <v>1</v>
      </c>
      <c r="E293" s="24">
        <v>0</v>
      </c>
    </row>
    <row r="294" spans="1:5" x14ac:dyDescent="0.25">
      <c r="A294" s="169"/>
      <c r="B294" s="14" t="s">
        <v>233</v>
      </c>
      <c r="C294" s="15">
        <v>4</v>
      </c>
      <c r="D294" s="15">
        <v>4</v>
      </c>
      <c r="E294" s="24">
        <v>0</v>
      </c>
    </row>
    <row r="295" spans="1:5" x14ac:dyDescent="0.25">
      <c r="A295" s="169"/>
      <c r="B295" s="14" t="s">
        <v>234</v>
      </c>
      <c r="C295" s="17"/>
      <c r="D295" s="17"/>
      <c r="E295" s="25"/>
    </row>
    <row r="296" spans="1:5" x14ac:dyDescent="0.25">
      <c r="A296" s="169"/>
      <c r="B296" s="14" t="s">
        <v>235</v>
      </c>
      <c r="C296" s="15">
        <v>6</v>
      </c>
      <c r="D296" s="15">
        <v>12</v>
      </c>
      <c r="E296" s="24">
        <v>2</v>
      </c>
    </row>
    <row r="297" spans="1:5" x14ac:dyDescent="0.25">
      <c r="A297" s="169"/>
      <c r="B297" s="14" t="s">
        <v>236</v>
      </c>
      <c r="C297" s="15">
        <v>9</v>
      </c>
      <c r="D297" s="15">
        <v>5</v>
      </c>
      <c r="E297" s="24">
        <v>1</v>
      </c>
    </row>
    <row r="298" spans="1:5" x14ac:dyDescent="0.25">
      <c r="A298" s="169"/>
      <c r="B298" s="14" t="s">
        <v>237</v>
      </c>
      <c r="C298" s="17"/>
      <c r="D298" s="17"/>
      <c r="E298" s="25"/>
    </row>
    <row r="299" spans="1:5" x14ac:dyDescent="0.25">
      <c r="A299" s="169"/>
      <c r="B299" s="14" t="s">
        <v>238</v>
      </c>
      <c r="C299" s="17"/>
      <c r="D299" s="17"/>
      <c r="E299" s="25"/>
    </row>
    <row r="300" spans="1:5" x14ac:dyDescent="0.25">
      <c r="A300" s="169"/>
      <c r="B300" s="14" t="s">
        <v>239</v>
      </c>
      <c r="C300" s="17"/>
      <c r="D300" s="17"/>
      <c r="E300" s="25"/>
    </row>
    <row r="301" spans="1:5" x14ac:dyDescent="0.25">
      <c r="A301" s="169"/>
      <c r="B301" s="14" t="s">
        <v>240</v>
      </c>
      <c r="C301" s="17"/>
      <c r="D301" s="17"/>
      <c r="E301" s="25"/>
    </row>
    <row r="302" spans="1:5" x14ac:dyDescent="0.25">
      <c r="A302" s="169"/>
      <c r="B302" s="14" t="s">
        <v>241</v>
      </c>
      <c r="C302" s="17"/>
      <c r="D302" s="17"/>
      <c r="E302" s="25"/>
    </row>
    <row r="303" spans="1:5" x14ac:dyDescent="0.25">
      <c r="A303" s="169"/>
      <c r="B303" s="14" t="s">
        <v>242</v>
      </c>
      <c r="C303" s="17"/>
      <c r="D303" s="17"/>
      <c r="E303" s="25"/>
    </row>
    <row r="304" spans="1:5" x14ac:dyDescent="0.25">
      <c r="A304" s="169"/>
      <c r="B304" s="14" t="s">
        <v>243</v>
      </c>
      <c r="C304" s="17"/>
      <c r="D304" s="17"/>
      <c r="E304" s="25"/>
    </row>
    <row r="305" spans="1:5" x14ac:dyDescent="0.25">
      <c r="A305" s="170"/>
      <c r="B305" s="14" t="s">
        <v>244</v>
      </c>
      <c r="C305" s="15">
        <v>1</v>
      </c>
      <c r="D305" s="15">
        <v>10</v>
      </c>
      <c r="E305" s="24">
        <v>0</v>
      </c>
    </row>
    <row r="306" spans="1:5" x14ac:dyDescent="0.25">
      <c r="A306" s="168" t="s">
        <v>245</v>
      </c>
      <c r="B306" s="14" t="s">
        <v>246</v>
      </c>
      <c r="C306" s="17"/>
      <c r="D306" s="17"/>
      <c r="E306" s="25"/>
    </row>
    <row r="307" spans="1:5" x14ac:dyDescent="0.25">
      <c r="A307" s="169"/>
      <c r="B307" s="14" t="s">
        <v>247</v>
      </c>
      <c r="C307" s="15">
        <v>0</v>
      </c>
      <c r="D307" s="15">
        <v>1</v>
      </c>
      <c r="E307" s="24">
        <v>0</v>
      </c>
    </row>
    <row r="308" spans="1:5" x14ac:dyDescent="0.25">
      <c r="A308" s="169"/>
      <c r="B308" s="14" t="s">
        <v>248</v>
      </c>
      <c r="C308" s="17"/>
      <c r="D308" s="17"/>
      <c r="E308" s="25"/>
    </row>
    <row r="309" spans="1:5" x14ac:dyDescent="0.25">
      <c r="A309" s="169"/>
      <c r="B309" s="14" t="s">
        <v>249</v>
      </c>
      <c r="C309" s="17"/>
      <c r="D309" s="17"/>
      <c r="E309" s="25"/>
    </row>
    <row r="310" spans="1:5" x14ac:dyDescent="0.25">
      <c r="A310" s="169"/>
      <c r="B310" s="14" t="s">
        <v>250</v>
      </c>
      <c r="C310" s="17"/>
      <c r="D310" s="17"/>
      <c r="E310" s="25"/>
    </row>
    <row r="311" spans="1:5" x14ac:dyDescent="0.25">
      <c r="A311" s="169"/>
      <c r="B311" s="14" t="s">
        <v>251</v>
      </c>
      <c r="C311" s="15">
        <v>4</v>
      </c>
      <c r="D311" s="15">
        <v>4</v>
      </c>
      <c r="E311" s="24">
        <v>0</v>
      </c>
    </row>
    <row r="312" spans="1:5" x14ac:dyDescent="0.25">
      <c r="A312" s="169"/>
      <c r="B312" s="14" t="s">
        <v>252</v>
      </c>
      <c r="C312" s="17"/>
      <c r="D312" s="17"/>
      <c r="E312" s="25"/>
    </row>
    <row r="313" spans="1:5" x14ac:dyDescent="0.25">
      <c r="A313" s="169"/>
      <c r="B313" s="14" t="s">
        <v>253</v>
      </c>
      <c r="C313" s="17"/>
      <c r="D313" s="17"/>
      <c r="E313" s="25"/>
    </row>
    <row r="314" spans="1:5" x14ac:dyDescent="0.25">
      <c r="A314" s="169"/>
      <c r="B314" s="14" t="s">
        <v>254</v>
      </c>
      <c r="C314" s="15">
        <v>0</v>
      </c>
      <c r="D314" s="15">
        <v>1</v>
      </c>
      <c r="E314" s="24">
        <v>0</v>
      </c>
    </row>
    <row r="315" spans="1:5" x14ac:dyDescent="0.25">
      <c r="A315" s="169"/>
      <c r="B315" s="14" t="s">
        <v>255</v>
      </c>
      <c r="C315" s="17"/>
      <c r="D315" s="17"/>
      <c r="E315" s="25"/>
    </row>
    <row r="316" spans="1:5" x14ac:dyDescent="0.25">
      <c r="A316" s="170"/>
      <c r="B316" s="14" t="s">
        <v>256</v>
      </c>
      <c r="C316" s="17"/>
      <c r="D316" s="17"/>
      <c r="E316" s="25"/>
    </row>
    <row r="317" spans="1:5" x14ac:dyDescent="0.25">
      <c r="A317" s="168" t="s">
        <v>257</v>
      </c>
      <c r="B317" s="14" t="s">
        <v>258</v>
      </c>
      <c r="C317" s="15">
        <v>16</v>
      </c>
      <c r="D317" s="15">
        <v>27</v>
      </c>
      <c r="E317" s="24">
        <v>0</v>
      </c>
    </row>
    <row r="318" spans="1:5" x14ac:dyDescent="0.25">
      <c r="A318" s="169"/>
      <c r="B318" s="14" t="s">
        <v>259</v>
      </c>
      <c r="C318" s="15">
        <v>1</v>
      </c>
      <c r="D318" s="15">
        <v>2</v>
      </c>
      <c r="E318" s="24">
        <v>0</v>
      </c>
    </row>
    <row r="319" spans="1:5" x14ac:dyDescent="0.25">
      <c r="A319" s="169"/>
      <c r="B319" s="14" t="s">
        <v>260</v>
      </c>
      <c r="C319" s="17"/>
      <c r="D319" s="17"/>
      <c r="E319" s="25"/>
    </row>
    <row r="320" spans="1:5" x14ac:dyDescent="0.25">
      <c r="A320" s="169"/>
      <c r="B320" s="14" t="s">
        <v>261</v>
      </c>
      <c r="C320" s="17"/>
      <c r="D320" s="17"/>
      <c r="E320" s="25"/>
    </row>
    <row r="321" spans="1:5" x14ac:dyDescent="0.25">
      <c r="A321" s="169"/>
      <c r="B321" s="14" t="s">
        <v>262</v>
      </c>
      <c r="C321" s="17"/>
      <c r="D321" s="17"/>
      <c r="E321" s="25"/>
    </row>
    <row r="322" spans="1:5" x14ac:dyDescent="0.25">
      <c r="A322" s="169"/>
      <c r="B322" s="14" t="s">
        <v>263</v>
      </c>
      <c r="C322" s="17"/>
      <c r="D322" s="17"/>
      <c r="E322" s="25"/>
    </row>
    <row r="323" spans="1:5" x14ac:dyDescent="0.25">
      <c r="A323" s="169"/>
      <c r="B323" s="14" t="s">
        <v>264</v>
      </c>
      <c r="C323" s="17"/>
      <c r="D323" s="17"/>
      <c r="E323" s="25"/>
    </row>
    <row r="324" spans="1:5" x14ac:dyDescent="0.25">
      <c r="A324" s="169"/>
      <c r="B324" s="14" t="s">
        <v>265</v>
      </c>
      <c r="C324" s="17"/>
      <c r="D324" s="17"/>
      <c r="E324" s="25"/>
    </row>
    <row r="325" spans="1:5" x14ac:dyDescent="0.25">
      <c r="A325" s="170"/>
      <c r="B325" s="14" t="s">
        <v>266</v>
      </c>
      <c r="C325" s="17"/>
      <c r="D325" s="17"/>
      <c r="E325" s="25"/>
    </row>
    <row r="326" spans="1:5" x14ac:dyDescent="0.25">
      <c r="A326" s="168" t="s">
        <v>267</v>
      </c>
      <c r="B326" s="14" t="s">
        <v>268</v>
      </c>
      <c r="C326" s="17"/>
      <c r="D326" s="17"/>
      <c r="E326" s="25"/>
    </row>
    <row r="327" spans="1:5" x14ac:dyDescent="0.25">
      <c r="A327" s="169"/>
      <c r="B327" s="14" t="s">
        <v>269</v>
      </c>
      <c r="C327" s="17"/>
      <c r="D327" s="17"/>
      <c r="E327" s="25"/>
    </row>
    <row r="328" spans="1:5" x14ac:dyDescent="0.25">
      <c r="A328" s="169"/>
      <c r="B328" s="14" t="s">
        <v>270</v>
      </c>
      <c r="C328" s="17"/>
      <c r="D328" s="17"/>
      <c r="E328" s="25"/>
    </row>
    <row r="329" spans="1:5" x14ac:dyDescent="0.25">
      <c r="A329" s="169"/>
      <c r="B329" s="14" t="s">
        <v>271</v>
      </c>
      <c r="C329" s="17"/>
      <c r="D329" s="17"/>
      <c r="E329" s="25"/>
    </row>
    <row r="330" spans="1:5" x14ac:dyDescent="0.25">
      <c r="A330" s="169"/>
      <c r="B330" s="14" t="s">
        <v>187</v>
      </c>
      <c r="C330" s="17"/>
      <c r="D330" s="17"/>
      <c r="E330" s="25"/>
    </row>
    <row r="331" spans="1:5" x14ac:dyDescent="0.25">
      <c r="A331" s="169"/>
      <c r="B331" s="14" t="s">
        <v>272</v>
      </c>
      <c r="C331" s="17"/>
      <c r="D331" s="17"/>
      <c r="E331" s="25"/>
    </row>
    <row r="332" spans="1:5" x14ac:dyDescent="0.25">
      <c r="A332" s="169"/>
      <c r="B332" s="14" t="s">
        <v>273</v>
      </c>
      <c r="C332" s="17"/>
      <c r="D332" s="17"/>
      <c r="E332" s="25"/>
    </row>
    <row r="333" spans="1:5" x14ac:dyDescent="0.25">
      <c r="A333" s="169"/>
      <c r="B333" s="14" t="s">
        <v>274</v>
      </c>
      <c r="C333" s="15">
        <v>2</v>
      </c>
      <c r="D333" s="15">
        <v>8</v>
      </c>
      <c r="E333" s="24">
        <v>0</v>
      </c>
    </row>
    <row r="334" spans="1:5" x14ac:dyDescent="0.25">
      <c r="A334" s="169"/>
      <c r="B334" s="14" t="s">
        <v>275</v>
      </c>
      <c r="C334" s="15">
        <v>17</v>
      </c>
      <c r="D334" s="15">
        <v>14</v>
      </c>
      <c r="E334" s="24">
        <v>2</v>
      </c>
    </row>
    <row r="335" spans="1:5" x14ac:dyDescent="0.25">
      <c r="A335" s="169"/>
      <c r="B335" s="14" t="s">
        <v>276</v>
      </c>
      <c r="C335" s="17"/>
      <c r="D335" s="17"/>
      <c r="E335" s="25"/>
    </row>
    <row r="336" spans="1:5" x14ac:dyDescent="0.25">
      <c r="A336" s="169"/>
      <c r="B336" s="14" t="s">
        <v>277</v>
      </c>
      <c r="C336" s="17"/>
      <c r="D336" s="17"/>
      <c r="E336" s="25"/>
    </row>
    <row r="337" spans="1:5" x14ac:dyDescent="0.25">
      <c r="A337" s="169"/>
      <c r="B337" s="14" t="s">
        <v>278</v>
      </c>
      <c r="C337" s="17"/>
      <c r="D337" s="17"/>
      <c r="E337" s="25"/>
    </row>
    <row r="338" spans="1:5" x14ac:dyDescent="0.25">
      <c r="A338" s="170"/>
      <c r="B338" s="14" t="s">
        <v>279</v>
      </c>
      <c r="C338" s="17"/>
      <c r="D338" s="17"/>
      <c r="E338" s="25"/>
    </row>
    <row r="339" spans="1:5" x14ac:dyDescent="0.25">
      <c r="A339" s="168" t="s">
        <v>280</v>
      </c>
      <c r="B339" s="14" t="s">
        <v>281</v>
      </c>
      <c r="C339" s="17"/>
      <c r="D339" s="17"/>
      <c r="E339" s="25"/>
    </row>
    <row r="340" spans="1:5" x14ac:dyDescent="0.25">
      <c r="A340" s="169"/>
      <c r="B340" s="14" t="s">
        <v>282</v>
      </c>
      <c r="C340" s="17"/>
      <c r="D340" s="17"/>
      <c r="E340" s="25"/>
    </row>
    <row r="341" spans="1:5" x14ac:dyDescent="0.25">
      <c r="A341" s="169"/>
      <c r="B341" s="14" t="s">
        <v>218</v>
      </c>
      <c r="C341" s="17"/>
      <c r="D341" s="17"/>
      <c r="E341" s="25"/>
    </row>
    <row r="342" spans="1:5" x14ac:dyDescent="0.25">
      <c r="A342" s="169"/>
      <c r="B342" s="14" t="s">
        <v>219</v>
      </c>
      <c r="C342" s="15">
        <v>68</v>
      </c>
      <c r="D342" s="15">
        <v>80</v>
      </c>
      <c r="E342" s="24">
        <v>1</v>
      </c>
    </row>
    <row r="343" spans="1:5" x14ac:dyDescent="0.25">
      <c r="A343" s="169"/>
      <c r="B343" s="14" t="s">
        <v>220</v>
      </c>
      <c r="C343" s="15">
        <v>0</v>
      </c>
      <c r="D343" s="15">
        <v>8</v>
      </c>
      <c r="E343" s="24">
        <v>0</v>
      </c>
    </row>
    <row r="344" spans="1:5" x14ac:dyDescent="0.25">
      <c r="A344" s="169"/>
      <c r="B344" s="14" t="s">
        <v>221</v>
      </c>
      <c r="C344" s="15">
        <v>2</v>
      </c>
      <c r="D344" s="15">
        <v>5</v>
      </c>
      <c r="E344" s="24">
        <v>0</v>
      </c>
    </row>
    <row r="345" spans="1:5" x14ac:dyDescent="0.25">
      <c r="A345" s="169"/>
      <c r="B345" s="14" t="s">
        <v>283</v>
      </c>
      <c r="C345" s="17"/>
      <c r="D345" s="17"/>
      <c r="E345" s="25"/>
    </row>
    <row r="346" spans="1:5" x14ac:dyDescent="0.25">
      <c r="A346" s="169"/>
      <c r="B346" s="14" t="s">
        <v>284</v>
      </c>
      <c r="C346" s="17"/>
      <c r="D346" s="17"/>
      <c r="E346" s="25"/>
    </row>
    <row r="347" spans="1:5" x14ac:dyDescent="0.25">
      <c r="A347" s="169"/>
      <c r="B347" s="14" t="s">
        <v>285</v>
      </c>
      <c r="C347" s="15">
        <v>21</v>
      </c>
      <c r="D347" s="15">
        <v>36</v>
      </c>
      <c r="E347" s="24">
        <v>1</v>
      </c>
    </row>
    <row r="348" spans="1:5" x14ac:dyDescent="0.25">
      <c r="A348" s="169"/>
      <c r="B348" s="14" t="s">
        <v>228</v>
      </c>
      <c r="C348" s="17"/>
      <c r="D348" s="17"/>
      <c r="E348" s="25"/>
    </row>
    <row r="349" spans="1:5" x14ac:dyDescent="0.25">
      <c r="A349" s="169"/>
      <c r="B349" s="14" t="s">
        <v>286</v>
      </c>
      <c r="C349" s="17"/>
      <c r="D349" s="17"/>
      <c r="E349" s="25"/>
    </row>
    <row r="350" spans="1:5" x14ac:dyDescent="0.25">
      <c r="A350" s="169"/>
      <c r="B350" s="14" t="s">
        <v>231</v>
      </c>
      <c r="C350" s="17"/>
      <c r="D350" s="17"/>
      <c r="E350" s="25"/>
    </row>
    <row r="351" spans="1:5" x14ac:dyDescent="0.25">
      <c r="A351" s="169"/>
      <c r="B351" s="14" t="s">
        <v>232</v>
      </c>
      <c r="C351" s="17"/>
      <c r="D351" s="17"/>
      <c r="E351" s="25"/>
    </row>
    <row r="352" spans="1:5" x14ac:dyDescent="0.25">
      <c r="A352" s="169"/>
      <c r="B352" s="14" t="s">
        <v>287</v>
      </c>
      <c r="C352" s="15">
        <v>51</v>
      </c>
      <c r="D352" s="15">
        <v>33</v>
      </c>
      <c r="E352" s="24">
        <v>0</v>
      </c>
    </row>
    <row r="353" spans="1:5" x14ac:dyDescent="0.25">
      <c r="A353" s="169"/>
      <c r="B353" s="14" t="s">
        <v>288</v>
      </c>
      <c r="C353" s="15">
        <v>3</v>
      </c>
      <c r="D353" s="15">
        <v>1</v>
      </c>
      <c r="E353" s="24">
        <v>0</v>
      </c>
    </row>
    <row r="354" spans="1:5" x14ac:dyDescent="0.25">
      <c r="A354" s="169"/>
      <c r="B354" s="14" t="s">
        <v>289</v>
      </c>
      <c r="C354" s="15">
        <v>184</v>
      </c>
      <c r="D354" s="15">
        <v>330</v>
      </c>
      <c r="E354" s="24">
        <v>71</v>
      </c>
    </row>
    <row r="355" spans="1:5" x14ac:dyDescent="0.25">
      <c r="A355" s="169"/>
      <c r="B355" s="14" t="s">
        <v>236</v>
      </c>
      <c r="C355" s="15">
        <v>1</v>
      </c>
      <c r="D355" s="15">
        <v>0</v>
      </c>
      <c r="E355" s="24">
        <v>0</v>
      </c>
    </row>
    <row r="356" spans="1:5" x14ac:dyDescent="0.25">
      <c r="A356" s="169"/>
      <c r="B356" s="14" t="s">
        <v>290</v>
      </c>
      <c r="C356" s="17"/>
      <c r="D356" s="17"/>
      <c r="E356" s="25"/>
    </row>
    <row r="357" spans="1:5" x14ac:dyDescent="0.25">
      <c r="A357" s="169"/>
      <c r="B357" s="14" t="s">
        <v>291</v>
      </c>
      <c r="C357" s="17"/>
      <c r="D357" s="17"/>
      <c r="E357" s="25"/>
    </row>
    <row r="358" spans="1:5" x14ac:dyDescent="0.25">
      <c r="A358" s="169"/>
      <c r="B358" s="14" t="s">
        <v>292</v>
      </c>
      <c r="C358" s="15">
        <v>1</v>
      </c>
      <c r="D358" s="15">
        <v>4</v>
      </c>
      <c r="E358" s="24">
        <v>0</v>
      </c>
    </row>
    <row r="359" spans="1:5" x14ac:dyDescent="0.25">
      <c r="A359" s="169"/>
      <c r="B359" s="14" t="s">
        <v>241</v>
      </c>
      <c r="C359" s="15">
        <v>599</v>
      </c>
      <c r="D359" s="15">
        <v>0</v>
      </c>
      <c r="E359" s="24">
        <v>0</v>
      </c>
    </row>
    <row r="360" spans="1:5" x14ac:dyDescent="0.25">
      <c r="A360" s="170"/>
      <c r="B360" s="14" t="s">
        <v>293</v>
      </c>
      <c r="C360" s="15">
        <v>120</v>
      </c>
      <c r="D360" s="15">
        <v>469</v>
      </c>
      <c r="E360" s="24">
        <v>2</v>
      </c>
    </row>
  </sheetData>
  <sheetProtection algorithmName="SHA-512" hashValue="fu1qJQJ0auq8HCTsA7YbQlftU/ZbNbBPEeq83NXxnfX4Ns82VbjDv5ApTk3blRcTk97xnSl3QDjH3mqruMabhA==" saltValue="QsQX+N4xNPf1ifdtypwxZ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FD6D-B7A6-4F65-A772-4AF5B0FA5A39}">
  <dimension ref="A1:BI12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1362</v>
      </c>
      <c r="C2" s="81" t="s">
        <v>1349</v>
      </c>
      <c r="D2" s="81" t="s">
        <v>1232</v>
      </c>
      <c r="E2" s="81" t="s">
        <v>1232</v>
      </c>
      <c r="F2" s="81" t="s">
        <v>108</v>
      </c>
      <c r="G2" s="81" t="s">
        <v>1247</v>
      </c>
      <c r="H2" s="81" t="s">
        <v>1245</v>
      </c>
      <c r="I2" s="81" t="s">
        <v>1232</v>
      </c>
      <c r="J2" s="81" t="s">
        <v>966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966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1121</v>
      </c>
      <c r="AB2" s="81" t="s">
        <v>1120</v>
      </c>
      <c r="AC2" s="81" t="s">
        <v>1127</v>
      </c>
      <c r="AD2" s="81" t="s">
        <v>638</v>
      </c>
      <c r="AE2" s="81" t="s">
        <v>1175</v>
      </c>
      <c r="AF2" s="81" t="s">
        <v>1183</v>
      </c>
      <c r="AI2" s="81" t="s">
        <v>198</v>
      </c>
      <c r="AL2" s="81" t="s">
        <v>638</v>
      </c>
      <c r="AM2" s="81" t="s">
        <v>638</v>
      </c>
      <c r="AN2" s="81" t="s">
        <v>640</v>
      </c>
      <c r="AO2" s="81" t="s">
        <v>640</v>
      </c>
      <c r="AT2" s="81" t="s">
        <v>648</v>
      </c>
      <c r="AV2" s="81" t="s">
        <v>638</v>
      </c>
      <c r="AW2" s="81" t="s">
        <v>1174</v>
      </c>
      <c r="AX2" s="81" t="s">
        <v>1177</v>
      </c>
      <c r="AY2" s="81" t="s">
        <v>20</v>
      </c>
      <c r="AZ2" s="81" t="s">
        <v>999</v>
      </c>
      <c r="BA2" s="81" t="s">
        <v>1408</v>
      </c>
      <c r="BC2" s="81" t="s">
        <v>287</v>
      </c>
      <c r="BD2" s="81" t="s">
        <v>325</v>
      </c>
      <c r="BE2" s="81" t="s">
        <v>1270</v>
      </c>
      <c r="BH2" s="81" t="s">
        <v>1132</v>
      </c>
      <c r="BI2" s="81" t="s">
        <v>1138</v>
      </c>
    </row>
    <row r="3" spans="1:61" x14ac:dyDescent="0.2">
      <c r="A3" s="81" t="s">
        <v>1369</v>
      </c>
      <c r="B3" s="81" t="s">
        <v>1363</v>
      </c>
      <c r="C3" s="81" t="s">
        <v>1350</v>
      </c>
      <c r="D3" s="81" t="s">
        <v>1233</v>
      </c>
      <c r="E3" s="81" t="s">
        <v>1233</v>
      </c>
      <c r="G3" s="81" t="s">
        <v>108</v>
      </c>
      <c r="H3" s="81" t="s">
        <v>1246</v>
      </c>
      <c r="I3" s="81" t="s">
        <v>1233</v>
      </c>
      <c r="J3" s="81" t="s">
        <v>108</v>
      </c>
      <c r="K3" s="81" t="s">
        <v>1236</v>
      </c>
      <c r="L3" s="81" t="s">
        <v>1236</v>
      </c>
      <c r="O3" s="81" t="s">
        <v>1247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B3" s="81" t="s">
        <v>1121</v>
      </c>
      <c r="AC3" s="81" t="s">
        <v>1129</v>
      </c>
      <c r="AD3" s="81" t="s">
        <v>640</v>
      </c>
      <c r="AE3" s="81" t="s">
        <v>1177</v>
      </c>
      <c r="AF3" s="81" t="s">
        <v>1116</v>
      </c>
      <c r="AI3" s="81" t="s">
        <v>199</v>
      </c>
      <c r="AL3" s="81" t="s">
        <v>640</v>
      </c>
      <c r="AM3" s="81" t="s">
        <v>640</v>
      </c>
      <c r="AN3" s="81" t="s">
        <v>642</v>
      </c>
      <c r="AO3" s="81" t="s">
        <v>642</v>
      </c>
      <c r="AT3" s="81" t="s">
        <v>650</v>
      </c>
      <c r="AV3" s="81" t="s">
        <v>640</v>
      </c>
      <c r="AW3" s="81" t="s">
        <v>606</v>
      </c>
      <c r="AY3" s="81" t="s">
        <v>994</v>
      </c>
      <c r="AZ3" s="81" t="s">
        <v>1000</v>
      </c>
      <c r="BA3" s="81" t="s">
        <v>1409</v>
      </c>
      <c r="BC3" s="81" t="s">
        <v>1410</v>
      </c>
      <c r="BD3" s="81" t="s">
        <v>953</v>
      </c>
      <c r="BE3" s="81" t="s">
        <v>1271</v>
      </c>
      <c r="BH3" s="81" t="s">
        <v>1133</v>
      </c>
    </row>
    <row r="4" spans="1:61" x14ac:dyDescent="0.2">
      <c r="A4" s="81" t="s">
        <v>1370</v>
      </c>
      <c r="B4" s="81" t="s">
        <v>106</v>
      </c>
      <c r="C4" s="81" t="s">
        <v>1351</v>
      </c>
      <c r="D4" s="81" t="s">
        <v>1234</v>
      </c>
      <c r="E4" s="81" t="s">
        <v>1234</v>
      </c>
      <c r="H4" s="81" t="s">
        <v>1247</v>
      </c>
      <c r="I4" s="81" t="s">
        <v>966</v>
      </c>
      <c r="O4" s="81" t="s">
        <v>108</v>
      </c>
      <c r="P4" s="81" t="s">
        <v>1281</v>
      </c>
      <c r="Q4" s="81" t="s">
        <v>1281</v>
      </c>
      <c r="R4" s="81" t="s">
        <v>1032</v>
      </c>
      <c r="S4" s="81" t="s">
        <v>1280</v>
      </c>
      <c r="T4" s="81" t="s">
        <v>1280</v>
      </c>
      <c r="V4" s="81" t="s">
        <v>31</v>
      </c>
      <c r="W4" s="81" t="s">
        <v>1377</v>
      </c>
      <c r="AD4" s="81" t="s">
        <v>642</v>
      </c>
      <c r="AF4" s="81" t="s">
        <v>1184</v>
      </c>
      <c r="AI4" s="81" t="s">
        <v>201</v>
      </c>
      <c r="AL4" s="81" t="s">
        <v>642</v>
      </c>
      <c r="AM4" s="81" t="s">
        <v>642</v>
      </c>
      <c r="AN4" s="81" t="s">
        <v>646</v>
      </c>
      <c r="AO4" s="81" t="s">
        <v>646</v>
      </c>
      <c r="AV4" s="81" t="s">
        <v>642</v>
      </c>
      <c r="AW4" s="81" t="s">
        <v>1177</v>
      </c>
      <c r="AY4" s="81" t="s">
        <v>995</v>
      </c>
      <c r="AZ4" s="81" t="s">
        <v>1001</v>
      </c>
      <c r="BC4" s="81" t="s">
        <v>976</v>
      </c>
      <c r="BD4" s="81" t="s">
        <v>954</v>
      </c>
      <c r="BE4" s="81" t="s">
        <v>1272</v>
      </c>
    </row>
    <row r="5" spans="1:61" x14ac:dyDescent="0.2">
      <c r="A5" s="81" t="s">
        <v>1021</v>
      </c>
      <c r="B5" s="81" t="s">
        <v>107</v>
      </c>
      <c r="C5" s="81" t="s">
        <v>152</v>
      </c>
      <c r="D5" s="81" t="s">
        <v>966</v>
      </c>
      <c r="E5" s="81" t="s">
        <v>1236</v>
      </c>
      <c r="H5" s="81" t="s">
        <v>108</v>
      </c>
      <c r="I5" s="81" t="s">
        <v>1247</v>
      </c>
      <c r="P5" s="81" t="s">
        <v>1282</v>
      </c>
      <c r="Q5" s="81" t="s">
        <v>1284</v>
      </c>
      <c r="R5" s="81" t="s">
        <v>1033</v>
      </c>
      <c r="S5" s="81" t="s">
        <v>1284</v>
      </c>
      <c r="T5" s="81" t="s">
        <v>1282</v>
      </c>
      <c r="V5" s="81" t="s">
        <v>33</v>
      </c>
      <c r="AD5" s="81" t="s">
        <v>646</v>
      </c>
      <c r="AI5" s="81" t="s">
        <v>202</v>
      </c>
      <c r="AL5" s="81" t="s">
        <v>646</v>
      </c>
      <c r="AM5" s="81" t="s">
        <v>648</v>
      </c>
      <c r="AN5" s="81" t="s">
        <v>648</v>
      </c>
      <c r="AO5" s="81" t="s">
        <v>648</v>
      </c>
      <c r="AV5" s="81" t="s">
        <v>646</v>
      </c>
      <c r="AY5" s="81" t="s">
        <v>996</v>
      </c>
      <c r="AZ5" s="81" t="s">
        <v>1002</v>
      </c>
      <c r="BC5" s="81" t="s">
        <v>977</v>
      </c>
      <c r="BD5" s="81" t="s">
        <v>956</v>
      </c>
      <c r="BE5" s="81" t="s">
        <v>1413</v>
      </c>
    </row>
    <row r="6" spans="1:61" x14ac:dyDescent="0.2">
      <c r="A6" s="81" t="s">
        <v>1371</v>
      </c>
      <c r="C6" s="81" t="s">
        <v>1352</v>
      </c>
      <c r="D6" s="81" t="s">
        <v>1245</v>
      </c>
      <c r="E6" s="81" t="s">
        <v>966</v>
      </c>
      <c r="I6" s="81" t="s">
        <v>1250</v>
      </c>
      <c r="P6" s="81" t="s">
        <v>1284</v>
      </c>
      <c r="R6" s="81" t="s">
        <v>1034</v>
      </c>
      <c r="T6" s="81" t="s">
        <v>1284</v>
      </c>
      <c r="AD6" s="81" t="s">
        <v>648</v>
      </c>
      <c r="AI6" s="81" t="s">
        <v>204</v>
      </c>
      <c r="AL6" s="81" t="s">
        <v>648</v>
      </c>
      <c r="AN6" s="81" t="s">
        <v>650</v>
      </c>
      <c r="AV6" s="81" t="s">
        <v>648</v>
      </c>
      <c r="AY6" s="81" t="s">
        <v>997</v>
      </c>
      <c r="AZ6" s="81" t="s">
        <v>997</v>
      </c>
      <c r="BC6" s="81" t="s">
        <v>1411</v>
      </c>
      <c r="BD6" s="81" t="s">
        <v>509</v>
      </c>
      <c r="BE6" s="81" t="s">
        <v>1414</v>
      </c>
    </row>
    <row r="7" spans="1:61" x14ac:dyDescent="0.2">
      <c r="C7" s="81" t="s">
        <v>1354</v>
      </c>
      <c r="D7" s="81" t="s">
        <v>1247</v>
      </c>
      <c r="E7" s="81" t="s">
        <v>1245</v>
      </c>
      <c r="I7" s="81" t="s">
        <v>108</v>
      </c>
      <c r="R7" s="81" t="s">
        <v>1035</v>
      </c>
      <c r="AD7" s="81" t="s">
        <v>650</v>
      </c>
      <c r="AI7" s="81" t="s">
        <v>207</v>
      </c>
      <c r="BC7" s="81" t="s">
        <v>979</v>
      </c>
      <c r="BD7" s="81" t="s">
        <v>957</v>
      </c>
      <c r="BE7" s="81" t="s">
        <v>1011</v>
      </c>
    </row>
    <row r="8" spans="1:61" x14ac:dyDescent="0.2">
      <c r="C8" s="81" t="s">
        <v>187</v>
      </c>
      <c r="D8" s="81" t="s">
        <v>1250</v>
      </c>
      <c r="E8" s="81" t="s">
        <v>1246</v>
      </c>
      <c r="R8" s="81" t="s">
        <v>1036</v>
      </c>
      <c r="AI8" s="81" t="s">
        <v>208</v>
      </c>
      <c r="BC8" s="81" t="s">
        <v>968</v>
      </c>
      <c r="BD8" s="81" t="s">
        <v>959</v>
      </c>
    </row>
    <row r="9" spans="1:61" x14ac:dyDescent="0.2">
      <c r="C9" s="81" t="s">
        <v>1355</v>
      </c>
      <c r="D9" s="81" t="s">
        <v>1256</v>
      </c>
      <c r="E9" s="81" t="s">
        <v>1250</v>
      </c>
      <c r="R9" s="81" t="s">
        <v>1039</v>
      </c>
      <c r="AI9" s="81" t="s">
        <v>108</v>
      </c>
      <c r="BD9" s="81" t="s">
        <v>960</v>
      </c>
    </row>
    <row r="10" spans="1:61" x14ac:dyDescent="0.2">
      <c r="C10" s="81" t="s">
        <v>267</v>
      </c>
      <c r="D10" s="81" t="s">
        <v>108</v>
      </c>
      <c r="E10" s="81" t="s">
        <v>1252</v>
      </c>
      <c r="BD10" s="81" t="s">
        <v>961</v>
      </c>
    </row>
    <row r="11" spans="1:61" x14ac:dyDescent="0.2">
      <c r="C11" s="81" t="s">
        <v>1357</v>
      </c>
      <c r="BD11" s="81" t="s">
        <v>108</v>
      </c>
    </row>
    <row r="12" spans="1:61" x14ac:dyDescent="0.2">
      <c r="BD12" s="81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331A-3E93-4289-B37B-B45114B2F5A4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132</v>
      </c>
      <c r="D4" s="89">
        <f>SUM(DatosViolenciaGénero!D63:D69)</f>
        <v>53</v>
      </c>
    </row>
    <row r="5" spans="2:4" x14ac:dyDescent="0.2">
      <c r="B5" s="88" t="s">
        <v>1234</v>
      </c>
      <c r="C5" s="89">
        <f>SUM(DatosViolenciaGénero!C70:C73)</f>
        <v>56</v>
      </c>
      <c r="D5" s="89">
        <f>SUM(DatosViolenciaGénero!D70:D73)</f>
        <v>23</v>
      </c>
    </row>
    <row r="6" spans="2:4" ht="12.75" customHeight="1" x14ac:dyDescent="0.2">
      <c r="B6" s="88" t="s">
        <v>1280</v>
      </c>
      <c r="C6" s="89">
        <f>DatosViolenciaGénero!C74</f>
        <v>2</v>
      </c>
      <c r="D6" s="89">
        <f>DatosViolenciaGénero!D74</f>
        <v>1</v>
      </c>
    </row>
    <row r="7" spans="2:4" ht="12.75" customHeight="1" x14ac:dyDescent="0.2">
      <c r="B7" s="88" t="s">
        <v>1281</v>
      </c>
      <c r="C7" s="89">
        <f>SUM(DatosViolenciaGénero!C75:C77)</f>
        <v>0</v>
      </c>
      <c r="D7" s="89">
        <f>SUM(DatosViolenciaGénero!D75:D77)</f>
        <v>0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45</v>
      </c>
      <c r="D10" s="89">
        <f>SUM(DatosViolenciaGénero!D79:D80)</f>
        <v>35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26</v>
      </c>
    </row>
    <row r="16" spans="2:4" ht="13.5" thickBot="1" x14ac:dyDescent="0.25">
      <c r="B16" s="92" t="s">
        <v>1287</v>
      </c>
      <c r="C16" s="93">
        <f>DatosViolenciaGénero!C39</f>
        <v>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A77F-DCDD-49CD-BBB1-4D0DBB1E8C1B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33</v>
      </c>
      <c r="D4" s="89">
        <f>SUM(DatosViolenciaDoméstica!D48:D54)</f>
        <v>14</v>
      </c>
    </row>
    <row r="5" spans="2:4" x14ac:dyDescent="0.2">
      <c r="B5" s="88" t="s">
        <v>1234</v>
      </c>
      <c r="C5" s="89">
        <f>SUM(DatosViolenciaDoméstica!C55:C58)</f>
        <v>21</v>
      </c>
      <c r="D5" s="89">
        <f>SUM(DatosViolenciaDoméstica!D55:D58)</f>
        <v>5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1</v>
      </c>
      <c r="D7" s="89">
        <f>SUM(DatosViolenciaDoméstica!D60:D62)</f>
        <v>2</v>
      </c>
    </row>
    <row r="8" spans="2:4" ht="12.75" customHeight="1" x14ac:dyDescent="0.2">
      <c r="B8" s="88" t="s">
        <v>1282</v>
      </c>
      <c r="C8" s="89">
        <f>DatosViolenciaDoméstica!C66</f>
        <v>1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26</v>
      </c>
      <c r="D10" s="89">
        <f>SUM(DatosViolenciaDoméstica!D64:D65)</f>
        <v>10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21</v>
      </c>
    </row>
    <row r="16" spans="2:4" ht="13.5" thickBot="1" x14ac:dyDescent="0.25">
      <c r="B16" s="92" t="s">
        <v>1287</v>
      </c>
      <c r="C16" s="93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19CD-2AA2-468B-98E5-939A7352BCC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29</v>
      </c>
    </row>
    <row r="5" spans="2:3" x14ac:dyDescent="0.2">
      <c r="B5" s="82" t="s">
        <v>1271</v>
      </c>
      <c r="C5" s="84">
        <f>DatosMenores!C70</f>
        <v>4</v>
      </c>
    </row>
    <row r="6" spans="2:3" x14ac:dyDescent="0.2">
      <c r="B6" s="82" t="s">
        <v>1272</v>
      </c>
      <c r="C6" s="84">
        <f>DatosMenores!C71</f>
        <v>11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4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0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1</v>
      </c>
    </row>
    <row r="14" spans="2:3" ht="25.5" x14ac:dyDescent="0.2">
      <c r="B14" s="82" t="s">
        <v>1278</v>
      </c>
      <c r="C14" s="84">
        <f>DatosMenores!C73</f>
        <v>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B4B1-51E4-4582-B39C-11474E8E6272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1431</v>
      </c>
      <c r="E11" s="67">
        <f>DatosDelitos!H6+DatosDelitos!H14-DatosDelitos!H18</f>
        <v>69</v>
      </c>
      <c r="F11" s="67">
        <f>DatosDelitos!I6+DatosDelitos!I14-DatosDelitos!I18</f>
        <v>30</v>
      </c>
      <c r="G11" s="67">
        <f>DatosDelitos!J6+DatosDelitos!J14-DatosDelitos!J18</f>
        <v>2</v>
      </c>
      <c r="H11" s="68">
        <f>DatosDelitos!K6+DatosDelitos!K14-DatosDelitos!K18</f>
        <v>2</v>
      </c>
      <c r="I11" s="68">
        <f>DatosDelitos!L6+DatosDelitos!L14-DatosDelitos!L18</f>
        <v>1</v>
      </c>
      <c r="J11" s="68">
        <f>DatosDelitos!M6+DatosDelitos!M14-DatosDelitos!M18</f>
        <v>1</v>
      </c>
      <c r="K11" s="68">
        <f>DatosDelitos!O6+DatosDelitos!O14-DatosDelitos!O18</f>
        <v>2</v>
      </c>
      <c r="L11" s="69">
        <f>DatosDelitos!P6+DatosDelitos!P14-DatosDelitos!P18</f>
        <v>38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0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326</v>
      </c>
      <c r="E15" s="71">
        <f>DatosDelitos!H18+DatosDelitos!H45</f>
        <v>113</v>
      </c>
      <c r="F15" s="71">
        <f>DatosDelitos!I17+DatosDelitos!I45</f>
        <v>38</v>
      </c>
      <c r="G15" s="71">
        <f>DatosDelitos!J18+DatosDelitos!J45</f>
        <v>0</v>
      </c>
      <c r="H15" s="71">
        <f>DatosDelitos!K18+DatosDelitos!K45</f>
        <v>0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2</v>
      </c>
      <c r="L15" s="72">
        <f>DatosDelitos!P18+DatosDelitos!P45</f>
        <v>33</v>
      </c>
    </row>
    <row r="16" spans="2:13" ht="13.15" customHeight="1" x14ac:dyDescent="0.2">
      <c r="B16" s="209" t="s">
        <v>1234</v>
      </c>
      <c r="C16" s="209"/>
      <c r="D16" s="70">
        <f>DatosDelitos!C31</f>
        <v>302</v>
      </c>
      <c r="E16" s="71">
        <f>DatosDelitos!H31</f>
        <v>18</v>
      </c>
      <c r="F16" s="71">
        <f>DatosDelitos!I31</f>
        <v>36</v>
      </c>
      <c r="G16" s="71">
        <f>DatosDelitos!J31</f>
        <v>0</v>
      </c>
      <c r="H16" s="71">
        <f>DatosDelitos!K31</f>
        <v>0</v>
      </c>
      <c r="I16" s="71">
        <f>DatosDelitos!L31</f>
        <v>0</v>
      </c>
      <c r="J16" s="71">
        <f>DatosDelitos!M31</f>
        <v>0</v>
      </c>
      <c r="K16" s="71">
        <f>DatosDelitos!O31</f>
        <v>1</v>
      </c>
      <c r="L16" s="72">
        <f>DatosDelitos!P31</f>
        <v>19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11</v>
      </c>
      <c r="E17" s="71">
        <f>DatosDelitos!H43-DatosDelitos!H45</f>
        <v>0</v>
      </c>
      <c r="F17" s="71">
        <f>DatosDelitos!I43-DatosDelitos!I45</f>
        <v>0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1</v>
      </c>
    </row>
    <row r="18" spans="2:12" ht="13.15" customHeight="1" x14ac:dyDescent="0.2">
      <c r="B18" s="209" t="s">
        <v>1236</v>
      </c>
      <c r="C18" s="209"/>
      <c r="D18" s="70">
        <f>DatosDelitos!C51</f>
        <v>32</v>
      </c>
      <c r="E18" s="71">
        <f>DatosDelitos!H51</f>
        <v>12</v>
      </c>
      <c r="F18" s="71">
        <f>DatosDelitos!I51</f>
        <v>8</v>
      </c>
      <c r="G18" s="71">
        <f>DatosDelitos!J51</f>
        <v>2</v>
      </c>
      <c r="H18" s="71">
        <f>DatosDelitos!K51</f>
        <v>6</v>
      </c>
      <c r="I18" s="71">
        <f>DatosDelitos!L51</f>
        <v>0</v>
      </c>
      <c r="J18" s="71">
        <f>DatosDelitos!M51</f>
        <v>0</v>
      </c>
      <c r="K18" s="71">
        <f>DatosDelitos!O51</f>
        <v>3</v>
      </c>
      <c r="L18" s="72">
        <f>DatosDelitos!P51</f>
        <v>9</v>
      </c>
    </row>
    <row r="19" spans="2:12" ht="13.15" customHeight="1" x14ac:dyDescent="0.2">
      <c r="B19" s="209" t="s">
        <v>1237</v>
      </c>
      <c r="C19" s="209"/>
      <c r="D19" s="70">
        <f>DatosDelitos!C73</f>
        <v>0</v>
      </c>
      <c r="E19" s="71">
        <f>DatosDelitos!H73</f>
        <v>0</v>
      </c>
      <c r="F19" s="71">
        <f>DatosDelitos!I73</f>
        <v>0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2</v>
      </c>
    </row>
    <row r="20" spans="2:12" ht="27" customHeight="1" x14ac:dyDescent="0.2">
      <c r="B20" s="209" t="s">
        <v>1238</v>
      </c>
      <c r="C20" s="209"/>
      <c r="D20" s="70">
        <f>DatosDelitos!C75</f>
        <v>6</v>
      </c>
      <c r="E20" s="71">
        <f>DatosDelitos!H75</f>
        <v>0</v>
      </c>
      <c r="F20" s="71">
        <f>DatosDelitos!I75</f>
        <v>1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0</v>
      </c>
      <c r="K20" s="71">
        <f>DatosDelitos!O75</f>
        <v>0</v>
      </c>
      <c r="L20" s="72">
        <f>DatosDelitos!P75</f>
        <v>0</v>
      </c>
    </row>
    <row r="21" spans="2:12" ht="13.15" customHeight="1" x14ac:dyDescent="0.2">
      <c r="B21" s="210" t="s">
        <v>1239</v>
      </c>
      <c r="C21" s="210"/>
      <c r="D21" s="70">
        <f>DatosDelitos!C83</f>
        <v>32</v>
      </c>
      <c r="E21" s="71">
        <f>DatosDelitos!H83</f>
        <v>2</v>
      </c>
      <c r="F21" s="71">
        <f>DatosDelitos!I83</f>
        <v>1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3</v>
      </c>
    </row>
    <row r="22" spans="2:12" ht="13.15" customHeight="1" x14ac:dyDescent="0.2">
      <c r="B22" s="209" t="s">
        <v>1240</v>
      </c>
      <c r="C22" s="209"/>
      <c r="D22" s="70">
        <f>DatosDelitos!C86</f>
        <v>64</v>
      </c>
      <c r="E22" s="71">
        <f>DatosDelitos!H86</f>
        <v>19</v>
      </c>
      <c r="F22" s="71">
        <f>DatosDelitos!I86</f>
        <v>14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8</v>
      </c>
    </row>
    <row r="23" spans="2:12" ht="13.15" customHeight="1" x14ac:dyDescent="0.2">
      <c r="B23" s="209" t="s">
        <v>966</v>
      </c>
      <c r="C23" s="209"/>
      <c r="D23" s="70">
        <f>DatosDelitos!C98</f>
        <v>820</v>
      </c>
      <c r="E23" s="71">
        <f>DatosDelitos!H98</f>
        <v>219</v>
      </c>
      <c r="F23" s="71">
        <f>DatosDelitos!I98</f>
        <v>105</v>
      </c>
      <c r="G23" s="71">
        <f>DatosDelitos!J98</f>
        <v>0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5</v>
      </c>
      <c r="L23" s="72">
        <f>DatosDelitos!P98</f>
        <v>104</v>
      </c>
    </row>
    <row r="24" spans="2:12" ht="27" customHeight="1" x14ac:dyDescent="0.2">
      <c r="B24" s="209" t="s">
        <v>1241</v>
      </c>
      <c r="C24" s="209"/>
      <c r="D24" s="70">
        <f>DatosDelitos!C132</f>
        <v>1</v>
      </c>
      <c r="E24" s="71">
        <f>DatosDelitos!H132</f>
        <v>6</v>
      </c>
      <c r="F24" s="71">
        <f>DatosDelitos!I132</f>
        <v>1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0</v>
      </c>
    </row>
    <row r="25" spans="2:12" ht="13.15" customHeight="1" x14ac:dyDescent="0.2">
      <c r="B25" s="209" t="s">
        <v>1242</v>
      </c>
      <c r="C25" s="209"/>
      <c r="D25" s="70">
        <f>DatosDelitos!C138</f>
        <v>6</v>
      </c>
      <c r="E25" s="71">
        <f>DatosDelitos!H138</f>
        <v>0</v>
      </c>
      <c r="F25" s="71">
        <f>DatosDelitos!I138</f>
        <v>2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0</v>
      </c>
    </row>
    <row r="26" spans="2:12" ht="13.15" customHeight="1" x14ac:dyDescent="0.2">
      <c r="B26" s="210" t="s">
        <v>1243</v>
      </c>
      <c r="C26" s="210"/>
      <c r="D26" s="70">
        <f>DatosDelitos!C145</f>
        <v>0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32</v>
      </c>
      <c r="E27" s="71">
        <f>DatosDelitos!H148</f>
        <v>17</v>
      </c>
      <c r="F27" s="71">
        <f>DatosDelitos!I148</f>
        <v>6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108</v>
      </c>
      <c r="E28" s="71">
        <f>DatosDelitos!H157+SUM(DatosDelitos!H168:H173)</f>
        <v>21</v>
      </c>
      <c r="F28" s="71">
        <f>DatosDelitos!I157+SUM(DatosDelitos!I168:I173)</f>
        <v>2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</v>
      </c>
      <c r="L28" s="71">
        <f>DatosDelitos!P157+SUM(DatosDelitos!P168:Q173)</f>
        <v>3</v>
      </c>
    </row>
    <row r="29" spans="2:12" ht="13.15" customHeight="1" x14ac:dyDescent="0.2">
      <c r="B29" s="209" t="s">
        <v>1246</v>
      </c>
      <c r="C29" s="209"/>
      <c r="D29" s="70">
        <f>SUM(DatosDelitos!C174:C178)</f>
        <v>25</v>
      </c>
      <c r="E29" s="71">
        <f>SUM(DatosDelitos!H174:H178)</f>
        <v>18</v>
      </c>
      <c r="F29" s="71">
        <f>SUM(DatosDelitos!I174:I178)</f>
        <v>10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5</v>
      </c>
      <c r="L29" s="71">
        <f>SUM(DatosDelitos!P174:P178)</f>
        <v>24</v>
      </c>
    </row>
    <row r="30" spans="2:12" ht="13.15" customHeight="1" x14ac:dyDescent="0.2">
      <c r="B30" s="209" t="s">
        <v>1247</v>
      </c>
      <c r="C30" s="209"/>
      <c r="D30" s="70">
        <f>DatosDelitos!C179</f>
        <v>126</v>
      </c>
      <c r="E30" s="71">
        <f>DatosDelitos!H179</f>
        <v>86</v>
      </c>
      <c r="F30" s="71">
        <f>DatosDelitos!I179</f>
        <v>44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217</v>
      </c>
    </row>
    <row r="31" spans="2:12" ht="13.15" customHeight="1" x14ac:dyDescent="0.2">
      <c r="B31" s="209" t="s">
        <v>1248</v>
      </c>
      <c r="C31" s="209"/>
      <c r="D31" s="70">
        <f>DatosDelitos!C187</f>
        <v>40</v>
      </c>
      <c r="E31" s="71">
        <f>DatosDelitos!H187</f>
        <v>12</v>
      </c>
      <c r="F31" s="71">
        <f>DatosDelitos!I187</f>
        <v>6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7</v>
      </c>
    </row>
    <row r="32" spans="2:12" ht="13.15" customHeight="1" x14ac:dyDescent="0.2">
      <c r="B32" s="209" t="s">
        <v>1249</v>
      </c>
      <c r="C32" s="209"/>
      <c r="D32" s="70">
        <f>DatosDelitos!C202</f>
        <v>46</v>
      </c>
      <c r="E32" s="71">
        <f>DatosDelitos!H202</f>
        <v>10</v>
      </c>
      <c r="F32" s="71">
        <f>DatosDelitos!I202</f>
        <v>5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4</v>
      </c>
    </row>
    <row r="33" spans="2:13" ht="13.15" customHeight="1" x14ac:dyDescent="0.2">
      <c r="B33" s="209" t="s">
        <v>1250</v>
      </c>
      <c r="C33" s="209"/>
      <c r="D33" s="70">
        <f>DatosDelitos!C224</f>
        <v>153</v>
      </c>
      <c r="E33" s="71">
        <f>DatosDelitos!H224</f>
        <v>64</v>
      </c>
      <c r="F33" s="71">
        <f>DatosDelitos!I224</f>
        <v>38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3</v>
      </c>
      <c r="L33" s="71">
        <f>DatosDelitos!P224</f>
        <v>20</v>
      </c>
    </row>
    <row r="34" spans="2:13" ht="13.15" customHeight="1" x14ac:dyDescent="0.2">
      <c r="B34" s="209" t="s">
        <v>1251</v>
      </c>
      <c r="C34" s="209"/>
      <c r="D34" s="70">
        <f>DatosDelitos!C245</f>
        <v>1</v>
      </c>
      <c r="E34" s="71">
        <f>DatosDelitos!H245</f>
        <v>0</v>
      </c>
      <c r="F34" s="71">
        <f>DatosDelitos!I245</f>
        <v>0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09" t="s">
        <v>1252</v>
      </c>
      <c r="C35" s="209"/>
      <c r="D35" s="70">
        <f>DatosDelitos!C272</f>
        <v>49</v>
      </c>
      <c r="E35" s="71">
        <f>DatosDelitos!H272</f>
        <v>34</v>
      </c>
      <c r="F35" s="71">
        <f>DatosDelitos!I272</f>
        <v>27</v>
      </c>
      <c r="G35" s="71">
        <f>DatosDelitos!J272</f>
        <v>0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1</v>
      </c>
      <c r="L35" s="71">
        <f>DatosDelitos!P272</f>
        <v>28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0</v>
      </c>
      <c r="E38" s="71">
        <f>DatosDelitos!H313+DatosDelitos!H319+DatosDelitos!H321</f>
        <v>3</v>
      </c>
      <c r="F38" s="71">
        <f>DatosDelitos!I313+DatosDelitos!I319+DatosDelitos!I321</f>
        <v>0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0</v>
      </c>
    </row>
    <row r="39" spans="2:13" ht="13.15" customHeight="1" x14ac:dyDescent="0.2">
      <c r="B39" s="209" t="s">
        <v>1256</v>
      </c>
      <c r="C39" s="209"/>
      <c r="D39" s="70">
        <f>DatosDelitos!C324</f>
        <v>1392</v>
      </c>
      <c r="E39" s="71">
        <f>DatosDelitos!H324</f>
        <v>49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3</v>
      </c>
    </row>
    <row r="40" spans="2:13" ht="13.15" customHeight="1" x14ac:dyDescent="0.2">
      <c r="B40" s="209" t="s">
        <v>1257</v>
      </c>
      <c r="C40" s="209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5003</v>
      </c>
      <c r="E43" s="73">
        <f t="shared" ref="E43:L43" si="0">SUM(E11:E42)</f>
        <v>772</v>
      </c>
      <c r="F43" s="73">
        <f t="shared" si="0"/>
        <v>374</v>
      </c>
      <c r="G43" s="73">
        <f t="shared" si="0"/>
        <v>4</v>
      </c>
      <c r="H43" s="73">
        <f t="shared" si="0"/>
        <v>8</v>
      </c>
      <c r="I43" s="73">
        <f t="shared" si="0"/>
        <v>1</v>
      </c>
      <c r="J43" s="73">
        <f t="shared" si="0"/>
        <v>1</v>
      </c>
      <c r="K43" s="73">
        <f t="shared" si="0"/>
        <v>23</v>
      </c>
      <c r="L43" s="73">
        <f t="shared" si="0"/>
        <v>524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</v>
      </c>
      <c r="E50" s="76">
        <f>DatosDelitos!G14-DatosDelitos!G18</f>
        <v>0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14</v>
      </c>
      <c r="E54" s="76">
        <f>DatosDelitos!G18+DatosDelitos!G45</f>
        <v>5</v>
      </c>
    </row>
    <row r="55" spans="2:5" ht="13.15" customHeight="1" x14ac:dyDescent="0.25">
      <c r="B55" s="211" t="s">
        <v>1234</v>
      </c>
      <c r="C55" s="211"/>
      <c r="D55" s="76">
        <f>DatosDelitos!F31</f>
        <v>4</v>
      </c>
      <c r="E55" s="76">
        <f>DatosDelitos!G31</f>
        <v>3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2</v>
      </c>
      <c r="E57" s="76">
        <f>DatosDelitos!G51</f>
        <v>1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0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0</v>
      </c>
      <c r="E60" s="76">
        <f>DatosDelitos!G83</f>
        <v>0</v>
      </c>
    </row>
    <row r="61" spans="2:5" ht="13.15" customHeight="1" x14ac:dyDescent="0.25">
      <c r="B61" s="211" t="s">
        <v>1240</v>
      </c>
      <c r="C61" s="211"/>
      <c r="D61" s="76">
        <f>DatosDelitos!F86</f>
        <v>2</v>
      </c>
      <c r="E61" s="76">
        <f>DatosDelitos!G86</f>
        <v>0</v>
      </c>
    </row>
    <row r="62" spans="2:5" ht="13.15" customHeight="1" x14ac:dyDescent="0.25">
      <c r="B62" s="211" t="s">
        <v>966</v>
      </c>
      <c r="C62" s="211"/>
      <c r="D62" s="76">
        <f>DatosDelitos!F98</f>
        <v>2</v>
      </c>
      <c r="E62" s="76">
        <f>DatosDelitos!G98</f>
        <v>3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0</v>
      </c>
      <c r="E66" s="76">
        <f>DatosDelitos!G148</f>
        <v>0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0</v>
      </c>
      <c r="E67" s="76">
        <f>DatosDelitos!G157+SUM(DatosDelitos!G168:H173)</f>
        <v>21</v>
      </c>
    </row>
    <row r="68" spans="2:5" ht="13.15" customHeight="1" x14ac:dyDescent="0.25">
      <c r="B68" s="211" t="s">
        <v>1246</v>
      </c>
      <c r="C68" s="211"/>
      <c r="D68" s="76">
        <f>SUM(DatosDelitos!F174:G178)</f>
        <v>0</v>
      </c>
      <c r="E68" s="76">
        <f>SUM(DatosDelitos!G174:H178)</f>
        <v>18</v>
      </c>
    </row>
    <row r="69" spans="2:5" ht="13.15" customHeight="1" x14ac:dyDescent="0.25">
      <c r="B69" s="211" t="s">
        <v>1247</v>
      </c>
      <c r="C69" s="211"/>
      <c r="D69" s="76">
        <f>DatosDelitos!F179</f>
        <v>180</v>
      </c>
      <c r="E69" s="76">
        <f>DatosDelitos!G179</f>
        <v>148</v>
      </c>
    </row>
    <row r="70" spans="2:5" ht="13.15" customHeight="1" x14ac:dyDescent="0.25">
      <c r="B70" s="211" t="s">
        <v>1248</v>
      </c>
      <c r="C70" s="211"/>
      <c r="D70" s="76">
        <f>DatosDelitos!F187</f>
        <v>0</v>
      </c>
      <c r="E70" s="76">
        <f>DatosDelitos!G187</f>
        <v>0</v>
      </c>
    </row>
    <row r="71" spans="2:5" ht="13.15" customHeight="1" x14ac:dyDescent="0.25">
      <c r="B71" s="211" t="s">
        <v>1249</v>
      </c>
      <c r="C71" s="211"/>
      <c r="D71" s="76">
        <f>DatosDelitos!F202</f>
        <v>0</v>
      </c>
      <c r="E71" s="76">
        <f>DatosDelitos!G202</f>
        <v>0</v>
      </c>
    </row>
    <row r="72" spans="2:5" ht="13.15" customHeight="1" x14ac:dyDescent="0.25">
      <c r="B72" s="211" t="s">
        <v>1250</v>
      </c>
      <c r="C72" s="211"/>
      <c r="D72" s="76">
        <f>DatosDelitos!F224</f>
        <v>4</v>
      </c>
      <c r="E72" s="76">
        <f>DatosDelitos!G224</f>
        <v>5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0</v>
      </c>
      <c r="E74" s="76">
        <f>DatosDelitos!G272</f>
        <v>0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8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217</v>
      </c>
      <c r="E82" s="76">
        <f>SUM(E49:E81)</f>
        <v>204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2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0</v>
      </c>
    </row>
    <row r="92" spans="2:13" ht="13.15" customHeight="1" x14ac:dyDescent="0.25">
      <c r="B92" s="211" t="s">
        <v>1234</v>
      </c>
      <c r="C92" s="211"/>
      <c r="D92" s="76">
        <f>DatosDelitos!N31</f>
        <v>1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0</v>
      </c>
    </row>
    <row r="94" spans="2:13" ht="13.15" customHeight="1" x14ac:dyDescent="0.25">
      <c r="B94" s="211" t="s">
        <v>1236</v>
      </c>
      <c r="C94" s="211"/>
      <c r="D94" s="76">
        <f>DatosDelitos!N51</f>
        <v>0</v>
      </c>
    </row>
    <row r="95" spans="2:13" ht="13.15" customHeight="1" x14ac:dyDescent="0.25">
      <c r="B95" s="211" t="s">
        <v>1237</v>
      </c>
      <c r="C95" s="211"/>
      <c r="D95" s="76">
        <f>DatosDelitos!N73</f>
        <v>1</v>
      </c>
    </row>
    <row r="96" spans="2:13" ht="27" customHeight="1" x14ac:dyDescent="0.25">
      <c r="B96" s="211" t="s">
        <v>1262</v>
      </c>
      <c r="C96" s="211"/>
      <c r="D96" s="76">
        <f>DatosDelitos!N75</f>
        <v>0</v>
      </c>
    </row>
    <row r="97" spans="2:4" ht="13.15" customHeight="1" x14ac:dyDescent="0.25">
      <c r="B97" s="211" t="s">
        <v>1239</v>
      </c>
      <c r="C97" s="211"/>
      <c r="D97" s="76">
        <f>DatosDelitos!N83</f>
        <v>0</v>
      </c>
    </row>
    <row r="98" spans="2:4" ht="13.15" customHeight="1" x14ac:dyDescent="0.25">
      <c r="B98" s="211" t="s">
        <v>1240</v>
      </c>
      <c r="C98" s="211"/>
      <c r="D98" s="76">
        <f>DatosDelitos!N86</f>
        <v>0</v>
      </c>
    </row>
    <row r="99" spans="2:4" ht="13.15" customHeight="1" x14ac:dyDescent="0.25">
      <c r="B99" s="211" t="s">
        <v>966</v>
      </c>
      <c r="C99" s="211"/>
      <c r="D99" s="76">
        <f>DatosDelitos!N98</f>
        <v>1</v>
      </c>
    </row>
    <row r="100" spans="2:4" ht="27" customHeight="1" x14ac:dyDescent="0.25">
      <c r="B100" s="211" t="s">
        <v>1263</v>
      </c>
      <c r="C100" s="211"/>
      <c r="D100" s="76">
        <f>DatosDelitos!N132</f>
        <v>0</v>
      </c>
    </row>
    <row r="101" spans="2:4" ht="13.15" customHeight="1" x14ac:dyDescent="0.25">
      <c r="B101" s="211" t="s">
        <v>1242</v>
      </c>
      <c r="C101" s="211"/>
      <c r="D101" s="76">
        <f>DatosDelitos!N138</f>
        <v>0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0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1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3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3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0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5</v>
      </c>
    </row>
    <row r="109" spans="2:4" ht="13.15" customHeight="1" x14ac:dyDescent="0.25">
      <c r="B109" s="211" t="s">
        <v>1247</v>
      </c>
      <c r="C109" s="211"/>
      <c r="D109" s="76">
        <f>DatosDelitos!N179</f>
        <v>2</v>
      </c>
    </row>
    <row r="110" spans="2:4" ht="13.15" customHeight="1" x14ac:dyDescent="0.25">
      <c r="B110" s="211" t="s">
        <v>1248</v>
      </c>
      <c r="C110" s="211"/>
      <c r="D110" s="76">
        <f>DatosDelitos!N187</f>
        <v>3</v>
      </c>
    </row>
    <row r="111" spans="2:4" ht="13.15" customHeight="1" x14ac:dyDescent="0.25">
      <c r="B111" s="211" t="s">
        <v>1249</v>
      </c>
      <c r="C111" s="211"/>
      <c r="D111" s="76">
        <f>DatosDelitos!N202</f>
        <v>9</v>
      </c>
    </row>
    <row r="112" spans="2:4" ht="13.15" customHeight="1" x14ac:dyDescent="0.25">
      <c r="B112" s="211" t="s">
        <v>1250</v>
      </c>
      <c r="C112" s="211"/>
      <c r="D112" s="76">
        <f>DatosDelitos!N224</f>
        <v>0</v>
      </c>
    </row>
    <row r="113" spans="2:4" ht="13.15" customHeight="1" x14ac:dyDescent="0.25">
      <c r="B113" s="211" t="s">
        <v>1251</v>
      </c>
      <c r="C113" s="211"/>
      <c r="D113" s="76">
        <f>DatosDelitos!N245</f>
        <v>0</v>
      </c>
    </row>
    <row r="114" spans="2:4" ht="13.15" customHeight="1" x14ac:dyDescent="0.25">
      <c r="B114" s="211" t="s">
        <v>1252</v>
      </c>
      <c r="C114" s="211"/>
      <c r="D114" s="76">
        <f>DatosDelitos!N272</f>
        <v>0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9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40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9</v>
      </c>
      <c r="D6" s="27">
        <v>12</v>
      </c>
      <c r="E6" s="28">
        <v>-1</v>
      </c>
      <c r="F6" s="27">
        <v>0</v>
      </c>
      <c r="G6" s="27">
        <v>0</v>
      </c>
      <c r="H6" s="27">
        <v>4</v>
      </c>
      <c r="I6" s="27">
        <v>0</v>
      </c>
      <c r="J6" s="27">
        <v>1</v>
      </c>
      <c r="K6" s="27">
        <v>1</v>
      </c>
      <c r="L6" s="27">
        <v>1</v>
      </c>
      <c r="M6" s="27">
        <v>1</v>
      </c>
      <c r="N6" s="27">
        <v>0</v>
      </c>
      <c r="O6" s="27">
        <v>1</v>
      </c>
      <c r="P6" s="29">
        <v>6</v>
      </c>
    </row>
    <row r="7" spans="1:16" x14ac:dyDescent="0.25">
      <c r="A7" s="30" t="s">
        <v>311</v>
      </c>
      <c r="B7" s="30" t="s">
        <v>312</v>
      </c>
      <c r="C7" s="15">
        <v>2</v>
      </c>
      <c r="D7" s="15">
        <v>6</v>
      </c>
      <c r="E7" s="31">
        <v>-1</v>
      </c>
      <c r="F7" s="15">
        <v>0</v>
      </c>
      <c r="G7" s="15">
        <v>0</v>
      </c>
      <c r="H7" s="15">
        <v>4</v>
      </c>
      <c r="I7" s="15">
        <v>0</v>
      </c>
      <c r="J7" s="15">
        <v>1</v>
      </c>
      <c r="K7" s="15">
        <v>1</v>
      </c>
      <c r="L7" s="15">
        <v>1</v>
      </c>
      <c r="M7" s="15">
        <v>1</v>
      </c>
      <c r="N7" s="15">
        <v>0</v>
      </c>
      <c r="O7" s="15">
        <v>1</v>
      </c>
      <c r="P7" s="24">
        <v>1</v>
      </c>
    </row>
    <row r="8" spans="1:16" x14ac:dyDescent="0.25">
      <c r="A8" s="30" t="s">
        <v>313</v>
      </c>
      <c r="B8" s="30" t="s">
        <v>314</v>
      </c>
      <c r="C8" s="15">
        <v>3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x14ac:dyDescent="0.25">
      <c r="A9" s="30" t="s">
        <v>315</v>
      </c>
      <c r="B9" s="30" t="s">
        <v>316</v>
      </c>
      <c r="C9" s="15">
        <v>4</v>
      </c>
      <c r="D9" s="15">
        <v>6</v>
      </c>
      <c r="E9" s="31">
        <v>-1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5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7">
        <v>1564</v>
      </c>
      <c r="D14" s="27">
        <v>2334</v>
      </c>
      <c r="E14" s="28">
        <v>-1</v>
      </c>
      <c r="F14" s="27">
        <v>5</v>
      </c>
      <c r="G14" s="27">
        <v>1</v>
      </c>
      <c r="H14" s="27">
        <v>110</v>
      </c>
      <c r="I14" s="27">
        <v>45</v>
      </c>
      <c r="J14" s="27">
        <v>1</v>
      </c>
      <c r="K14" s="27">
        <v>1</v>
      </c>
      <c r="L14" s="27">
        <v>0</v>
      </c>
      <c r="M14" s="27">
        <v>0</v>
      </c>
      <c r="N14" s="27">
        <v>2</v>
      </c>
      <c r="O14" s="27">
        <v>2</v>
      </c>
      <c r="P14" s="29">
        <v>63</v>
      </c>
    </row>
    <row r="15" spans="1:16" x14ac:dyDescent="0.25">
      <c r="A15" s="30" t="s">
        <v>324</v>
      </c>
      <c r="B15" s="30" t="s">
        <v>325</v>
      </c>
      <c r="C15" s="15">
        <v>998</v>
      </c>
      <c r="D15" s="15">
        <v>1376</v>
      </c>
      <c r="E15" s="31">
        <v>-1</v>
      </c>
      <c r="F15" s="15">
        <v>0</v>
      </c>
      <c r="G15" s="15">
        <v>0</v>
      </c>
      <c r="H15" s="15">
        <v>59</v>
      </c>
      <c r="I15" s="15">
        <v>28</v>
      </c>
      <c r="J15" s="15">
        <v>1</v>
      </c>
      <c r="K15" s="15">
        <v>0</v>
      </c>
      <c r="L15" s="15">
        <v>0</v>
      </c>
      <c r="M15" s="15">
        <v>0</v>
      </c>
      <c r="N15" s="15">
        <v>1</v>
      </c>
      <c r="O15" s="15">
        <v>1</v>
      </c>
      <c r="P15" s="24">
        <v>31</v>
      </c>
    </row>
    <row r="16" spans="1:16" x14ac:dyDescent="0.25">
      <c r="A16" s="30" t="s">
        <v>326</v>
      </c>
      <c r="B16" s="30" t="s">
        <v>327</v>
      </c>
      <c r="C16" s="15">
        <v>6</v>
      </c>
      <c r="D16" s="15">
        <v>5</v>
      </c>
      <c r="E16" s="31">
        <v>0</v>
      </c>
      <c r="F16" s="15">
        <v>0</v>
      </c>
      <c r="G16" s="15">
        <v>0</v>
      </c>
      <c r="H16" s="15">
        <v>0</v>
      </c>
      <c r="I16" s="15">
        <v>1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4">
        <v>1</v>
      </c>
    </row>
    <row r="17" spans="1:16" x14ac:dyDescent="0.25">
      <c r="A17" s="30" t="s">
        <v>328</v>
      </c>
      <c r="B17" s="30" t="s">
        <v>329</v>
      </c>
      <c r="C17" s="15">
        <v>400</v>
      </c>
      <c r="D17" s="15">
        <v>774</v>
      </c>
      <c r="E17" s="31">
        <v>-1</v>
      </c>
      <c r="F17" s="15">
        <v>1</v>
      </c>
      <c r="G17" s="15">
        <v>0</v>
      </c>
      <c r="H17" s="15">
        <v>2</v>
      </c>
      <c r="I17" s="15">
        <v>1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4">
        <v>0</v>
      </c>
    </row>
    <row r="18" spans="1:16" ht="33.75" x14ac:dyDescent="0.25">
      <c r="A18" s="30" t="s">
        <v>330</v>
      </c>
      <c r="B18" s="30" t="s">
        <v>331</v>
      </c>
      <c r="C18" s="15">
        <v>142</v>
      </c>
      <c r="D18" s="15">
        <v>159</v>
      </c>
      <c r="E18" s="31">
        <v>-1</v>
      </c>
      <c r="F18" s="15">
        <v>4</v>
      </c>
      <c r="G18" s="15">
        <v>1</v>
      </c>
      <c r="H18" s="15">
        <v>45</v>
      </c>
      <c r="I18" s="15">
        <v>15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24">
        <v>31</v>
      </c>
    </row>
    <row r="19" spans="1:16" x14ac:dyDescent="0.25">
      <c r="A19" s="30" t="s">
        <v>332</v>
      </c>
      <c r="B19" s="30" t="s">
        <v>333</v>
      </c>
      <c r="C19" s="15">
        <v>18</v>
      </c>
      <c r="D19" s="15">
        <v>20</v>
      </c>
      <c r="E19" s="31">
        <v>-1</v>
      </c>
      <c r="F19" s="15">
        <v>0</v>
      </c>
      <c r="G19" s="15">
        <v>0</v>
      </c>
      <c r="H19" s="15">
        <v>4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7">
        <v>302</v>
      </c>
      <c r="D31" s="27">
        <v>305</v>
      </c>
      <c r="E31" s="28">
        <v>-1</v>
      </c>
      <c r="F31" s="27">
        <v>4</v>
      </c>
      <c r="G31" s="27">
        <v>3</v>
      </c>
      <c r="H31" s="27">
        <v>18</v>
      </c>
      <c r="I31" s="27">
        <v>36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1</v>
      </c>
      <c r="P31" s="29">
        <v>19</v>
      </c>
    </row>
    <row r="32" spans="1:16" x14ac:dyDescent="0.25">
      <c r="A32" s="30" t="s">
        <v>355</v>
      </c>
      <c r="B32" s="30" t="s">
        <v>356</v>
      </c>
      <c r="C32" s="15">
        <v>1</v>
      </c>
      <c r="D32" s="15">
        <v>1</v>
      </c>
      <c r="E32" s="31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1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30" t="s">
        <v>359</v>
      </c>
      <c r="B34" s="30" t="s">
        <v>360</v>
      </c>
      <c r="C34" s="15">
        <v>225</v>
      </c>
      <c r="D34" s="15">
        <v>232</v>
      </c>
      <c r="E34" s="31">
        <v>-1</v>
      </c>
      <c r="F34" s="15">
        <v>3</v>
      </c>
      <c r="G34" s="15">
        <v>2</v>
      </c>
      <c r="H34" s="15">
        <v>15</v>
      </c>
      <c r="I34" s="15">
        <v>10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1</v>
      </c>
      <c r="P34" s="24">
        <v>10</v>
      </c>
    </row>
    <row r="35" spans="1:16" x14ac:dyDescent="0.25">
      <c r="A35" s="30" t="s">
        <v>361</v>
      </c>
      <c r="B35" s="30" t="s">
        <v>362</v>
      </c>
      <c r="C35" s="15">
        <v>3</v>
      </c>
      <c r="D35" s="15">
        <v>3</v>
      </c>
      <c r="E35" s="31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3</v>
      </c>
    </row>
    <row r="36" spans="1:16" x14ac:dyDescent="0.25">
      <c r="A36" s="30" t="s">
        <v>363</v>
      </c>
      <c r="B36" s="30" t="s">
        <v>364</v>
      </c>
      <c r="C36" s="15">
        <v>43</v>
      </c>
      <c r="D36" s="15">
        <v>47</v>
      </c>
      <c r="E36" s="31">
        <v>-1</v>
      </c>
      <c r="F36" s="15">
        <v>0</v>
      </c>
      <c r="G36" s="15">
        <v>0</v>
      </c>
      <c r="H36" s="15">
        <v>0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3</v>
      </c>
    </row>
    <row r="37" spans="1:16" ht="22.5" x14ac:dyDescent="0.25">
      <c r="A37" s="30" t="s">
        <v>365</v>
      </c>
      <c r="B37" s="30" t="s">
        <v>366</v>
      </c>
      <c r="C37" s="15">
        <v>19</v>
      </c>
      <c r="D37" s="15">
        <v>13</v>
      </c>
      <c r="E37" s="31">
        <v>0</v>
      </c>
      <c r="F37" s="15">
        <v>1</v>
      </c>
      <c r="G37" s="15">
        <v>1</v>
      </c>
      <c r="H37" s="15">
        <v>2</v>
      </c>
      <c r="I37" s="15">
        <v>19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2</v>
      </c>
    </row>
    <row r="38" spans="1:16" ht="22.5" x14ac:dyDescent="0.25">
      <c r="A38" s="30" t="s">
        <v>367</v>
      </c>
      <c r="B38" s="30" t="s">
        <v>368</v>
      </c>
      <c r="C38" s="15">
        <v>1</v>
      </c>
      <c r="D38" s="15">
        <v>0</v>
      </c>
      <c r="E38" s="31">
        <v>0</v>
      </c>
      <c r="F38" s="15">
        <v>0</v>
      </c>
      <c r="G38" s="15">
        <v>0</v>
      </c>
      <c r="H38" s="15">
        <v>0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0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1</v>
      </c>
      <c r="E39" s="31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30" t="s">
        <v>375</v>
      </c>
      <c r="B42" s="30" t="s">
        <v>376</v>
      </c>
      <c r="C42" s="15">
        <v>9</v>
      </c>
      <c r="D42" s="15">
        <v>7</v>
      </c>
      <c r="E42" s="31">
        <v>0</v>
      </c>
      <c r="F42" s="15">
        <v>0</v>
      </c>
      <c r="G42" s="15">
        <v>0</v>
      </c>
      <c r="H42" s="15">
        <v>1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0</v>
      </c>
    </row>
    <row r="43" spans="1:16" x14ac:dyDescent="0.25">
      <c r="A43" s="177" t="s">
        <v>377</v>
      </c>
      <c r="B43" s="178"/>
      <c r="C43" s="27">
        <v>195</v>
      </c>
      <c r="D43" s="27">
        <v>165</v>
      </c>
      <c r="E43" s="28">
        <v>0</v>
      </c>
      <c r="F43" s="27">
        <v>10</v>
      </c>
      <c r="G43" s="27">
        <v>4</v>
      </c>
      <c r="H43" s="27">
        <v>68</v>
      </c>
      <c r="I43" s="27">
        <v>37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1</v>
      </c>
      <c r="P43" s="29">
        <v>3</v>
      </c>
    </row>
    <row r="44" spans="1:16" x14ac:dyDescent="0.25">
      <c r="A44" s="30" t="s">
        <v>378</v>
      </c>
      <c r="B44" s="30" t="s">
        <v>379</v>
      </c>
      <c r="C44" s="15">
        <v>4</v>
      </c>
      <c r="D44" s="15">
        <v>4</v>
      </c>
      <c r="E44" s="31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1</v>
      </c>
    </row>
    <row r="45" spans="1:16" ht="22.5" x14ac:dyDescent="0.25">
      <c r="A45" s="30" t="s">
        <v>380</v>
      </c>
      <c r="B45" s="30" t="s">
        <v>381</v>
      </c>
      <c r="C45" s="15">
        <v>184</v>
      </c>
      <c r="D45" s="15">
        <v>160</v>
      </c>
      <c r="E45" s="31">
        <v>0</v>
      </c>
      <c r="F45" s="15">
        <v>10</v>
      </c>
      <c r="G45" s="15">
        <v>4</v>
      </c>
      <c r="H45" s="15">
        <v>68</v>
      </c>
      <c r="I45" s="15">
        <v>37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</v>
      </c>
      <c r="P45" s="24">
        <v>2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1</v>
      </c>
      <c r="E47" s="31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30" t="s">
        <v>388</v>
      </c>
      <c r="B49" s="30" t="s">
        <v>389</v>
      </c>
      <c r="C49" s="15">
        <v>5</v>
      </c>
      <c r="D49" s="15">
        <v>0</v>
      </c>
      <c r="E49" s="31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7">
        <v>32</v>
      </c>
      <c r="D51" s="27">
        <v>62</v>
      </c>
      <c r="E51" s="28">
        <v>-1</v>
      </c>
      <c r="F51" s="27">
        <v>2</v>
      </c>
      <c r="G51" s="27">
        <v>1</v>
      </c>
      <c r="H51" s="27">
        <v>12</v>
      </c>
      <c r="I51" s="27">
        <v>8</v>
      </c>
      <c r="J51" s="27">
        <v>2</v>
      </c>
      <c r="K51" s="27">
        <v>6</v>
      </c>
      <c r="L51" s="27">
        <v>0</v>
      </c>
      <c r="M51" s="27">
        <v>0</v>
      </c>
      <c r="N51" s="27">
        <v>0</v>
      </c>
      <c r="O51" s="27">
        <v>3</v>
      </c>
      <c r="P51" s="29">
        <v>9</v>
      </c>
    </row>
    <row r="52" spans="1:16" x14ac:dyDescent="0.25">
      <c r="A52" s="30" t="s">
        <v>393</v>
      </c>
      <c r="B52" s="30" t="s">
        <v>394</v>
      </c>
      <c r="C52" s="15">
        <v>5</v>
      </c>
      <c r="D52" s="15">
        <v>20</v>
      </c>
      <c r="E52" s="31">
        <v>-1</v>
      </c>
      <c r="F52" s="15">
        <v>0</v>
      </c>
      <c r="G52" s="15">
        <v>0</v>
      </c>
      <c r="H52" s="15">
        <v>5</v>
      </c>
      <c r="I52" s="15">
        <v>0</v>
      </c>
      <c r="J52" s="15">
        <v>0</v>
      </c>
      <c r="K52" s="15">
        <v>1</v>
      </c>
      <c r="L52" s="15">
        <v>0</v>
      </c>
      <c r="M52" s="15">
        <v>0</v>
      </c>
      <c r="N52" s="15">
        <v>0</v>
      </c>
      <c r="O52" s="15">
        <v>2</v>
      </c>
      <c r="P52" s="24">
        <v>1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30" t="s">
        <v>397</v>
      </c>
      <c r="B54" s="30" t="s">
        <v>398</v>
      </c>
      <c r="C54" s="15">
        <v>9</v>
      </c>
      <c r="D54" s="15">
        <v>15</v>
      </c>
      <c r="E54" s="31">
        <v>-1</v>
      </c>
      <c r="F54" s="15">
        <v>1</v>
      </c>
      <c r="G54" s="15">
        <v>0</v>
      </c>
      <c r="H54" s="15">
        <v>2</v>
      </c>
      <c r="I54" s="15">
        <v>4</v>
      </c>
      <c r="J54" s="15">
        <v>2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4">
        <v>1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0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3</v>
      </c>
    </row>
    <row r="57" spans="1:16" x14ac:dyDescent="0.25">
      <c r="A57" s="30" t="s">
        <v>403</v>
      </c>
      <c r="B57" s="30" t="s">
        <v>404</v>
      </c>
      <c r="C57" s="15">
        <v>0</v>
      </c>
      <c r="D57" s="15">
        <v>2</v>
      </c>
      <c r="E57" s="31">
        <v>-1</v>
      </c>
      <c r="F57" s="15">
        <v>1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30" t="s">
        <v>405</v>
      </c>
      <c r="B58" s="30" t="s">
        <v>406</v>
      </c>
      <c r="C58" s="15">
        <v>2</v>
      </c>
      <c r="D58" s="15">
        <v>3</v>
      </c>
      <c r="E58" s="31">
        <v>-1</v>
      </c>
      <c r="F58" s="15">
        <v>0</v>
      </c>
      <c r="G58" s="15">
        <v>0</v>
      </c>
      <c r="H58" s="15">
        <v>2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30" t="s">
        <v>411</v>
      </c>
      <c r="B61" s="30" t="s">
        <v>412</v>
      </c>
      <c r="C61" s="15">
        <v>6</v>
      </c>
      <c r="D61" s="15">
        <v>0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30" t="s">
        <v>413</v>
      </c>
      <c r="B62" s="30" t="s">
        <v>414</v>
      </c>
      <c r="C62" s="15">
        <v>2</v>
      </c>
      <c r="D62" s="15">
        <v>0</v>
      </c>
      <c r="E62" s="31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</v>
      </c>
      <c r="P62" s="24">
        <v>1</v>
      </c>
    </row>
    <row r="63" spans="1:16" x14ac:dyDescent="0.25">
      <c r="A63" s="30" t="s">
        <v>415</v>
      </c>
      <c r="B63" s="30" t="s">
        <v>416</v>
      </c>
      <c r="C63" s="15">
        <v>0</v>
      </c>
      <c r="D63" s="15">
        <v>1</v>
      </c>
      <c r="E63" s="31">
        <v>-1</v>
      </c>
      <c r="F63" s="15">
        <v>0</v>
      </c>
      <c r="G63" s="15">
        <v>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2</v>
      </c>
    </row>
    <row r="64" spans="1:16" ht="22.5" x14ac:dyDescent="0.25">
      <c r="A64" s="30" t="s">
        <v>417</v>
      </c>
      <c r="B64" s="30" t="s">
        <v>418</v>
      </c>
      <c r="C64" s="15">
        <v>7</v>
      </c>
      <c r="D64" s="15">
        <v>10</v>
      </c>
      <c r="E64" s="31">
        <v>-1</v>
      </c>
      <c r="F64" s="15">
        <v>0</v>
      </c>
      <c r="G64" s="15">
        <v>0</v>
      </c>
      <c r="H64" s="15">
        <v>0</v>
      </c>
      <c r="I64" s="15">
        <v>3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4">
        <v>1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2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3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6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1</v>
      </c>
      <c r="E67" s="31">
        <v>-1</v>
      </c>
      <c r="F67" s="15">
        <v>0</v>
      </c>
      <c r="G67" s="15">
        <v>0</v>
      </c>
      <c r="H67" s="15">
        <v>2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2</v>
      </c>
      <c r="E70" s="31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7">
        <v>0</v>
      </c>
      <c r="D73" s="27">
        <v>0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9">
        <v>2</v>
      </c>
    </row>
    <row r="74" spans="1:16" x14ac:dyDescent="0.25">
      <c r="A74" s="30" t="s">
        <v>436</v>
      </c>
      <c r="B74" s="30" t="s">
        <v>437</v>
      </c>
      <c r="C74" s="15">
        <v>0</v>
      </c>
      <c r="D74" s="15">
        <v>0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4">
        <v>2</v>
      </c>
    </row>
    <row r="75" spans="1:16" x14ac:dyDescent="0.25">
      <c r="A75" s="177" t="s">
        <v>438</v>
      </c>
      <c r="B75" s="178"/>
      <c r="C75" s="27">
        <v>6</v>
      </c>
      <c r="D75" s="27">
        <v>11</v>
      </c>
      <c r="E75" s="28">
        <v>-1</v>
      </c>
      <c r="F75" s="27">
        <v>0</v>
      </c>
      <c r="G75" s="27">
        <v>0</v>
      </c>
      <c r="H75" s="27">
        <v>0</v>
      </c>
      <c r="I75" s="27">
        <v>1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0</v>
      </c>
    </row>
    <row r="76" spans="1:16" x14ac:dyDescent="0.25">
      <c r="A76" s="30" t="s">
        <v>439</v>
      </c>
      <c r="B76" s="30" t="s">
        <v>440</v>
      </c>
      <c r="C76" s="15">
        <v>1</v>
      </c>
      <c r="D76" s="15">
        <v>5</v>
      </c>
      <c r="E76" s="31">
        <v>-1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30" t="s">
        <v>443</v>
      </c>
      <c r="B78" s="30" t="s">
        <v>444</v>
      </c>
      <c r="C78" s="15">
        <v>1</v>
      </c>
      <c r="D78" s="15">
        <v>2</v>
      </c>
      <c r="E78" s="31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30" t="s">
        <v>447</v>
      </c>
      <c r="B80" s="30" t="s">
        <v>448</v>
      </c>
      <c r="C80" s="15">
        <v>2</v>
      </c>
      <c r="D80" s="15">
        <v>3</v>
      </c>
      <c r="E80" s="31">
        <v>-1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1</v>
      </c>
      <c r="E82" s="31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7" t="s">
        <v>453</v>
      </c>
      <c r="B83" s="178"/>
      <c r="C83" s="27">
        <v>32</v>
      </c>
      <c r="D83" s="27">
        <v>37</v>
      </c>
      <c r="E83" s="28">
        <v>-1</v>
      </c>
      <c r="F83" s="27">
        <v>0</v>
      </c>
      <c r="G83" s="27">
        <v>0</v>
      </c>
      <c r="H83" s="27">
        <v>2</v>
      </c>
      <c r="I83" s="27">
        <v>1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3</v>
      </c>
    </row>
    <row r="84" spans="1:16" x14ac:dyDescent="0.25">
      <c r="A84" s="30" t="s">
        <v>454</v>
      </c>
      <c r="B84" s="30" t="s">
        <v>455</v>
      </c>
      <c r="C84" s="15">
        <v>4</v>
      </c>
      <c r="D84" s="15">
        <v>16</v>
      </c>
      <c r="E84" s="31">
        <v>-1</v>
      </c>
      <c r="F84" s="15">
        <v>0</v>
      </c>
      <c r="G84" s="15">
        <v>0</v>
      </c>
      <c r="H84" s="15">
        <v>0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30" t="s">
        <v>456</v>
      </c>
      <c r="B85" s="30" t="s">
        <v>457</v>
      </c>
      <c r="C85" s="15">
        <v>28</v>
      </c>
      <c r="D85" s="15">
        <v>21</v>
      </c>
      <c r="E85" s="31">
        <v>0</v>
      </c>
      <c r="F85" s="15">
        <v>0</v>
      </c>
      <c r="G85" s="15">
        <v>0</v>
      </c>
      <c r="H85" s="15">
        <v>2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2</v>
      </c>
    </row>
    <row r="86" spans="1:16" x14ac:dyDescent="0.25">
      <c r="A86" s="177" t="s">
        <v>458</v>
      </c>
      <c r="B86" s="178"/>
      <c r="C86" s="27">
        <v>64</v>
      </c>
      <c r="D86" s="27">
        <v>76</v>
      </c>
      <c r="E86" s="28">
        <v>-1</v>
      </c>
      <c r="F86" s="27">
        <v>2</v>
      </c>
      <c r="G86" s="27">
        <v>0</v>
      </c>
      <c r="H86" s="27">
        <v>19</v>
      </c>
      <c r="I86" s="27">
        <v>14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8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30" t="s">
        <v>465</v>
      </c>
      <c r="B90" s="30" t="s">
        <v>466</v>
      </c>
      <c r="C90" s="15">
        <v>22</v>
      </c>
      <c r="D90" s="15">
        <v>26</v>
      </c>
      <c r="E90" s="31">
        <v>-1</v>
      </c>
      <c r="F90" s="15">
        <v>1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2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30" t="s">
        <v>469</v>
      </c>
      <c r="B92" s="30" t="s">
        <v>470</v>
      </c>
      <c r="C92" s="15">
        <v>3</v>
      </c>
      <c r="D92" s="15">
        <v>3</v>
      </c>
      <c r="E92" s="31">
        <v>0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30" t="s">
        <v>471</v>
      </c>
      <c r="B93" s="30" t="s">
        <v>472</v>
      </c>
      <c r="C93" s="15">
        <v>9</v>
      </c>
      <c r="D93" s="15">
        <v>9</v>
      </c>
      <c r="E93" s="31">
        <v>0</v>
      </c>
      <c r="F93" s="15">
        <v>0</v>
      </c>
      <c r="G93" s="15">
        <v>0</v>
      </c>
      <c r="H93" s="15">
        <v>5</v>
      </c>
      <c r="I93" s="15">
        <v>7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0</v>
      </c>
    </row>
    <row r="94" spans="1:16" x14ac:dyDescent="0.25">
      <c r="A94" s="30" t="s">
        <v>473</v>
      </c>
      <c r="B94" s="30" t="s">
        <v>474</v>
      </c>
      <c r="C94" s="15">
        <v>2</v>
      </c>
      <c r="D94" s="15">
        <v>0</v>
      </c>
      <c r="E94" s="31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30" t="s">
        <v>475</v>
      </c>
      <c r="B95" s="30" t="s">
        <v>476</v>
      </c>
      <c r="C95" s="15">
        <v>28</v>
      </c>
      <c r="D95" s="15">
        <v>36</v>
      </c>
      <c r="E95" s="31">
        <v>-1</v>
      </c>
      <c r="F95" s="15">
        <v>1</v>
      </c>
      <c r="G95" s="15">
        <v>0</v>
      </c>
      <c r="H95" s="15">
        <v>13</v>
      </c>
      <c r="I95" s="15">
        <v>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8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7">
        <v>820</v>
      </c>
      <c r="D98" s="27">
        <v>1052</v>
      </c>
      <c r="E98" s="28">
        <v>-1</v>
      </c>
      <c r="F98" s="27">
        <v>2</v>
      </c>
      <c r="G98" s="27">
        <v>3</v>
      </c>
      <c r="H98" s="27">
        <v>219</v>
      </c>
      <c r="I98" s="27">
        <v>105</v>
      </c>
      <c r="J98" s="27">
        <v>0</v>
      </c>
      <c r="K98" s="27">
        <v>0</v>
      </c>
      <c r="L98" s="27">
        <v>0</v>
      </c>
      <c r="M98" s="27">
        <v>0</v>
      </c>
      <c r="N98" s="27">
        <v>1</v>
      </c>
      <c r="O98" s="27">
        <v>5</v>
      </c>
      <c r="P98" s="29">
        <v>104</v>
      </c>
    </row>
    <row r="99" spans="1:16" x14ac:dyDescent="0.25">
      <c r="A99" s="30" t="s">
        <v>482</v>
      </c>
      <c r="B99" s="30" t="s">
        <v>483</v>
      </c>
      <c r="C99" s="15">
        <v>216</v>
      </c>
      <c r="D99" s="15">
        <v>255</v>
      </c>
      <c r="E99" s="31">
        <v>-1</v>
      </c>
      <c r="F99" s="15">
        <v>2</v>
      </c>
      <c r="G99" s="15">
        <v>3</v>
      </c>
      <c r="H99" s="15">
        <v>39</v>
      </c>
      <c r="I99" s="15">
        <v>19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22</v>
      </c>
    </row>
    <row r="100" spans="1:16" x14ac:dyDescent="0.25">
      <c r="A100" s="30" t="s">
        <v>484</v>
      </c>
      <c r="B100" s="30" t="s">
        <v>485</v>
      </c>
      <c r="C100" s="15">
        <v>73</v>
      </c>
      <c r="D100" s="15">
        <v>138</v>
      </c>
      <c r="E100" s="31">
        <v>-1</v>
      </c>
      <c r="F100" s="15">
        <v>0</v>
      </c>
      <c r="G100" s="15">
        <v>0</v>
      </c>
      <c r="H100" s="15">
        <v>66</v>
      </c>
      <c r="I100" s="15">
        <v>19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4</v>
      </c>
      <c r="P100" s="24">
        <v>23</v>
      </c>
    </row>
    <row r="101" spans="1:16" ht="33.75" x14ac:dyDescent="0.25">
      <c r="A101" s="30" t="s">
        <v>486</v>
      </c>
      <c r="B101" s="30" t="s">
        <v>487</v>
      </c>
      <c r="C101" s="15">
        <v>16</v>
      </c>
      <c r="D101" s="15">
        <v>20</v>
      </c>
      <c r="E101" s="31">
        <v>-1</v>
      </c>
      <c r="F101" s="15">
        <v>0</v>
      </c>
      <c r="G101" s="15">
        <v>0</v>
      </c>
      <c r="H101" s="15">
        <v>9</v>
      </c>
      <c r="I101" s="15">
        <v>13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4</v>
      </c>
    </row>
    <row r="102" spans="1:16" ht="22.5" x14ac:dyDescent="0.25">
      <c r="A102" s="30" t="s">
        <v>488</v>
      </c>
      <c r="B102" s="30" t="s">
        <v>489</v>
      </c>
      <c r="C102" s="15">
        <v>7</v>
      </c>
      <c r="D102" s="15">
        <v>43</v>
      </c>
      <c r="E102" s="31">
        <v>-1</v>
      </c>
      <c r="F102" s="15">
        <v>0</v>
      </c>
      <c r="G102" s="15">
        <v>0</v>
      </c>
      <c r="H102" s="15">
        <v>25</v>
      </c>
      <c r="I102" s="15">
        <v>13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</v>
      </c>
      <c r="P102" s="24">
        <v>12</v>
      </c>
    </row>
    <row r="103" spans="1:16" x14ac:dyDescent="0.25">
      <c r="A103" s="30" t="s">
        <v>490</v>
      </c>
      <c r="B103" s="30" t="s">
        <v>491</v>
      </c>
      <c r="C103" s="15">
        <v>3</v>
      </c>
      <c r="D103" s="15">
        <v>3</v>
      </c>
      <c r="E103" s="31">
        <v>0</v>
      </c>
      <c r="F103" s="15">
        <v>0</v>
      </c>
      <c r="G103" s="15">
        <v>0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30" t="s">
        <v>492</v>
      </c>
      <c r="B104" s="30" t="s">
        <v>493</v>
      </c>
      <c r="C104" s="15">
        <v>11</v>
      </c>
      <c r="D104" s="15">
        <v>21</v>
      </c>
      <c r="E104" s="31">
        <v>-1</v>
      </c>
      <c r="F104" s="15">
        <v>0</v>
      </c>
      <c r="G104" s="15">
        <v>0</v>
      </c>
      <c r="H104" s="15">
        <v>1</v>
      </c>
      <c r="I104" s="15">
        <v>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4</v>
      </c>
    </row>
    <row r="105" spans="1:16" x14ac:dyDescent="0.25">
      <c r="A105" s="30" t="s">
        <v>494</v>
      </c>
      <c r="B105" s="30" t="s">
        <v>495</v>
      </c>
      <c r="C105" s="15">
        <v>12</v>
      </c>
      <c r="D105" s="15">
        <v>21</v>
      </c>
      <c r="E105" s="31">
        <v>-1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1</v>
      </c>
    </row>
    <row r="106" spans="1:16" x14ac:dyDescent="0.25">
      <c r="A106" s="30" t="s">
        <v>496</v>
      </c>
      <c r="B106" s="30" t="s">
        <v>497</v>
      </c>
      <c r="C106" s="15">
        <v>261</v>
      </c>
      <c r="D106" s="15">
        <v>234</v>
      </c>
      <c r="E106" s="31">
        <v>0</v>
      </c>
      <c r="F106" s="15">
        <v>0</v>
      </c>
      <c r="G106" s="15">
        <v>0</v>
      </c>
      <c r="H106" s="15">
        <v>22</v>
      </c>
      <c r="I106" s="15">
        <v>8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4">
        <v>14</v>
      </c>
    </row>
    <row r="107" spans="1:16" ht="22.5" x14ac:dyDescent="0.25">
      <c r="A107" s="30" t="s">
        <v>498</v>
      </c>
      <c r="B107" s="30" t="s">
        <v>499</v>
      </c>
      <c r="C107" s="15">
        <v>50</v>
      </c>
      <c r="D107" s="15">
        <v>67</v>
      </c>
      <c r="E107" s="31">
        <v>-1</v>
      </c>
      <c r="F107" s="15">
        <v>0</v>
      </c>
      <c r="G107" s="15">
        <v>0</v>
      </c>
      <c r="H107" s="15">
        <v>17</v>
      </c>
      <c r="I107" s="15">
        <v>10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4">
        <v>6</v>
      </c>
    </row>
    <row r="108" spans="1:16" ht="22.5" x14ac:dyDescent="0.25">
      <c r="A108" s="30" t="s">
        <v>500</v>
      </c>
      <c r="B108" s="30" t="s">
        <v>501</v>
      </c>
      <c r="C108" s="15">
        <v>2</v>
      </c>
      <c r="D108" s="15">
        <v>5</v>
      </c>
      <c r="E108" s="31">
        <v>-1</v>
      </c>
      <c r="F108" s="15">
        <v>0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2</v>
      </c>
    </row>
    <row r="109" spans="1:16" x14ac:dyDescent="0.25">
      <c r="A109" s="30" t="s">
        <v>502</v>
      </c>
      <c r="B109" s="30" t="s">
        <v>503</v>
      </c>
      <c r="C109" s="15">
        <v>1</v>
      </c>
      <c r="D109" s="15">
        <v>5</v>
      </c>
      <c r="E109" s="31">
        <v>-1</v>
      </c>
      <c r="F109" s="15">
        <v>0</v>
      </c>
      <c r="G109" s="15">
        <v>0</v>
      </c>
      <c r="H109" s="15">
        <v>5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2</v>
      </c>
    </row>
    <row r="110" spans="1:16" x14ac:dyDescent="0.25">
      <c r="A110" s="30" t="s">
        <v>504</v>
      </c>
      <c r="B110" s="30" t="s">
        <v>505</v>
      </c>
      <c r="C110" s="15">
        <v>1</v>
      </c>
      <c r="D110" s="15">
        <v>0</v>
      </c>
      <c r="E110" s="31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30" t="s">
        <v>508</v>
      </c>
      <c r="B112" s="30" t="s">
        <v>509</v>
      </c>
      <c r="C112" s="15">
        <v>155</v>
      </c>
      <c r="D112" s="15">
        <v>216</v>
      </c>
      <c r="E112" s="31">
        <v>-1</v>
      </c>
      <c r="F112" s="15">
        <v>0</v>
      </c>
      <c r="G112" s="15">
        <v>0</v>
      </c>
      <c r="H112" s="15">
        <v>27</v>
      </c>
      <c r="I112" s="15">
        <v>14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12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1</v>
      </c>
      <c r="E113" s="31">
        <v>-1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30" t="s">
        <v>514</v>
      </c>
      <c r="B115" s="30" t="s">
        <v>515</v>
      </c>
      <c r="C115" s="15">
        <v>4</v>
      </c>
      <c r="D115" s="15">
        <v>4</v>
      </c>
      <c r="E115" s="31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30" t="s">
        <v>516</v>
      </c>
      <c r="B116" s="30" t="s">
        <v>517</v>
      </c>
      <c r="C116" s="15">
        <v>0</v>
      </c>
      <c r="D116" s="15">
        <v>8</v>
      </c>
      <c r="E116" s="31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6</v>
      </c>
      <c r="E117" s="31">
        <v>-1</v>
      </c>
      <c r="F117" s="15">
        <v>0</v>
      </c>
      <c r="G117" s="15">
        <v>0</v>
      </c>
      <c r="H117" s="15">
        <v>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2</v>
      </c>
      <c r="E118" s="31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2</v>
      </c>
      <c r="E119" s="31">
        <v>-1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0</v>
      </c>
      <c r="E121" s="31">
        <v>0</v>
      </c>
      <c r="F121" s="15">
        <v>0</v>
      </c>
      <c r="G121" s="15">
        <v>0</v>
      </c>
      <c r="H121" s="15">
        <v>1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30" t="s">
        <v>528</v>
      </c>
      <c r="B122" s="30" t="s">
        <v>529</v>
      </c>
      <c r="C122" s="15">
        <v>0</v>
      </c>
      <c r="D122" s="15">
        <v>1</v>
      </c>
      <c r="E122" s="31">
        <v>-1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0</v>
      </c>
    </row>
    <row r="123" spans="1:16" x14ac:dyDescent="0.25">
      <c r="A123" s="30" t="s">
        <v>530</v>
      </c>
      <c r="B123" s="30" t="s">
        <v>531</v>
      </c>
      <c r="C123" s="15">
        <v>2</v>
      </c>
      <c r="D123" s="15">
        <v>0</v>
      </c>
      <c r="E123" s="31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30" t="s">
        <v>532</v>
      </c>
      <c r="B124" s="30" t="s">
        <v>533</v>
      </c>
      <c r="C124" s="15">
        <v>3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30" t="s">
        <v>538</v>
      </c>
      <c r="B127" s="30" t="s">
        <v>539</v>
      </c>
      <c r="C127" s="15">
        <v>2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1</v>
      </c>
    </row>
    <row r="132" spans="1:16" x14ac:dyDescent="0.25">
      <c r="A132" s="177" t="s">
        <v>548</v>
      </c>
      <c r="B132" s="178"/>
      <c r="C132" s="27">
        <v>1</v>
      </c>
      <c r="D132" s="27">
        <v>1</v>
      </c>
      <c r="E132" s="28">
        <v>0</v>
      </c>
      <c r="F132" s="27">
        <v>0</v>
      </c>
      <c r="G132" s="27">
        <v>0</v>
      </c>
      <c r="H132" s="27">
        <v>6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6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1</v>
      </c>
      <c r="E135" s="31">
        <v>-1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30" t="s">
        <v>555</v>
      </c>
      <c r="B136" s="30" t="s">
        <v>556</v>
      </c>
      <c r="C136" s="15">
        <v>1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7">
        <v>6</v>
      </c>
      <c r="D138" s="27">
        <v>2</v>
      </c>
      <c r="E138" s="28">
        <v>2</v>
      </c>
      <c r="F138" s="27">
        <v>0</v>
      </c>
      <c r="G138" s="27">
        <v>0</v>
      </c>
      <c r="H138" s="27">
        <v>0</v>
      </c>
      <c r="I138" s="27">
        <v>2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4</v>
      </c>
      <c r="D139" s="15">
        <v>2</v>
      </c>
      <c r="E139" s="31">
        <v>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30" t="s">
        <v>568</v>
      </c>
      <c r="B143" s="30" t="s">
        <v>569</v>
      </c>
      <c r="C143" s="15">
        <v>1</v>
      </c>
      <c r="D143" s="15">
        <v>0</v>
      </c>
      <c r="E143" s="31">
        <v>0</v>
      </c>
      <c r="F143" s="15">
        <v>0</v>
      </c>
      <c r="G143" s="15">
        <v>0</v>
      </c>
      <c r="H143" s="15">
        <v>0</v>
      </c>
      <c r="I143" s="15">
        <v>2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ht="33.75" x14ac:dyDescent="0.25">
      <c r="A144" s="30" t="s">
        <v>570</v>
      </c>
      <c r="B144" s="30" t="s">
        <v>571</v>
      </c>
      <c r="C144" s="15">
        <v>1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7" t="s">
        <v>572</v>
      </c>
      <c r="B145" s="178"/>
      <c r="C145" s="27">
        <v>0</v>
      </c>
      <c r="D145" s="27">
        <v>1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7">
        <v>32</v>
      </c>
      <c r="D148" s="27">
        <v>16</v>
      </c>
      <c r="E148" s="28">
        <v>1</v>
      </c>
      <c r="F148" s="27">
        <v>0</v>
      </c>
      <c r="G148" s="27">
        <v>0</v>
      </c>
      <c r="H148" s="27">
        <v>17</v>
      </c>
      <c r="I148" s="27">
        <v>6</v>
      </c>
      <c r="J148" s="27">
        <v>0</v>
      </c>
      <c r="K148" s="27">
        <v>0</v>
      </c>
      <c r="L148" s="27">
        <v>0</v>
      </c>
      <c r="M148" s="27">
        <v>0</v>
      </c>
      <c r="N148" s="27">
        <v>4</v>
      </c>
      <c r="O148" s="27">
        <v>0</v>
      </c>
      <c r="P148" s="29">
        <v>1</v>
      </c>
    </row>
    <row r="149" spans="1:16" ht="22.5" x14ac:dyDescent="0.25">
      <c r="A149" s="30" t="s">
        <v>578</v>
      </c>
      <c r="B149" s="30" t="s">
        <v>579</v>
      </c>
      <c r="C149" s="15">
        <v>2</v>
      </c>
      <c r="D149" s="15">
        <v>0</v>
      </c>
      <c r="E149" s="31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0</v>
      </c>
    </row>
    <row r="150" spans="1:16" ht="22.5" x14ac:dyDescent="0.25">
      <c r="A150" s="30" t="s">
        <v>580</v>
      </c>
      <c r="B150" s="30" t="s">
        <v>581</v>
      </c>
      <c r="C150" s="15">
        <v>0</v>
      </c>
      <c r="D150" s="15">
        <v>0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30" t="s">
        <v>584</v>
      </c>
      <c r="B152" s="30" t="s">
        <v>585</v>
      </c>
      <c r="C152" s="15">
        <v>3</v>
      </c>
      <c r="D152" s="15">
        <v>4</v>
      </c>
      <c r="E152" s="31">
        <v>-1</v>
      </c>
      <c r="F152" s="15">
        <v>0</v>
      </c>
      <c r="G152" s="15">
        <v>0</v>
      </c>
      <c r="H152" s="15">
        <v>1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4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30" t="s">
        <v>590</v>
      </c>
      <c r="B155" s="30" t="s">
        <v>591</v>
      </c>
      <c r="C155" s="15">
        <v>11</v>
      </c>
      <c r="D155" s="15">
        <v>2</v>
      </c>
      <c r="E155" s="31">
        <v>4</v>
      </c>
      <c r="F155" s="15">
        <v>0</v>
      </c>
      <c r="G155" s="15">
        <v>0</v>
      </c>
      <c r="H155" s="15">
        <v>2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0</v>
      </c>
    </row>
    <row r="156" spans="1:16" ht="22.5" x14ac:dyDescent="0.25">
      <c r="A156" s="30" t="s">
        <v>592</v>
      </c>
      <c r="B156" s="30" t="s">
        <v>593</v>
      </c>
      <c r="C156" s="15">
        <v>16</v>
      </c>
      <c r="D156" s="15">
        <v>10</v>
      </c>
      <c r="E156" s="31">
        <v>0</v>
      </c>
      <c r="F156" s="15">
        <v>0</v>
      </c>
      <c r="G156" s="15">
        <v>0</v>
      </c>
      <c r="H156" s="15">
        <v>14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3</v>
      </c>
      <c r="O156" s="15">
        <v>0</v>
      </c>
      <c r="P156" s="24">
        <v>1</v>
      </c>
    </row>
    <row r="157" spans="1:16" x14ac:dyDescent="0.25">
      <c r="A157" s="177" t="s">
        <v>594</v>
      </c>
      <c r="B157" s="178"/>
      <c r="C157" s="27">
        <v>78</v>
      </c>
      <c r="D157" s="27">
        <v>66</v>
      </c>
      <c r="E157" s="28">
        <v>0</v>
      </c>
      <c r="F157" s="27">
        <v>0</v>
      </c>
      <c r="G157" s="27">
        <v>0</v>
      </c>
      <c r="H157" s="27">
        <v>0</v>
      </c>
      <c r="I157" s="27">
        <v>1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3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1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30" t="s">
        <v>603</v>
      </c>
      <c r="B162" s="30" t="s">
        <v>604</v>
      </c>
      <c r="C162" s="15">
        <v>2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30" t="s">
        <v>605</v>
      </c>
      <c r="B163" s="30" t="s">
        <v>606</v>
      </c>
      <c r="C163" s="15">
        <v>37</v>
      </c>
      <c r="D163" s="15">
        <v>29</v>
      </c>
      <c r="E163" s="31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2</v>
      </c>
    </row>
    <row r="164" spans="1:16" ht="22.5" x14ac:dyDescent="0.25">
      <c r="A164" s="30" t="s">
        <v>607</v>
      </c>
      <c r="B164" s="30" t="s">
        <v>608</v>
      </c>
      <c r="C164" s="15">
        <v>13</v>
      </c>
      <c r="D164" s="15">
        <v>12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30" t="s">
        <v>609</v>
      </c>
      <c r="B165" s="30" t="s">
        <v>610</v>
      </c>
      <c r="C165" s="15">
        <v>13</v>
      </c>
      <c r="D165" s="15">
        <v>9</v>
      </c>
      <c r="E165" s="31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30" t="s">
        <v>611</v>
      </c>
      <c r="B166" s="30" t="s">
        <v>612</v>
      </c>
      <c r="C166" s="15">
        <v>13</v>
      </c>
      <c r="D166" s="15">
        <v>16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7" t="s">
        <v>613</v>
      </c>
      <c r="B167" s="178"/>
      <c r="C167" s="27">
        <v>55</v>
      </c>
      <c r="D167" s="27">
        <v>62</v>
      </c>
      <c r="E167" s="28">
        <v>-1</v>
      </c>
      <c r="F167" s="27">
        <v>0</v>
      </c>
      <c r="G167" s="27">
        <v>0</v>
      </c>
      <c r="H167" s="27">
        <v>39</v>
      </c>
      <c r="I167" s="27">
        <v>11</v>
      </c>
      <c r="J167" s="27">
        <v>0</v>
      </c>
      <c r="K167" s="27">
        <v>0</v>
      </c>
      <c r="L167" s="27">
        <v>0</v>
      </c>
      <c r="M167" s="27">
        <v>0</v>
      </c>
      <c r="N167" s="27">
        <v>2</v>
      </c>
      <c r="O167" s="27">
        <v>6</v>
      </c>
      <c r="P167" s="29">
        <v>24</v>
      </c>
    </row>
    <row r="168" spans="1:16" ht="22.5" x14ac:dyDescent="0.25">
      <c r="A168" s="30" t="s">
        <v>614</v>
      </c>
      <c r="B168" s="30" t="s">
        <v>615</v>
      </c>
      <c r="C168" s="15">
        <v>29</v>
      </c>
      <c r="D168" s="15">
        <v>25</v>
      </c>
      <c r="E168" s="31">
        <v>0</v>
      </c>
      <c r="F168" s="15">
        <v>0</v>
      </c>
      <c r="G168" s="15">
        <v>0</v>
      </c>
      <c r="H168" s="15">
        <v>20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1</v>
      </c>
      <c r="O168" s="15">
        <v>1</v>
      </c>
      <c r="P168" s="24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30" t="s">
        <v>618</v>
      </c>
      <c r="B170" s="30" t="s">
        <v>619</v>
      </c>
      <c r="C170" s="15">
        <v>1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1</v>
      </c>
      <c r="O170" s="15">
        <v>0</v>
      </c>
      <c r="P170" s="24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1</v>
      </c>
      <c r="E172" s="31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1</v>
      </c>
      <c r="E173" s="31">
        <v>-1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30" t="s">
        <v>626</v>
      </c>
      <c r="B174" s="30" t="s">
        <v>627</v>
      </c>
      <c r="C174" s="15">
        <v>19</v>
      </c>
      <c r="D174" s="15">
        <v>22</v>
      </c>
      <c r="E174" s="31">
        <v>-1</v>
      </c>
      <c r="F174" s="15">
        <v>0</v>
      </c>
      <c r="G174" s="15">
        <v>0</v>
      </c>
      <c r="H174" s="15">
        <v>15</v>
      </c>
      <c r="I174" s="15">
        <v>5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5</v>
      </c>
      <c r="P174" s="24">
        <v>9</v>
      </c>
    </row>
    <row r="175" spans="1:16" ht="22.5" x14ac:dyDescent="0.25">
      <c r="A175" s="30" t="s">
        <v>628</v>
      </c>
      <c r="B175" s="30" t="s">
        <v>629</v>
      </c>
      <c r="C175" s="15">
        <v>5</v>
      </c>
      <c r="D175" s="15">
        <v>11</v>
      </c>
      <c r="E175" s="31">
        <v>-1</v>
      </c>
      <c r="F175" s="15">
        <v>0</v>
      </c>
      <c r="G175" s="15">
        <v>0</v>
      </c>
      <c r="H175" s="15">
        <v>3</v>
      </c>
      <c r="I175" s="15">
        <v>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6</v>
      </c>
    </row>
    <row r="176" spans="1:16" x14ac:dyDescent="0.25">
      <c r="A176" s="30" t="s">
        <v>630</v>
      </c>
      <c r="B176" s="30" t="s">
        <v>631</v>
      </c>
      <c r="C176" s="15">
        <v>1</v>
      </c>
      <c r="D176" s="15">
        <v>2</v>
      </c>
      <c r="E176" s="31">
        <v>-1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8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7">
        <v>126</v>
      </c>
      <c r="D179" s="27">
        <v>130</v>
      </c>
      <c r="E179" s="28">
        <v>-1</v>
      </c>
      <c r="F179" s="27">
        <v>180</v>
      </c>
      <c r="G179" s="27">
        <v>148</v>
      </c>
      <c r="H179" s="27">
        <v>86</v>
      </c>
      <c r="I179" s="27">
        <v>44</v>
      </c>
      <c r="J179" s="27">
        <v>0</v>
      </c>
      <c r="K179" s="27">
        <v>0</v>
      </c>
      <c r="L179" s="27">
        <v>0</v>
      </c>
      <c r="M179" s="27">
        <v>0</v>
      </c>
      <c r="N179" s="27">
        <v>2</v>
      </c>
      <c r="O179" s="27">
        <v>0</v>
      </c>
      <c r="P179" s="29">
        <v>217</v>
      </c>
    </row>
    <row r="180" spans="1:16" ht="22.5" x14ac:dyDescent="0.25">
      <c r="A180" s="30" t="s">
        <v>637</v>
      </c>
      <c r="B180" s="30" t="s">
        <v>638</v>
      </c>
      <c r="C180" s="15">
        <v>3</v>
      </c>
      <c r="D180" s="15">
        <v>1</v>
      </c>
      <c r="E180" s="31">
        <v>2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</v>
      </c>
    </row>
    <row r="181" spans="1:16" ht="22.5" x14ac:dyDescent="0.25">
      <c r="A181" s="30" t="s">
        <v>639</v>
      </c>
      <c r="B181" s="30" t="s">
        <v>640</v>
      </c>
      <c r="C181" s="15">
        <v>57</v>
      </c>
      <c r="D181" s="15">
        <v>66</v>
      </c>
      <c r="E181" s="31">
        <v>-1</v>
      </c>
      <c r="F181" s="15">
        <v>85</v>
      </c>
      <c r="G181" s="15">
        <v>79</v>
      </c>
      <c r="H181" s="15">
        <v>40</v>
      </c>
      <c r="I181" s="15">
        <v>18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115</v>
      </c>
    </row>
    <row r="182" spans="1:16" x14ac:dyDescent="0.25">
      <c r="A182" s="30" t="s">
        <v>641</v>
      </c>
      <c r="B182" s="30" t="s">
        <v>642</v>
      </c>
      <c r="C182" s="15">
        <v>12</v>
      </c>
      <c r="D182" s="15">
        <v>6</v>
      </c>
      <c r="E182" s="31">
        <v>1</v>
      </c>
      <c r="F182" s="15">
        <v>2</v>
      </c>
      <c r="G182" s="15">
        <v>3</v>
      </c>
      <c r="H182" s="15">
        <v>5</v>
      </c>
      <c r="I182" s="15">
        <v>4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7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1</v>
      </c>
      <c r="E183" s="31">
        <v>-1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30" t="s">
        <v>645</v>
      </c>
      <c r="B184" s="30" t="s">
        <v>646</v>
      </c>
      <c r="C184" s="15">
        <v>3</v>
      </c>
      <c r="D184" s="15">
        <v>9</v>
      </c>
      <c r="E184" s="31">
        <v>-1</v>
      </c>
      <c r="F184" s="15">
        <v>1</v>
      </c>
      <c r="G184" s="15">
        <v>0</v>
      </c>
      <c r="H184" s="15">
        <v>3</v>
      </c>
      <c r="I184" s="15">
        <v>1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4</v>
      </c>
    </row>
    <row r="185" spans="1:16" ht="22.5" x14ac:dyDescent="0.25">
      <c r="A185" s="30" t="s">
        <v>647</v>
      </c>
      <c r="B185" s="30" t="s">
        <v>648</v>
      </c>
      <c r="C185" s="15">
        <v>50</v>
      </c>
      <c r="D185" s="15">
        <v>47</v>
      </c>
      <c r="E185" s="31">
        <v>0</v>
      </c>
      <c r="F185" s="15">
        <v>91</v>
      </c>
      <c r="G185" s="15">
        <v>65</v>
      </c>
      <c r="H185" s="15">
        <v>34</v>
      </c>
      <c r="I185" s="15">
        <v>21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0</v>
      </c>
      <c r="P185" s="24">
        <v>90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0</v>
      </c>
      <c r="E186" s="31">
        <v>0</v>
      </c>
      <c r="F186" s="15">
        <v>0</v>
      </c>
      <c r="G186" s="15">
        <v>0</v>
      </c>
      <c r="H186" s="15">
        <v>4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0</v>
      </c>
      <c r="P186" s="24">
        <v>0</v>
      </c>
    </row>
    <row r="187" spans="1:16" x14ac:dyDescent="0.25">
      <c r="A187" s="177" t="s">
        <v>651</v>
      </c>
      <c r="B187" s="178"/>
      <c r="C187" s="27">
        <v>40</v>
      </c>
      <c r="D187" s="27">
        <v>43</v>
      </c>
      <c r="E187" s="28">
        <v>-1</v>
      </c>
      <c r="F187" s="27">
        <v>0</v>
      </c>
      <c r="G187" s="27">
        <v>0</v>
      </c>
      <c r="H187" s="27">
        <v>12</v>
      </c>
      <c r="I187" s="27">
        <v>6</v>
      </c>
      <c r="J187" s="27">
        <v>0</v>
      </c>
      <c r="K187" s="27">
        <v>0</v>
      </c>
      <c r="L187" s="27">
        <v>0</v>
      </c>
      <c r="M187" s="27">
        <v>0</v>
      </c>
      <c r="N187" s="27">
        <v>3</v>
      </c>
      <c r="O187" s="27">
        <v>0</v>
      </c>
      <c r="P187" s="29">
        <v>7</v>
      </c>
    </row>
    <row r="188" spans="1:16" x14ac:dyDescent="0.25">
      <c r="A188" s="30" t="s">
        <v>652</v>
      </c>
      <c r="B188" s="30" t="s">
        <v>653</v>
      </c>
      <c r="C188" s="15">
        <v>1</v>
      </c>
      <c r="D188" s="15">
        <v>2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30" t="s">
        <v>656</v>
      </c>
      <c r="B190" s="30" t="s">
        <v>657</v>
      </c>
      <c r="C190" s="15">
        <v>20</v>
      </c>
      <c r="D190" s="15">
        <v>12</v>
      </c>
      <c r="E190" s="31">
        <v>0</v>
      </c>
      <c r="F190" s="15">
        <v>0</v>
      </c>
      <c r="G190" s="15">
        <v>0</v>
      </c>
      <c r="H190" s="15">
        <v>5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4">
        <v>2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2</v>
      </c>
      <c r="E191" s="31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30" t="s">
        <v>660</v>
      </c>
      <c r="B192" s="30" t="s">
        <v>661</v>
      </c>
      <c r="C192" s="15">
        <v>3</v>
      </c>
      <c r="D192" s="15">
        <v>6</v>
      </c>
      <c r="E192" s="31">
        <v>-1</v>
      </c>
      <c r="F192" s="15">
        <v>0</v>
      </c>
      <c r="G192" s="15">
        <v>0</v>
      </c>
      <c r="H192" s="15">
        <v>0</v>
      </c>
      <c r="I192" s="15">
        <v>2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2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30" t="s">
        <v>664</v>
      </c>
      <c r="B194" s="30" t="s">
        <v>665</v>
      </c>
      <c r="C194" s="15">
        <v>2</v>
      </c>
      <c r="D194" s="15">
        <v>10</v>
      </c>
      <c r="E194" s="31">
        <v>-1</v>
      </c>
      <c r="F194" s="15">
        <v>0</v>
      </c>
      <c r="G194" s="15">
        <v>0</v>
      </c>
      <c r="H194" s="15">
        <v>5</v>
      </c>
      <c r="I194" s="15">
        <v>3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2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4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30" t="s">
        <v>672</v>
      </c>
      <c r="B198" s="30" t="s">
        <v>673</v>
      </c>
      <c r="C198" s="15">
        <v>10</v>
      </c>
      <c r="D198" s="15">
        <v>11</v>
      </c>
      <c r="E198" s="31">
        <v>-1</v>
      </c>
      <c r="F198" s="15">
        <v>0</v>
      </c>
      <c r="G198" s="15">
        <v>0</v>
      </c>
      <c r="H198" s="15">
        <v>2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7">
        <v>46</v>
      </c>
      <c r="D202" s="27">
        <v>37</v>
      </c>
      <c r="E202" s="28">
        <v>0</v>
      </c>
      <c r="F202" s="27">
        <v>0</v>
      </c>
      <c r="G202" s="27">
        <v>0</v>
      </c>
      <c r="H202" s="27">
        <v>10</v>
      </c>
      <c r="I202" s="27">
        <v>5</v>
      </c>
      <c r="J202" s="27">
        <v>0</v>
      </c>
      <c r="K202" s="27">
        <v>0</v>
      </c>
      <c r="L202" s="27">
        <v>0</v>
      </c>
      <c r="M202" s="27">
        <v>0</v>
      </c>
      <c r="N202" s="27">
        <v>9</v>
      </c>
      <c r="O202" s="27">
        <v>0</v>
      </c>
      <c r="P202" s="29">
        <v>4</v>
      </c>
    </row>
    <row r="203" spans="1:16" x14ac:dyDescent="0.25">
      <c r="A203" s="30" t="s">
        <v>681</v>
      </c>
      <c r="B203" s="30" t="s">
        <v>682</v>
      </c>
      <c r="C203" s="15">
        <v>4</v>
      </c>
      <c r="D203" s="15">
        <v>7</v>
      </c>
      <c r="E203" s="31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6</v>
      </c>
      <c r="O203" s="15">
        <v>0</v>
      </c>
      <c r="P203" s="24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30" t="s">
        <v>689</v>
      </c>
      <c r="B207" s="30" t="s">
        <v>690</v>
      </c>
      <c r="C207" s="15">
        <v>38</v>
      </c>
      <c r="D207" s="15">
        <v>30</v>
      </c>
      <c r="E207" s="31">
        <v>0</v>
      </c>
      <c r="F207" s="15">
        <v>0</v>
      </c>
      <c r="G207" s="15">
        <v>0</v>
      </c>
      <c r="H207" s="15">
        <v>10</v>
      </c>
      <c r="I207" s="15">
        <v>4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30" t="s">
        <v>693</v>
      </c>
      <c r="B209" s="30" t="s">
        <v>694</v>
      </c>
      <c r="C209" s="15">
        <v>1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30" t="s">
        <v>699</v>
      </c>
      <c r="B212" s="30" t="s">
        <v>700</v>
      </c>
      <c r="C212" s="15">
        <v>1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4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1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7">
        <v>153</v>
      </c>
      <c r="D224" s="27">
        <v>150</v>
      </c>
      <c r="E224" s="28">
        <v>0</v>
      </c>
      <c r="F224" s="27">
        <v>4</v>
      </c>
      <c r="G224" s="27">
        <v>5</v>
      </c>
      <c r="H224" s="27">
        <v>64</v>
      </c>
      <c r="I224" s="27">
        <v>38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3</v>
      </c>
      <c r="P224" s="29">
        <v>20</v>
      </c>
    </row>
    <row r="225" spans="1:16" x14ac:dyDescent="0.25">
      <c r="A225" s="30" t="s">
        <v>724</v>
      </c>
      <c r="B225" s="30" t="s">
        <v>725</v>
      </c>
      <c r="C225" s="15">
        <v>3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30" t="s">
        <v>738</v>
      </c>
      <c r="B232" s="30" t="s">
        <v>739</v>
      </c>
      <c r="C232" s="15">
        <v>6</v>
      </c>
      <c r="D232" s="15">
        <v>14</v>
      </c>
      <c r="E232" s="31">
        <v>-1</v>
      </c>
      <c r="F232" s="15">
        <v>0</v>
      </c>
      <c r="G232" s="15">
        <v>0</v>
      </c>
      <c r="H232" s="15">
        <v>5</v>
      </c>
      <c r="I232" s="15">
        <v>2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30" t="s">
        <v>740</v>
      </c>
      <c r="B233" s="30" t="s">
        <v>741</v>
      </c>
      <c r="C233" s="15">
        <v>8</v>
      </c>
      <c r="D233" s="15">
        <v>5</v>
      </c>
      <c r="E233" s="31">
        <v>0</v>
      </c>
      <c r="F233" s="15">
        <v>1</v>
      </c>
      <c r="G233" s="15">
        <v>1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2</v>
      </c>
    </row>
    <row r="234" spans="1:16" x14ac:dyDescent="0.25">
      <c r="A234" s="30" t="s">
        <v>742</v>
      </c>
      <c r="B234" s="30" t="s">
        <v>743</v>
      </c>
      <c r="C234" s="15">
        <v>4</v>
      </c>
      <c r="D234" s="15">
        <v>4</v>
      </c>
      <c r="E234" s="31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1</v>
      </c>
    </row>
    <row r="235" spans="1:16" ht="22.5" x14ac:dyDescent="0.25">
      <c r="A235" s="30" t="s">
        <v>744</v>
      </c>
      <c r="B235" s="30" t="s">
        <v>745</v>
      </c>
      <c r="C235" s="15">
        <v>2</v>
      </c>
      <c r="D235" s="15">
        <v>0</v>
      </c>
      <c r="E235" s="31">
        <v>0</v>
      </c>
      <c r="F235" s="15">
        <v>0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1</v>
      </c>
      <c r="E236" s="31">
        <v>-1</v>
      </c>
      <c r="F236" s="15">
        <v>0</v>
      </c>
      <c r="G236" s="15">
        <v>0</v>
      </c>
      <c r="H236" s="15">
        <v>0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30" t="s">
        <v>752</v>
      </c>
      <c r="B239" s="30" t="s">
        <v>753</v>
      </c>
      <c r="C239" s="15">
        <v>130</v>
      </c>
      <c r="D239" s="15">
        <v>126</v>
      </c>
      <c r="E239" s="31">
        <v>0</v>
      </c>
      <c r="F239" s="15">
        <v>3</v>
      </c>
      <c r="G239" s="15">
        <v>4</v>
      </c>
      <c r="H239" s="15">
        <v>58</v>
      </c>
      <c r="I239" s="15">
        <v>35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3</v>
      </c>
      <c r="P239" s="24">
        <v>17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7">
        <v>1</v>
      </c>
      <c r="D245" s="27">
        <v>0</v>
      </c>
      <c r="E245" s="28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0</v>
      </c>
      <c r="E250" s="31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30" t="s">
        <v>785</v>
      </c>
      <c r="B256" s="30" t="s">
        <v>786</v>
      </c>
      <c r="C256" s="15">
        <v>1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7">
        <v>49</v>
      </c>
      <c r="D272" s="27">
        <v>37</v>
      </c>
      <c r="E272" s="28">
        <v>0</v>
      </c>
      <c r="F272" s="27">
        <v>0</v>
      </c>
      <c r="G272" s="27">
        <v>0</v>
      </c>
      <c r="H272" s="27">
        <v>34</v>
      </c>
      <c r="I272" s="27">
        <v>27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1</v>
      </c>
      <c r="P272" s="29">
        <v>28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30" t="s">
        <v>820</v>
      </c>
      <c r="B274" s="30" t="s">
        <v>821</v>
      </c>
      <c r="C274" s="15">
        <v>16</v>
      </c>
      <c r="D274" s="15">
        <v>13</v>
      </c>
      <c r="E274" s="31">
        <v>0</v>
      </c>
      <c r="F274" s="15">
        <v>0</v>
      </c>
      <c r="G274" s="15">
        <v>0</v>
      </c>
      <c r="H274" s="15">
        <v>18</v>
      </c>
      <c r="I274" s="15">
        <v>18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12</v>
      </c>
    </row>
    <row r="275" spans="1:16" ht="33.75" x14ac:dyDescent="0.25">
      <c r="A275" s="30" t="s">
        <v>822</v>
      </c>
      <c r="B275" s="30" t="s">
        <v>823</v>
      </c>
      <c r="C275" s="15">
        <v>27</v>
      </c>
      <c r="D275" s="15">
        <v>12</v>
      </c>
      <c r="E275" s="31">
        <v>1</v>
      </c>
      <c r="F275" s="15">
        <v>0</v>
      </c>
      <c r="G275" s="15">
        <v>0</v>
      </c>
      <c r="H275" s="15">
        <v>9</v>
      </c>
      <c r="I275" s="15">
        <v>5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11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2</v>
      </c>
      <c r="E276" s="31">
        <v>-1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2</v>
      </c>
    </row>
    <row r="277" spans="1:16" x14ac:dyDescent="0.25">
      <c r="A277" s="30" t="s">
        <v>826</v>
      </c>
      <c r="B277" s="30" t="s">
        <v>827</v>
      </c>
      <c r="C277" s="15">
        <v>3</v>
      </c>
      <c r="D277" s="15">
        <v>2</v>
      </c>
      <c r="E277" s="31">
        <v>0</v>
      </c>
      <c r="F277" s="15">
        <v>0</v>
      </c>
      <c r="G277" s="15">
        <v>0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30" t="s">
        <v>828</v>
      </c>
      <c r="B278" s="30" t="s">
        <v>829</v>
      </c>
      <c r="C278" s="15">
        <v>2</v>
      </c>
      <c r="D278" s="15">
        <v>2</v>
      </c>
      <c r="E278" s="31">
        <v>0</v>
      </c>
      <c r="F278" s="15">
        <v>0</v>
      </c>
      <c r="G278" s="15">
        <v>0</v>
      </c>
      <c r="H278" s="15">
        <v>1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1</v>
      </c>
      <c r="P278" s="24">
        <v>2</v>
      </c>
    </row>
    <row r="279" spans="1:16" ht="22.5" x14ac:dyDescent="0.25">
      <c r="A279" s="30" t="s">
        <v>830</v>
      </c>
      <c r="B279" s="30" t="s">
        <v>831</v>
      </c>
      <c r="C279" s="15">
        <v>1</v>
      </c>
      <c r="D279" s="15">
        <v>6</v>
      </c>
      <c r="E279" s="31">
        <v>-1</v>
      </c>
      <c r="F279" s="15">
        <v>0</v>
      </c>
      <c r="G279" s="15">
        <v>0</v>
      </c>
      <c r="H279" s="15">
        <v>6</v>
      </c>
      <c r="I279" s="15">
        <v>3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7">
        <v>0</v>
      </c>
      <c r="D302" s="27">
        <v>3</v>
      </c>
      <c r="E302" s="28">
        <v>-1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3</v>
      </c>
      <c r="E305" s="31">
        <v>-1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7">
        <v>0</v>
      </c>
      <c r="D306" s="27">
        <v>1</v>
      </c>
      <c r="E306" s="28">
        <v>-1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1</v>
      </c>
      <c r="E309" s="31">
        <v>-1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7">
        <v>0</v>
      </c>
      <c r="D313" s="27">
        <v>4</v>
      </c>
      <c r="E313" s="28">
        <v>-1</v>
      </c>
      <c r="F313" s="27">
        <v>0</v>
      </c>
      <c r="G313" s="27">
        <v>0</v>
      </c>
      <c r="H313" s="27">
        <v>3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2</v>
      </c>
      <c r="E314" s="31">
        <v>-1</v>
      </c>
      <c r="F314" s="15">
        <v>0</v>
      </c>
      <c r="G314" s="15">
        <v>0</v>
      </c>
      <c r="H314" s="15">
        <v>1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2</v>
      </c>
      <c r="E316" s="31">
        <v>-1</v>
      </c>
      <c r="F316" s="15">
        <v>0</v>
      </c>
      <c r="G316" s="15">
        <v>0</v>
      </c>
      <c r="H316" s="15">
        <v>2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7">
        <v>0</v>
      </c>
      <c r="D319" s="27">
        <v>6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6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7">
        <v>1392</v>
      </c>
      <c r="D324" s="27">
        <v>1565</v>
      </c>
      <c r="E324" s="28">
        <v>-1</v>
      </c>
      <c r="F324" s="27">
        <v>8</v>
      </c>
      <c r="G324" s="27">
        <v>0</v>
      </c>
      <c r="H324" s="27">
        <v>49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9</v>
      </c>
      <c r="O324" s="27">
        <v>0</v>
      </c>
      <c r="P324" s="29">
        <v>3</v>
      </c>
    </row>
    <row r="325" spans="1:16" x14ac:dyDescent="0.25">
      <c r="A325" s="30" t="s">
        <v>916</v>
      </c>
      <c r="B325" s="30" t="s">
        <v>917</v>
      </c>
      <c r="C325" s="15">
        <v>1392</v>
      </c>
      <c r="D325" s="15">
        <v>1565</v>
      </c>
      <c r="E325" s="31">
        <v>-1</v>
      </c>
      <c r="F325" s="15">
        <v>8</v>
      </c>
      <c r="G325" s="15">
        <v>0</v>
      </c>
      <c r="H325" s="15">
        <v>49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9</v>
      </c>
      <c r="O325" s="15">
        <v>0</v>
      </c>
      <c r="P325" s="24">
        <v>3</v>
      </c>
    </row>
    <row r="326" spans="1:16" x14ac:dyDescent="0.25">
      <c r="A326" s="177" t="s">
        <v>918</v>
      </c>
      <c r="B326" s="178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3">
        <v>5003</v>
      </c>
      <c r="D342" s="33">
        <v>6178</v>
      </c>
      <c r="E342" s="34">
        <v>-1</v>
      </c>
      <c r="F342" s="33">
        <v>217</v>
      </c>
      <c r="G342" s="33">
        <v>165</v>
      </c>
      <c r="H342" s="33">
        <v>772</v>
      </c>
      <c r="I342" s="33">
        <v>388</v>
      </c>
      <c r="J342" s="33">
        <v>4</v>
      </c>
      <c r="K342" s="33">
        <v>8</v>
      </c>
      <c r="L342" s="33">
        <v>1</v>
      </c>
      <c r="M342" s="33">
        <v>1</v>
      </c>
      <c r="N342" s="33">
        <v>34</v>
      </c>
      <c r="O342" s="33">
        <v>23</v>
      </c>
      <c r="P342" s="33">
        <v>524</v>
      </c>
    </row>
  </sheetData>
  <sheetProtection algorithmName="SHA-512" hashValue="cOdBziLnVuik5iD4U0Y4zODPkcpA9lWwyUPp3oQoBhQN2q1LhYGHDlaQLAD818X5yJpbDclONYozDuQBB9NbUg==" saltValue="2lXcHF9HHdsqoZfQHjlTX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0</v>
      </c>
    </row>
    <row r="6" spans="1:3" x14ac:dyDescent="0.25">
      <c r="A6" s="172"/>
      <c r="B6" s="14" t="s">
        <v>325</v>
      </c>
      <c r="C6" s="24">
        <v>30</v>
      </c>
    </row>
    <row r="7" spans="1:3" x14ac:dyDescent="0.25">
      <c r="A7" s="172"/>
      <c r="B7" s="14" t="s">
        <v>952</v>
      </c>
      <c r="C7" s="24">
        <v>0</v>
      </c>
    </row>
    <row r="8" spans="1:3" x14ac:dyDescent="0.25">
      <c r="A8" s="172"/>
      <c r="B8" s="14" t="s">
        <v>953</v>
      </c>
      <c r="C8" s="24">
        <v>1</v>
      </c>
    </row>
    <row r="9" spans="1:3" x14ac:dyDescent="0.25">
      <c r="A9" s="172"/>
      <c r="B9" s="14" t="s">
        <v>954</v>
      </c>
      <c r="C9" s="24">
        <v>4</v>
      </c>
    </row>
    <row r="10" spans="1:3" x14ac:dyDescent="0.25">
      <c r="A10" s="172"/>
      <c r="B10" s="14" t="s">
        <v>955</v>
      </c>
      <c r="C10" s="24">
        <v>0</v>
      </c>
    </row>
    <row r="11" spans="1:3" x14ac:dyDescent="0.25">
      <c r="A11" s="172"/>
      <c r="B11" s="14" t="s">
        <v>956</v>
      </c>
      <c r="C11" s="24">
        <v>14</v>
      </c>
    </row>
    <row r="12" spans="1:3" x14ac:dyDescent="0.25">
      <c r="A12" s="172"/>
      <c r="B12" s="14" t="s">
        <v>509</v>
      </c>
      <c r="C12" s="24">
        <v>13</v>
      </c>
    </row>
    <row r="13" spans="1:3" x14ac:dyDescent="0.25">
      <c r="A13" s="172"/>
      <c r="B13" s="14" t="s">
        <v>957</v>
      </c>
      <c r="C13" s="24">
        <v>1</v>
      </c>
    </row>
    <row r="14" spans="1:3" x14ac:dyDescent="0.25">
      <c r="A14" s="172"/>
      <c r="B14" s="14" t="s">
        <v>958</v>
      </c>
      <c r="C14" s="24">
        <v>0</v>
      </c>
    </row>
    <row r="15" spans="1:3" x14ac:dyDescent="0.25">
      <c r="A15" s="172"/>
      <c r="B15" s="14" t="s">
        <v>642</v>
      </c>
      <c r="C15" s="24">
        <v>0</v>
      </c>
    </row>
    <row r="16" spans="1:3" x14ac:dyDescent="0.25">
      <c r="A16" s="172"/>
      <c r="B16" s="14" t="s">
        <v>959</v>
      </c>
      <c r="C16" s="24">
        <v>6</v>
      </c>
    </row>
    <row r="17" spans="1:3" x14ac:dyDescent="0.25">
      <c r="A17" s="172"/>
      <c r="B17" s="14" t="s">
        <v>960</v>
      </c>
      <c r="C17" s="24">
        <v>18</v>
      </c>
    </row>
    <row r="18" spans="1:3" x14ac:dyDescent="0.25">
      <c r="A18" s="172"/>
      <c r="B18" s="14" t="s">
        <v>961</v>
      </c>
      <c r="C18" s="24">
        <v>1</v>
      </c>
    </row>
    <row r="19" spans="1:3" x14ac:dyDescent="0.25">
      <c r="A19" s="173"/>
      <c r="B19" s="14" t="s">
        <v>108</v>
      </c>
      <c r="C19" s="24">
        <v>9</v>
      </c>
    </row>
    <row r="20" spans="1:3" x14ac:dyDescent="0.25">
      <c r="A20" s="171" t="s">
        <v>962</v>
      </c>
      <c r="B20" s="14" t="s">
        <v>963</v>
      </c>
      <c r="C20" s="24">
        <v>12</v>
      </c>
    </row>
    <row r="21" spans="1:3" x14ac:dyDescent="0.25">
      <c r="A21" s="173"/>
      <c r="B21" s="14" t="s">
        <v>964</v>
      </c>
      <c r="C21" s="24">
        <v>0</v>
      </c>
    </row>
    <row r="22" spans="1:3" x14ac:dyDescent="0.25">
      <c r="A22" s="171" t="s">
        <v>965</v>
      </c>
      <c r="B22" s="14" t="s">
        <v>966</v>
      </c>
      <c r="C22" s="24">
        <v>10</v>
      </c>
    </row>
    <row r="23" spans="1:3" x14ac:dyDescent="0.25">
      <c r="A23" s="172"/>
      <c r="B23" s="14" t="s">
        <v>967</v>
      </c>
      <c r="C23" s="24">
        <v>12</v>
      </c>
    </row>
    <row r="24" spans="1:3" x14ac:dyDescent="0.25">
      <c r="A24" s="173"/>
      <c r="B24" s="14" t="s">
        <v>968</v>
      </c>
      <c r="C24" s="24">
        <v>4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/>
    </row>
    <row r="29" spans="1:3" x14ac:dyDescent="0.25">
      <c r="A29" s="171" t="s">
        <v>287</v>
      </c>
      <c r="B29" s="14" t="s">
        <v>971</v>
      </c>
      <c r="C29" s="24">
        <v>0</v>
      </c>
    </row>
    <row r="30" spans="1:3" x14ac:dyDescent="0.25">
      <c r="A30" s="172"/>
      <c r="B30" s="14" t="s">
        <v>972</v>
      </c>
      <c r="C30" s="24">
        <v>1</v>
      </c>
    </row>
    <row r="31" spans="1:3" x14ac:dyDescent="0.25">
      <c r="A31" s="172"/>
      <c r="B31" s="14" t="s">
        <v>973</v>
      </c>
      <c r="C31" s="24">
        <v>0</v>
      </c>
    </row>
    <row r="32" spans="1:3" x14ac:dyDescent="0.25">
      <c r="A32" s="173"/>
      <c r="B32" s="14" t="s">
        <v>974</v>
      </c>
      <c r="C32" s="24">
        <v>0</v>
      </c>
    </row>
    <row r="33" spans="1:3" x14ac:dyDescent="0.25">
      <c r="A33" s="13" t="s">
        <v>975</v>
      </c>
      <c r="B33" s="19"/>
      <c r="C33" s="24">
        <v>1</v>
      </c>
    </row>
    <row r="34" spans="1:3" x14ac:dyDescent="0.25">
      <c r="A34" s="13" t="s">
        <v>976</v>
      </c>
      <c r="B34" s="19"/>
      <c r="C34" s="24">
        <v>23</v>
      </c>
    </row>
    <row r="35" spans="1:3" x14ac:dyDescent="0.25">
      <c r="A35" s="13" t="s">
        <v>977</v>
      </c>
      <c r="B35" s="19"/>
      <c r="C35" s="24">
        <v>18</v>
      </c>
    </row>
    <row r="36" spans="1:3" x14ac:dyDescent="0.25">
      <c r="A36" s="13" t="s">
        <v>978</v>
      </c>
      <c r="B36" s="19"/>
      <c r="C36" s="24">
        <v>0</v>
      </c>
    </row>
    <row r="37" spans="1:3" x14ac:dyDescent="0.25">
      <c r="A37" s="13" t="s">
        <v>979</v>
      </c>
      <c r="B37" s="19"/>
      <c r="C37" s="24">
        <v>4</v>
      </c>
    </row>
    <row r="38" spans="1:3" x14ac:dyDescent="0.25">
      <c r="A38" s="13" t="s">
        <v>980</v>
      </c>
      <c r="B38" s="19"/>
      <c r="C38" s="24">
        <v>11</v>
      </c>
    </row>
    <row r="39" spans="1:3" x14ac:dyDescent="0.25">
      <c r="A39" s="13" t="s">
        <v>968</v>
      </c>
      <c r="B39" s="19"/>
      <c r="C39" s="24">
        <v>7</v>
      </c>
    </row>
    <row r="40" spans="1:3" x14ac:dyDescent="0.25">
      <c r="A40" s="171" t="s">
        <v>981</v>
      </c>
      <c r="B40" s="14" t="s">
        <v>982</v>
      </c>
      <c r="C40" s="24">
        <v>3</v>
      </c>
    </row>
    <row r="41" spans="1:3" x14ac:dyDescent="0.25">
      <c r="A41" s="172"/>
      <c r="B41" s="14" t="s">
        <v>983</v>
      </c>
      <c r="C41" s="24">
        <v>2</v>
      </c>
    </row>
    <row r="42" spans="1:3" x14ac:dyDescent="0.25">
      <c r="A42" s="172"/>
      <c r="B42" s="14" t="s">
        <v>984</v>
      </c>
      <c r="C42" s="24">
        <v>1</v>
      </c>
    </row>
    <row r="43" spans="1:3" x14ac:dyDescent="0.25">
      <c r="A43" s="172"/>
      <c r="B43" s="14" t="s">
        <v>985</v>
      </c>
      <c r="C43" s="24">
        <v>1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4">
        <v>0</v>
      </c>
    </row>
    <row r="49" spans="1:3" x14ac:dyDescent="0.25">
      <c r="A49" s="171" t="s">
        <v>78</v>
      </c>
      <c r="B49" s="14" t="s">
        <v>988</v>
      </c>
      <c r="C49" s="24">
        <v>4</v>
      </c>
    </row>
    <row r="50" spans="1:3" x14ac:dyDescent="0.25">
      <c r="A50" s="173"/>
      <c r="B50" s="14" t="s">
        <v>989</v>
      </c>
      <c r="C50" s="24">
        <v>44</v>
      </c>
    </row>
    <row r="51" spans="1:3" x14ac:dyDescent="0.25">
      <c r="A51" s="171" t="s">
        <v>990</v>
      </c>
      <c r="B51" s="14" t="s">
        <v>991</v>
      </c>
      <c r="C51" s="24">
        <v>0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143</v>
      </c>
    </row>
    <row r="57" spans="1:3" x14ac:dyDescent="0.25">
      <c r="A57" s="172"/>
      <c r="B57" s="14" t="s">
        <v>994</v>
      </c>
      <c r="C57" s="24">
        <v>27</v>
      </c>
    </row>
    <row r="58" spans="1:3" x14ac:dyDescent="0.25">
      <c r="A58" s="172"/>
      <c r="B58" s="14" t="s">
        <v>995</v>
      </c>
      <c r="C58" s="24">
        <v>5</v>
      </c>
    </row>
    <row r="59" spans="1:3" x14ac:dyDescent="0.25">
      <c r="A59" s="172"/>
      <c r="B59" s="14" t="s">
        <v>996</v>
      </c>
      <c r="C59" s="24">
        <v>54</v>
      </c>
    </row>
    <row r="60" spans="1:3" x14ac:dyDescent="0.25">
      <c r="A60" s="173"/>
      <c r="B60" s="14" t="s">
        <v>997</v>
      </c>
      <c r="C60" s="24">
        <v>10</v>
      </c>
    </row>
    <row r="61" spans="1:3" x14ac:dyDescent="0.25">
      <c r="A61" s="171" t="s">
        <v>998</v>
      </c>
      <c r="B61" s="14" t="s">
        <v>999</v>
      </c>
      <c r="C61" s="24">
        <v>63</v>
      </c>
    </row>
    <row r="62" spans="1:3" x14ac:dyDescent="0.25">
      <c r="A62" s="172"/>
      <c r="B62" s="14" t="s">
        <v>1000</v>
      </c>
      <c r="C62" s="24">
        <v>2</v>
      </c>
    </row>
    <row r="63" spans="1:3" x14ac:dyDescent="0.25">
      <c r="A63" s="172"/>
      <c r="B63" s="14" t="s">
        <v>1001</v>
      </c>
      <c r="C63" s="24">
        <v>4</v>
      </c>
    </row>
    <row r="64" spans="1:3" x14ac:dyDescent="0.25">
      <c r="A64" s="172"/>
      <c r="B64" s="14" t="s">
        <v>1002</v>
      </c>
      <c r="C64" s="24">
        <v>44</v>
      </c>
    </row>
    <row r="65" spans="1:3" x14ac:dyDescent="0.25">
      <c r="A65" s="173"/>
      <c r="B65" s="14" t="s">
        <v>997</v>
      </c>
      <c r="C65" s="24">
        <v>8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4">
        <v>29</v>
      </c>
    </row>
    <row r="70" spans="1:3" ht="22.5" x14ac:dyDescent="0.25">
      <c r="A70" s="13" t="s">
        <v>1005</v>
      </c>
      <c r="B70" s="19"/>
      <c r="C70" s="24">
        <v>4</v>
      </c>
    </row>
    <row r="71" spans="1:3" ht="22.5" x14ac:dyDescent="0.25">
      <c r="A71" s="13" t="s">
        <v>1006</v>
      </c>
      <c r="B71" s="19"/>
      <c r="C71" s="24">
        <v>11</v>
      </c>
    </row>
    <row r="72" spans="1:3" x14ac:dyDescent="0.25">
      <c r="A72" s="171" t="s">
        <v>1007</v>
      </c>
      <c r="B72" s="14" t="s">
        <v>1008</v>
      </c>
      <c r="C72" s="24">
        <v>1</v>
      </c>
    </row>
    <row r="73" spans="1:3" x14ac:dyDescent="0.25">
      <c r="A73" s="173"/>
      <c r="B73" s="14" t="s">
        <v>1009</v>
      </c>
      <c r="C73" s="24">
        <v>5</v>
      </c>
    </row>
    <row r="74" spans="1:3" x14ac:dyDescent="0.25">
      <c r="A74" s="13" t="s">
        <v>1010</v>
      </c>
      <c r="B74" s="19"/>
      <c r="C74" s="24">
        <v>0</v>
      </c>
    </row>
    <row r="75" spans="1:3" x14ac:dyDescent="0.25">
      <c r="A75" s="13" t="s">
        <v>1011</v>
      </c>
      <c r="B75" s="19"/>
      <c r="C75" s="24">
        <v>4</v>
      </c>
    </row>
    <row r="76" spans="1:3" ht="22.5" x14ac:dyDescent="0.25">
      <c r="A76" s="13" t="s">
        <v>1012</v>
      </c>
      <c r="B76" s="19"/>
      <c r="C76" s="24">
        <v>0</v>
      </c>
    </row>
    <row r="77" spans="1:3" x14ac:dyDescent="0.25">
      <c r="A77" s="13" t="s">
        <v>1013</v>
      </c>
      <c r="B77" s="19"/>
      <c r="C77" s="24">
        <v>0</v>
      </c>
    </row>
    <row r="78" spans="1:3" x14ac:dyDescent="0.25">
      <c r="A78" s="13" t="s">
        <v>1014</v>
      </c>
      <c r="B78" s="19"/>
      <c r="C78" s="24">
        <v>0</v>
      </c>
    </row>
    <row r="79" spans="1:3" x14ac:dyDescent="0.25">
      <c r="A79" s="13" t="s">
        <v>1015</v>
      </c>
      <c r="B79" s="19"/>
      <c r="C79" s="24">
        <v>0</v>
      </c>
    </row>
  </sheetData>
  <sheetProtection algorithmName="SHA-512" hashValue="IRxjAqGZG2y7oQVAaXkIVYM91Cj+ZF2e25SeWPz8+vS4+fqnq8eI/blVO1BnzMiVmDvJrLK0AJmj7fCPGtyflg==" saltValue="4GDA3aBauz2KQtZqFzCwC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0</v>
      </c>
    </row>
    <row r="6" spans="1:3" x14ac:dyDescent="0.25">
      <c r="A6" s="184"/>
      <c r="B6" s="40" t="s">
        <v>296</v>
      </c>
      <c r="C6" s="41">
        <v>83</v>
      </c>
    </row>
    <row r="7" spans="1:3" x14ac:dyDescent="0.25">
      <c r="A7" s="184"/>
      <c r="B7" s="40" t="s">
        <v>1020</v>
      </c>
      <c r="C7" s="41">
        <v>31</v>
      </c>
    </row>
    <row r="8" spans="1:3" x14ac:dyDescent="0.25">
      <c r="A8" s="184"/>
      <c r="B8" s="40" t="s">
        <v>1021</v>
      </c>
      <c r="C8" s="41">
        <v>1</v>
      </c>
    </row>
    <row r="9" spans="1:3" x14ac:dyDescent="0.25">
      <c r="A9" s="184"/>
      <c r="B9" s="40" t="s">
        <v>1022</v>
      </c>
      <c r="C9" s="25"/>
    </row>
    <row r="10" spans="1:3" x14ac:dyDescent="0.25">
      <c r="A10" s="184"/>
      <c r="B10" s="40" t="s">
        <v>1023</v>
      </c>
      <c r="C10" s="41">
        <v>1</v>
      </c>
    </row>
    <row r="11" spans="1:3" x14ac:dyDescent="0.25">
      <c r="A11" s="185"/>
      <c r="B11" s="40" t="s">
        <v>1024</v>
      </c>
      <c r="C11" s="41">
        <v>0</v>
      </c>
    </row>
    <row r="12" spans="1:3" x14ac:dyDescent="0.25">
      <c r="A12" s="183" t="s">
        <v>1025</v>
      </c>
      <c r="B12" s="40" t="s">
        <v>62</v>
      </c>
      <c r="C12" s="41">
        <v>32</v>
      </c>
    </row>
    <row r="13" spans="1:3" x14ac:dyDescent="0.25">
      <c r="A13" s="184"/>
      <c r="B13" s="40" t="s">
        <v>1026</v>
      </c>
      <c r="C13" s="41">
        <v>4</v>
      </c>
    </row>
    <row r="14" spans="1:3" x14ac:dyDescent="0.25">
      <c r="A14" s="184"/>
      <c r="B14" s="40" t="s">
        <v>1027</v>
      </c>
      <c r="C14" s="41">
        <v>10</v>
      </c>
    </row>
    <row r="15" spans="1:3" x14ac:dyDescent="0.25">
      <c r="A15" s="185"/>
      <c r="B15" s="40" t="s">
        <v>1028</v>
      </c>
      <c r="C15" s="41">
        <v>7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23</v>
      </c>
    </row>
    <row r="20" spans="1:3" x14ac:dyDescent="0.25">
      <c r="A20" s="39" t="s">
        <v>1031</v>
      </c>
      <c r="B20" s="42"/>
      <c r="C20" s="41">
        <v>2</v>
      </c>
    </row>
    <row r="21" spans="1:3" x14ac:dyDescent="0.25">
      <c r="A21" s="39" t="s">
        <v>1032</v>
      </c>
      <c r="B21" s="42"/>
      <c r="C21" s="41">
        <v>16</v>
      </c>
    </row>
    <row r="22" spans="1:3" x14ac:dyDescent="0.25">
      <c r="A22" s="39" t="s">
        <v>1033</v>
      </c>
      <c r="B22" s="42"/>
      <c r="C22" s="41">
        <v>2</v>
      </c>
    </row>
    <row r="23" spans="1:3" x14ac:dyDescent="0.25">
      <c r="A23" s="39" t="s">
        <v>1034</v>
      </c>
      <c r="B23" s="42"/>
      <c r="C23" s="41">
        <v>6</v>
      </c>
    </row>
    <row r="24" spans="1:3" x14ac:dyDescent="0.25">
      <c r="A24" s="39" t="s">
        <v>1035</v>
      </c>
      <c r="B24" s="42"/>
      <c r="C24" s="41">
        <v>17</v>
      </c>
    </row>
    <row r="25" spans="1:3" x14ac:dyDescent="0.25">
      <c r="A25" s="39" t="s">
        <v>1036</v>
      </c>
      <c r="B25" s="42"/>
      <c r="C25" s="41">
        <v>2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6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</v>
      </c>
    </row>
    <row r="33" spans="1:6" x14ac:dyDescent="0.25">
      <c r="A33" s="39" t="s">
        <v>1042</v>
      </c>
      <c r="B33" s="42"/>
      <c r="C33" s="41">
        <v>21</v>
      </c>
    </row>
    <row r="34" spans="1:6" x14ac:dyDescent="0.25">
      <c r="A34" s="39" t="s">
        <v>1043</v>
      </c>
      <c r="B34" s="42"/>
      <c r="C34" s="41">
        <v>4</v>
      </c>
    </row>
    <row r="35" spans="1:6" x14ac:dyDescent="0.25">
      <c r="A35" s="39" t="s">
        <v>1044</v>
      </c>
      <c r="B35" s="42"/>
      <c r="C35" s="41">
        <v>4</v>
      </c>
    </row>
    <row r="36" spans="1:6" x14ac:dyDescent="0.25">
      <c r="A36" s="39" t="s">
        <v>1045</v>
      </c>
      <c r="B36" s="42"/>
      <c r="C36" s="41">
        <v>0</v>
      </c>
    </row>
    <row r="37" spans="1:6" x14ac:dyDescent="0.25">
      <c r="A37" s="39" t="s">
        <v>1046</v>
      </c>
      <c r="B37" s="42"/>
      <c r="C37" s="41">
        <v>4</v>
      </c>
    </row>
    <row r="38" spans="1:6" x14ac:dyDescent="0.25">
      <c r="A38" s="39" t="s">
        <v>1047</v>
      </c>
      <c r="B38" s="42"/>
      <c r="C38" s="41">
        <v>0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0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0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7"/>
      <c r="B50" s="44" t="s">
        <v>1055</v>
      </c>
      <c r="C50" s="45">
        <v>0</v>
      </c>
      <c r="D50" s="45">
        <v>1</v>
      </c>
      <c r="E50" s="45">
        <v>1</v>
      </c>
      <c r="F50" s="41">
        <v>1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0</v>
      </c>
      <c r="D52" s="45">
        <v>0</v>
      </c>
      <c r="E52" s="45">
        <v>0</v>
      </c>
      <c r="F52" s="41">
        <v>0</v>
      </c>
    </row>
    <row r="53" spans="1:6" x14ac:dyDescent="0.25">
      <c r="A53" s="187"/>
      <c r="B53" s="44" t="s">
        <v>1057</v>
      </c>
      <c r="C53" s="45">
        <v>31</v>
      </c>
      <c r="D53" s="45">
        <v>11</v>
      </c>
      <c r="E53" s="45">
        <v>3</v>
      </c>
      <c r="F53" s="41">
        <v>1</v>
      </c>
    </row>
    <row r="54" spans="1:6" x14ac:dyDescent="0.25">
      <c r="A54" s="187"/>
      <c r="B54" s="44" t="s">
        <v>1058</v>
      </c>
      <c r="C54" s="45">
        <v>2</v>
      </c>
      <c r="D54" s="45">
        <v>2</v>
      </c>
      <c r="E54" s="45">
        <v>2</v>
      </c>
      <c r="F54" s="41">
        <v>0</v>
      </c>
    </row>
    <row r="55" spans="1:6" x14ac:dyDescent="0.25">
      <c r="A55" s="187"/>
      <c r="B55" s="44" t="s">
        <v>1059</v>
      </c>
      <c r="C55" s="45">
        <v>0</v>
      </c>
      <c r="D55" s="45">
        <v>0</v>
      </c>
      <c r="E55" s="45">
        <v>0</v>
      </c>
      <c r="F55" s="41">
        <v>0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19</v>
      </c>
      <c r="D57" s="45">
        <v>5</v>
      </c>
      <c r="E57" s="45">
        <v>1</v>
      </c>
      <c r="F57" s="41">
        <v>0</v>
      </c>
    </row>
    <row r="58" spans="1:6" x14ac:dyDescent="0.25">
      <c r="A58" s="187"/>
      <c r="B58" s="44" t="s">
        <v>1062</v>
      </c>
      <c r="C58" s="45">
        <v>2</v>
      </c>
      <c r="D58" s="45">
        <v>0</v>
      </c>
      <c r="E58" s="45">
        <v>0</v>
      </c>
      <c r="F58" s="41">
        <v>0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1</v>
      </c>
      <c r="D61" s="45">
        <v>1</v>
      </c>
      <c r="E61" s="45">
        <v>0</v>
      </c>
      <c r="F61" s="41">
        <v>0</v>
      </c>
    </row>
    <row r="62" spans="1:6" x14ac:dyDescent="0.25">
      <c r="A62" s="187"/>
      <c r="B62" s="44" t="s">
        <v>1065</v>
      </c>
      <c r="C62" s="45">
        <v>0</v>
      </c>
      <c r="D62" s="45">
        <v>1</v>
      </c>
      <c r="E62" s="45">
        <v>0</v>
      </c>
      <c r="F62" s="41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26</v>
      </c>
      <c r="D64" s="45">
        <v>10</v>
      </c>
      <c r="E64" s="45">
        <v>3</v>
      </c>
      <c r="F64" s="41">
        <v>3</v>
      </c>
    </row>
    <row r="65" spans="1:6" x14ac:dyDescent="0.25">
      <c r="A65" s="187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8"/>
      <c r="B66" s="44" t="s">
        <v>1069</v>
      </c>
      <c r="C66" s="45">
        <v>1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82</v>
      </c>
      <c r="D67" s="46">
        <v>31</v>
      </c>
      <c r="E67" s="46">
        <v>10</v>
      </c>
      <c r="F67" s="46">
        <v>5</v>
      </c>
    </row>
    <row r="68" spans="1:6" x14ac:dyDescent="0.25">
      <c r="A68" s="186" t="s">
        <v>965</v>
      </c>
      <c r="B68" s="44" t="s">
        <v>1071</v>
      </c>
      <c r="C68" s="45">
        <v>1</v>
      </c>
      <c r="D68" s="45">
        <v>0</v>
      </c>
      <c r="E68" s="45">
        <v>1</v>
      </c>
      <c r="F68" s="41">
        <v>0</v>
      </c>
    </row>
    <row r="69" spans="1:6" x14ac:dyDescent="0.25">
      <c r="A69" s="187"/>
      <c r="B69" s="44" t="s">
        <v>1072</v>
      </c>
      <c r="C69" s="45">
        <v>1</v>
      </c>
      <c r="D69" s="45">
        <v>0</v>
      </c>
      <c r="E69" s="45">
        <v>1</v>
      </c>
      <c r="F69" s="41">
        <v>0</v>
      </c>
    </row>
    <row r="70" spans="1:6" x14ac:dyDescent="0.25">
      <c r="A70" s="188"/>
      <c r="B70" s="44" t="s">
        <v>108</v>
      </c>
      <c r="C70" s="17"/>
      <c r="D70" s="17"/>
      <c r="E70" s="17"/>
      <c r="F70" s="25"/>
    </row>
    <row r="71" spans="1:6" x14ac:dyDescent="0.25">
      <c r="A71" s="181" t="s">
        <v>1073</v>
      </c>
      <c r="B71" s="182"/>
      <c r="C71" s="46">
        <v>2</v>
      </c>
      <c r="D71" s="46">
        <v>0</v>
      </c>
      <c r="E71" s="46">
        <v>2</v>
      </c>
      <c r="F71" s="46">
        <v>0</v>
      </c>
    </row>
  </sheetData>
  <sheetProtection algorithmName="SHA-512" hashValue="HNYf9hgEZcuBI3dqNFM7lBbXGR26bGw2ybFcg8h/hVIB6FfxwaDdqDaO+EW9LhNfGIcllrVsZOqvakL+yr4Erg==" saltValue="oWry+M0IEkNiEB9u+98V1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9</v>
      </c>
    </row>
    <row r="6" spans="1:3" x14ac:dyDescent="0.25">
      <c r="A6" s="169"/>
      <c r="B6" s="14" t="s">
        <v>1019</v>
      </c>
      <c r="C6" s="25"/>
    </row>
    <row r="7" spans="1:3" x14ac:dyDescent="0.25">
      <c r="A7" s="169"/>
      <c r="B7" s="14" t="s">
        <v>1078</v>
      </c>
      <c r="C7" s="24">
        <v>102</v>
      </c>
    </row>
    <row r="8" spans="1:3" x14ac:dyDescent="0.25">
      <c r="A8" s="169"/>
      <c r="B8" s="14" t="s">
        <v>1079</v>
      </c>
      <c r="C8" s="24">
        <v>54</v>
      </c>
    </row>
    <row r="9" spans="1:3" x14ac:dyDescent="0.25">
      <c r="A9" s="169"/>
      <c r="B9" s="14" t="s">
        <v>1021</v>
      </c>
      <c r="C9" s="25"/>
    </row>
    <row r="10" spans="1:3" x14ac:dyDescent="0.25">
      <c r="A10" s="169"/>
      <c r="B10" s="14" t="s">
        <v>1022</v>
      </c>
      <c r="C10" s="25"/>
    </row>
    <row r="11" spans="1:3" x14ac:dyDescent="0.25">
      <c r="A11" s="169"/>
      <c r="B11" s="14" t="s">
        <v>1080</v>
      </c>
      <c r="C11" s="25"/>
    </row>
    <row r="12" spans="1:3" x14ac:dyDescent="0.25">
      <c r="A12" s="170"/>
      <c r="B12" s="14" t="s">
        <v>1081</v>
      </c>
      <c r="C12" s="25"/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9"/>
      <c r="C16" s="24">
        <v>112</v>
      </c>
    </row>
    <row r="17" spans="1:3" x14ac:dyDescent="0.25">
      <c r="A17" s="23" t="s">
        <v>1084</v>
      </c>
      <c r="B17" s="19"/>
      <c r="C17" s="24">
        <v>18</v>
      </c>
    </row>
    <row r="18" spans="1:3" x14ac:dyDescent="0.25">
      <c r="A18" s="23" t="s">
        <v>1085</v>
      </c>
      <c r="B18" s="19"/>
      <c r="C18" s="24">
        <v>8</v>
      </c>
    </row>
    <row r="19" spans="1:3" x14ac:dyDescent="0.25">
      <c r="A19" s="23" t="s">
        <v>1086</v>
      </c>
      <c r="B19" s="19"/>
      <c r="C19" s="24">
        <v>33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9"/>
      <c r="C23" s="25"/>
    </row>
    <row r="24" spans="1:3" x14ac:dyDescent="0.25">
      <c r="A24" s="23" t="s">
        <v>1089</v>
      </c>
      <c r="B24" s="19"/>
      <c r="C24" s="25"/>
    </row>
    <row r="25" spans="1:3" x14ac:dyDescent="0.25">
      <c r="A25" s="23" t="s">
        <v>1090</v>
      </c>
      <c r="B25" s="19"/>
      <c r="C25" s="25"/>
    </row>
    <row r="26" spans="1:3" x14ac:dyDescent="0.25">
      <c r="A26" s="23" t="s">
        <v>1091</v>
      </c>
      <c r="B26" s="19"/>
      <c r="C26" s="25"/>
    </row>
    <row r="27" spans="1:3" x14ac:dyDescent="0.25">
      <c r="A27" s="23" t="s">
        <v>1092</v>
      </c>
      <c r="B27" s="19"/>
      <c r="C27" s="25"/>
    </row>
    <row r="28" spans="1:3" x14ac:dyDescent="0.25">
      <c r="A28" s="23" t="s">
        <v>1093</v>
      </c>
      <c r="B28" s="19"/>
      <c r="C28" s="25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9"/>
      <c r="C32" s="25"/>
    </row>
    <row r="33" spans="1:3" x14ac:dyDescent="0.25">
      <c r="A33" s="23" t="s">
        <v>1096</v>
      </c>
      <c r="B33" s="19"/>
      <c r="C33" s="25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9"/>
      <c r="C37" s="24">
        <v>3</v>
      </c>
    </row>
    <row r="38" spans="1:3" x14ac:dyDescent="0.25">
      <c r="A38" s="23" t="s">
        <v>1098</v>
      </c>
      <c r="B38" s="19"/>
      <c r="C38" s="24">
        <v>26</v>
      </c>
    </row>
    <row r="39" spans="1:3" x14ac:dyDescent="0.25">
      <c r="A39" s="23" t="s">
        <v>1099</v>
      </c>
      <c r="B39" s="19"/>
      <c r="C39" s="24">
        <v>28</v>
      </c>
    </row>
    <row r="40" spans="1:3" x14ac:dyDescent="0.25">
      <c r="A40" s="23" t="s">
        <v>1100</v>
      </c>
      <c r="B40" s="19"/>
      <c r="C40" s="24">
        <v>5</v>
      </c>
    </row>
    <row r="41" spans="1:3" x14ac:dyDescent="0.25">
      <c r="A41" s="23" t="s">
        <v>1101</v>
      </c>
      <c r="B41" s="19"/>
      <c r="C41" s="24">
        <v>5</v>
      </c>
    </row>
    <row r="42" spans="1:3" x14ac:dyDescent="0.25">
      <c r="A42" s="23" t="s">
        <v>1102</v>
      </c>
      <c r="B42" s="19"/>
      <c r="C42" s="24">
        <v>30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9"/>
      <c r="C46" s="24">
        <v>0</v>
      </c>
    </row>
    <row r="47" spans="1:3" x14ac:dyDescent="0.25">
      <c r="A47" s="23" t="s">
        <v>1105</v>
      </c>
      <c r="B47" s="19"/>
      <c r="C47" s="24">
        <v>0</v>
      </c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12</v>
      </c>
    </row>
    <row r="52" spans="1:6" x14ac:dyDescent="0.25">
      <c r="A52" s="169"/>
      <c r="B52" s="14" t="s">
        <v>122</v>
      </c>
      <c r="C52" s="24">
        <v>26</v>
      </c>
    </row>
    <row r="53" spans="1:6" x14ac:dyDescent="0.25">
      <c r="A53" s="169"/>
      <c r="B53" s="14" t="s">
        <v>1109</v>
      </c>
      <c r="C53" s="24">
        <v>11</v>
      </c>
    </row>
    <row r="54" spans="1:6" x14ac:dyDescent="0.25">
      <c r="A54" s="170"/>
      <c r="B54" s="14" t="s">
        <v>1110</v>
      </c>
      <c r="C54" s="24">
        <v>0</v>
      </c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9"/>
      <c r="C58" s="24">
        <v>0</v>
      </c>
    </row>
    <row r="59" spans="1:6" x14ac:dyDescent="0.25">
      <c r="A59" s="23" t="s">
        <v>111</v>
      </c>
      <c r="B59" s="19"/>
      <c r="C59" s="24">
        <v>0</v>
      </c>
    </row>
    <row r="60" spans="1:6" x14ac:dyDescent="0.25">
      <c r="A60" s="23" t="s">
        <v>1050</v>
      </c>
      <c r="B60" s="19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9"/>
      <c r="B67" s="14" t="s">
        <v>325</v>
      </c>
      <c r="C67" s="15">
        <v>4</v>
      </c>
      <c r="D67" s="15">
        <v>3</v>
      </c>
      <c r="E67" s="15">
        <v>0</v>
      </c>
      <c r="F67" s="24">
        <v>0</v>
      </c>
    </row>
    <row r="68" spans="1:6" x14ac:dyDescent="0.25">
      <c r="A68" s="169"/>
      <c r="B68" s="14" t="s">
        <v>1111</v>
      </c>
      <c r="C68" s="15">
        <v>112</v>
      </c>
      <c r="D68" s="15">
        <v>40</v>
      </c>
      <c r="E68" s="15">
        <v>17</v>
      </c>
      <c r="F68" s="24">
        <v>7</v>
      </c>
    </row>
    <row r="69" spans="1:6" x14ac:dyDescent="0.25">
      <c r="A69" s="169"/>
      <c r="B69" s="14" t="s">
        <v>1112</v>
      </c>
      <c r="C69" s="15">
        <v>16</v>
      </c>
      <c r="D69" s="15">
        <v>10</v>
      </c>
      <c r="E69" s="15">
        <v>3</v>
      </c>
      <c r="F69" s="24">
        <v>3</v>
      </c>
    </row>
    <row r="70" spans="1:6" x14ac:dyDescent="0.25">
      <c r="A70" s="169"/>
      <c r="B70" s="14" t="s">
        <v>1059</v>
      </c>
      <c r="C70" s="15">
        <v>0</v>
      </c>
      <c r="D70" s="15">
        <v>0</v>
      </c>
      <c r="E70" s="15">
        <v>0</v>
      </c>
      <c r="F70" s="24">
        <v>0</v>
      </c>
    </row>
    <row r="71" spans="1:6" x14ac:dyDescent="0.25">
      <c r="A71" s="169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69"/>
      <c r="B72" s="14" t="s">
        <v>1114</v>
      </c>
      <c r="C72" s="15">
        <v>40</v>
      </c>
      <c r="D72" s="15">
        <v>19</v>
      </c>
      <c r="E72" s="15">
        <v>5</v>
      </c>
      <c r="F72" s="24">
        <v>3</v>
      </c>
    </row>
    <row r="73" spans="1:6" x14ac:dyDescent="0.25">
      <c r="A73" s="169"/>
      <c r="B73" s="14" t="s">
        <v>1115</v>
      </c>
      <c r="C73" s="15">
        <v>16</v>
      </c>
      <c r="D73" s="15">
        <v>4</v>
      </c>
      <c r="E73" s="15">
        <v>0</v>
      </c>
      <c r="F73" s="24">
        <v>0</v>
      </c>
    </row>
    <row r="74" spans="1:6" x14ac:dyDescent="0.25">
      <c r="A74" s="169"/>
      <c r="B74" s="14" t="s">
        <v>1063</v>
      </c>
      <c r="C74" s="15">
        <v>2</v>
      </c>
      <c r="D74" s="15">
        <v>1</v>
      </c>
      <c r="E74" s="15">
        <v>0</v>
      </c>
      <c r="F74" s="24">
        <v>1</v>
      </c>
    </row>
    <row r="75" spans="1:6" x14ac:dyDescent="0.25">
      <c r="A75" s="169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9"/>
      <c r="B76" s="14" t="s">
        <v>1064</v>
      </c>
      <c r="C76" s="15">
        <v>0</v>
      </c>
      <c r="D76" s="15">
        <v>0</v>
      </c>
      <c r="E76" s="15">
        <v>0</v>
      </c>
      <c r="F76" s="24">
        <v>0</v>
      </c>
    </row>
    <row r="77" spans="1:6" x14ac:dyDescent="0.25">
      <c r="A77" s="169"/>
      <c r="B77" s="14" t="s">
        <v>1065</v>
      </c>
      <c r="C77" s="15">
        <v>0</v>
      </c>
      <c r="D77" s="15">
        <v>0</v>
      </c>
      <c r="E77" s="15">
        <v>0</v>
      </c>
      <c r="F77" s="24">
        <v>0</v>
      </c>
    </row>
    <row r="78" spans="1:6" x14ac:dyDescent="0.25">
      <c r="A78" s="169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9"/>
      <c r="B79" s="14" t="s">
        <v>1067</v>
      </c>
      <c r="C79" s="15">
        <v>45</v>
      </c>
      <c r="D79" s="15">
        <v>35</v>
      </c>
      <c r="E79" s="15">
        <v>13</v>
      </c>
      <c r="F79" s="24">
        <v>0</v>
      </c>
    </row>
    <row r="80" spans="1:6" x14ac:dyDescent="0.25">
      <c r="A80" s="169"/>
      <c r="B80" s="14" t="s">
        <v>1068</v>
      </c>
      <c r="C80" s="15">
        <v>0</v>
      </c>
      <c r="D80" s="15">
        <v>0</v>
      </c>
      <c r="E80" s="15">
        <v>0</v>
      </c>
      <c r="F80" s="24">
        <v>0</v>
      </c>
    </row>
    <row r="81" spans="1:6" x14ac:dyDescent="0.25">
      <c r="A81" s="170"/>
      <c r="B81" s="14" t="s">
        <v>1069</v>
      </c>
      <c r="C81" s="15">
        <v>0</v>
      </c>
      <c r="D81" s="15">
        <v>1</v>
      </c>
      <c r="E81" s="15">
        <v>0</v>
      </c>
      <c r="F81" s="24">
        <v>0</v>
      </c>
    </row>
    <row r="82" spans="1:6" x14ac:dyDescent="0.25">
      <c r="A82" s="189" t="s">
        <v>1070</v>
      </c>
      <c r="B82" s="190"/>
      <c r="C82" s="33">
        <v>235</v>
      </c>
      <c r="D82" s="33">
        <v>113</v>
      </c>
      <c r="E82" s="33">
        <v>38</v>
      </c>
      <c r="F82" s="33">
        <v>14</v>
      </c>
    </row>
    <row r="83" spans="1:6" x14ac:dyDescent="0.25">
      <c r="A83" s="168" t="s">
        <v>1116</v>
      </c>
      <c r="B83" s="14" t="s">
        <v>1071</v>
      </c>
      <c r="C83" s="15">
        <v>8</v>
      </c>
      <c r="D83" s="15">
        <v>0</v>
      </c>
      <c r="E83" s="15">
        <v>5</v>
      </c>
      <c r="F83" s="24">
        <v>0</v>
      </c>
    </row>
    <row r="84" spans="1:6" x14ac:dyDescent="0.25">
      <c r="A84" s="169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0</v>
      </c>
      <c r="D85" s="15">
        <v>0</v>
      </c>
      <c r="E85" s="15">
        <v>0</v>
      </c>
      <c r="F85" s="24">
        <v>0</v>
      </c>
    </row>
    <row r="86" spans="1:6" x14ac:dyDescent="0.25">
      <c r="A86" s="189" t="s">
        <v>1117</v>
      </c>
      <c r="B86" s="190"/>
      <c r="C86" s="33">
        <v>8</v>
      </c>
      <c r="D86" s="33">
        <v>0</v>
      </c>
      <c r="E86" s="33">
        <v>5</v>
      </c>
      <c r="F86" s="33">
        <v>0</v>
      </c>
    </row>
  </sheetData>
  <sheetProtection algorithmName="SHA-512" hashValue="gbtMb7lxFgHKcViH0Z/dtc8h6jLYjzNxSgmAQtPsHBkIvvbTAzCWQdi0uzFAPVkRPujevavmYswhgX25I3DSdQ==" saltValue="Kh+/Z/XchqJz5wkvRzJwI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4">
        <v>0</v>
      </c>
    </row>
    <row r="6" spans="1:3" x14ac:dyDescent="0.25">
      <c r="A6" s="13" t="s">
        <v>1121</v>
      </c>
      <c r="B6" s="19"/>
      <c r="C6" s="24">
        <v>9</v>
      </c>
    </row>
    <row r="7" spans="1:3" x14ac:dyDescent="0.25">
      <c r="A7" s="13" t="s">
        <v>1122</v>
      </c>
      <c r="B7" s="19"/>
      <c r="C7" s="24">
        <v>0</v>
      </c>
    </row>
    <row r="8" spans="1:3" x14ac:dyDescent="0.25">
      <c r="A8" s="13" t="s">
        <v>1123</v>
      </c>
      <c r="B8" s="19"/>
      <c r="C8" s="24">
        <v>0</v>
      </c>
    </row>
    <row r="9" spans="1:3" x14ac:dyDescent="0.25">
      <c r="A9" s="13" t="s">
        <v>1124</v>
      </c>
      <c r="B9" s="19"/>
      <c r="C9" s="24">
        <v>0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4">
        <v>4</v>
      </c>
    </row>
    <row r="14" spans="1:3" x14ac:dyDescent="0.25">
      <c r="A14" s="13" t="s">
        <v>1121</v>
      </c>
      <c r="B14" s="19"/>
      <c r="C14" s="24">
        <v>5</v>
      </c>
    </row>
    <row r="15" spans="1:3" x14ac:dyDescent="0.25">
      <c r="A15" s="13" t="s">
        <v>1126</v>
      </c>
      <c r="B15" s="19"/>
      <c r="C15" s="24">
        <v>0</v>
      </c>
    </row>
    <row r="16" spans="1:3" x14ac:dyDescent="0.25">
      <c r="A16" s="13" t="s">
        <v>1123</v>
      </c>
      <c r="B16" s="19"/>
      <c r="C16" s="24">
        <v>0</v>
      </c>
    </row>
    <row r="17" spans="1:3" x14ac:dyDescent="0.25">
      <c r="A17" s="13" t="s">
        <v>1124</v>
      </c>
      <c r="B17" s="19"/>
      <c r="C17" s="24">
        <v>0</v>
      </c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4">
        <v>1</v>
      </c>
    </row>
    <row r="22" spans="1:3" x14ac:dyDescent="0.25">
      <c r="A22" s="13" t="s">
        <v>1128</v>
      </c>
      <c r="B22" s="19"/>
      <c r="C22" s="24">
        <v>0</v>
      </c>
    </row>
    <row r="23" spans="1:3" x14ac:dyDescent="0.25">
      <c r="A23" s="13" t="s">
        <v>1129</v>
      </c>
      <c r="B23" s="19"/>
      <c r="C23" s="24">
        <v>1</v>
      </c>
    </row>
    <row r="24" spans="1:3" x14ac:dyDescent="0.25">
      <c r="A24" s="13" t="s">
        <v>1130</v>
      </c>
      <c r="B24" s="19"/>
      <c r="C24" s="24">
        <v>0</v>
      </c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4">
        <v>2</v>
      </c>
    </row>
    <row r="29" spans="1:3" x14ac:dyDescent="0.25">
      <c r="A29" s="13" t="s">
        <v>1133</v>
      </c>
      <c r="B29" s="19"/>
      <c r="C29" s="24">
        <v>1</v>
      </c>
    </row>
    <row r="30" spans="1:3" x14ac:dyDescent="0.25">
      <c r="A30" s="13" t="s">
        <v>1134</v>
      </c>
      <c r="B30" s="19"/>
      <c r="C30" s="24">
        <v>0</v>
      </c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>
        <v>0</v>
      </c>
    </row>
    <row r="35" spans="1:3" x14ac:dyDescent="0.25">
      <c r="A35" s="13" t="s">
        <v>1137</v>
      </c>
      <c r="B35" s="19"/>
      <c r="C35" s="24">
        <v>0</v>
      </c>
    </row>
    <row r="36" spans="1:3" x14ac:dyDescent="0.25">
      <c r="A36" s="13" t="s">
        <v>1138</v>
      </c>
      <c r="B36" s="19"/>
      <c r="C36" s="24">
        <v>1</v>
      </c>
    </row>
  </sheetData>
  <sheetProtection algorithmName="SHA-512" hashValue="XoA+atpYdoD3VU5RVgXAYbnbXC1OwMuj8UcGcMyTNY8QXwBodCDlX408SPyGEqYTOGxdJbEita4aNToxZAAL5w==" saltValue="4ERuhAqkYPyp1CJE4LfRO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4">
        <v>2</v>
      </c>
    </row>
    <row r="6" spans="1:3" x14ac:dyDescent="0.25">
      <c r="A6" s="13" t="s">
        <v>1142</v>
      </c>
      <c r="B6" s="19"/>
      <c r="C6" s="25"/>
    </row>
    <row r="7" spans="1:3" x14ac:dyDescent="0.25">
      <c r="A7" s="13" t="s">
        <v>1143</v>
      </c>
      <c r="B7" s="19"/>
      <c r="C7" s="25"/>
    </row>
    <row r="8" spans="1:3" x14ac:dyDescent="0.25">
      <c r="A8" s="13" t="s">
        <v>1144</v>
      </c>
      <c r="B8" s="19"/>
      <c r="C8" s="25"/>
    </row>
    <row r="9" spans="1:3" x14ac:dyDescent="0.25">
      <c r="A9" s="13" t="s">
        <v>1145</v>
      </c>
      <c r="B9" s="19"/>
      <c r="C9" s="25"/>
    </row>
    <row r="10" spans="1:3" x14ac:dyDescent="0.25">
      <c r="A10" s="13" t="s">
        <v>1146</v>
      </c>
      <c r="B10" s="19"/>
      <c r="C10" s="25"/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5"/>
    </row>
    <row r="15" spans="1:3" x14ac:dyDescent="0.25">
      <c r="A15" s="13" t="s">
        <v>1149</v>
      </c>
      <c r="B15" s="19"/>
      <c r="C15" s="25"/>
    </row>
    <row r="16" spans="1:3" x14ac:dyDescent="0.25">
      <c r="A16" s="13" t="s">
        <v>1150</v>
      </c>
      <c r="B16" s="19"/>
      <c r="C16" s="25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5"/>
    </row>
    <row r="21" spans="1:3" x14ac:dyDescent="0.25">
      <c r="A21" s="13" t="s">
        <v>1153</v>
      </c>
      <c r="B21" s="19"/>
      <c r="C21" s="25"/>
    </row>
    <row r="22" spans="1:3" x14ac:dyDescent="0.25">
      <c r="A22" s="13" t="s">
        <v>1154</v>
      </c>
      <c r="B22" s="19"/>
      <c r="C22" s="25"/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5"/>
    </row>
    <row r="27" spans="1:3" x14ac:dyDescent="0.25">
      <c r="A27" s="13" t="s">
        <v>1157</v>
      </c>
      <c r="B27" s="19"/>
      <c r="C27" s="25"/>
    </row>
    <row r="28" spans="1:3" x14ac:dyDescent="0.25">
      <c r="A28" s="13" t="s">
        <v>1158</v>
      </c>
      <c r="B28" s="19"/>
      <c r="C28" s="25"/>
    </row>
    <row r="29" spans="1:3" x14ac:dyDescent="0.25">
      <c r="A29" s="13" t="s">
        <v>1159</v>
      </c>
      <c r="B29" s="19"/>
      <c r="C29" s="25"/>
    </row>
    <row r="30" spans="1:3" x14ac:dyDescent="0.25">
      <c r="A30" s="13" t="s">
        <v>1160</v>
      </c>
      <c r="B30" s="19"/>
      <c r="C30" s="25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5"/>
    </row>
    <row r="35" spans="1:3" x14ac:dyDescent="0.25">
      <c r="A35" s="13" t="s">
        <v>1163</v>
      </c>
      <c r="B35" s="19"/>
      <c r="C35" s="25"/>
    </row>
    <row r="36" spans="1:3" x14ac:dyDescent="0.25">
      <c r="A36" s="13" t="s">
        <v>1164</v>
      </c>
      <c r="B36" s="19"/>
      <c r="C36" s="24">
        <v>1</v>
      </c>
    </row>
    <row r="37" spans="1:3" x14ac:dyDescent="0.25">
      <c r="A37" s="13" t="s">
        <v>1083</v>
      </c>
      <c r="B37" s="19"/>
      <c r="C37" s="24">
        <v>1</v>
      </c>
    </row>
    <row r="38" spans="1:3" x14ac:dyDescent="0.25">
      <c r="A38" s="13" t="s">
        <v>1165</v>
      </c>
      <c r="B38" s="19"/>
      <c r="C38" s="25"/>
    </row>
    <row r="39" spans="1:3" x14ac:dyDescent="0.25">
      <c r="A39" s="13" t="s">
        <v>1166</v>
      </c>
      <c r="B39" s="19"/>
      <c r="C39" s="25"/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5"/>
    </row>
    <row r="44" spans="1:3" x14ac:dyDescent="0.25">
      <c r="A44" s="13" t="s">
        <v>1163</v>
      </c>
      <c r="B44" s="19"/>
      <c r="C44" s="25"/>
    </row>
    <row r="45" spans="1:3" x14ac:dyDescent="0.25">
      <c r="A45" s="13" t="s">
        <v>1164</v>
      </c>
      <c r="B45" s="19"/>
      <c r="C45" s="25"/>
    </row>
    <row r="46" spans="1:3" x14ac:dyDescent="0.25">
      <c r="A46" s="13" t="s">
        <v>1083</v>
      </c>
      <c r="B46" s="19"/>
      <c r="C46" s="25"/>
    </row>
    <row r="47" spans="1:3" x14ac:dyDescent="0.25">
      <c r="A47" s="13" t="s">
        <v>1165</v>
      </c>
      <c r="B47" s="19"/>
      <c r="C47" s="25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5"/>
    </row>
    <row r="52" spans="1:3" x14ac:dyDescent="0.25">
      <c r="A52" s="13" t="s">
        <v>1163</v>
      </c>
      <c r="B52" s="19"/>
      <c r="C52" s="25"/>
    </row>
    <row r="53" spans="1:3" x14ac:dyDescent="0.25">
      <c r="A53" s="13" t="s">
        <v>1164</v>
      </c>
      <c r="B53" s="19"/>
      <c r="C53" s="25"/>
    </row>
    <row r="54" spans="1:3" x14ac:dyDescent="0.25">
      <c r="A54" s="13" t="s">
        <v>1083</v>
      </c>
      <c r="B54" s="19"/>
      <c r="C54" s="25"/>
    </row>
    <row r="55" spans="1:3" x14ac:dyDescent="0.25">
      <c r="A55" s="13" t="s">
        <v>1165</v>
      </c>
      <c r="B55" s="19"/>
      <c r="C55" s="25"/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5"/>
    </row>
    <row r="60" spans="1:3" x14ac:dyDescent="0.25">
      <c r="A60" s="13" t="s">
        <v>1163</v>
      </c>
      <c r="B60" s="19"/>
      <c r="C60" s="25"/>
    </row>
    <row r="61" spans="1:3" x14ac:dyDescent="0.25">
      <c r="A61" s="13" t="s">
        <v>1164</v>
      </c>
      <c r="B61" s="19"/>
      <c r="C61" s="25"/>
    </row>
    <row r="62" spans="1:3" x14ac:dyDescent="0.25">
      <c r="A62" s="13" t="s">
        <v>1083</v>
      </c>
      <c r="B62" s="19"/>
      <c r="C62" s="25"/>
    </row>
    <row r="63" spans="1:3" x14ac:dyDescent="0.25">
      <c r="A63" s="13" t="s">
        <v>1165</v>
      </c>
      <c r="B63" s="19"/>
      <c r="C63" s="25"/>
    </row>
  </sheetData>
  <sheetProtection algorithmName="SHA-512" hashValue="PuqWq6HHujG3qFaqb2p5ZHyE/HWYAyvz4Mi8/+W6fODkgBWRP06rD14CCft0krdL2/AWrHhMfLJUULDFyt0jqg==" saltValue="Zmajk77cwNClgj3zLejxP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126</v>
      </c>
      <c r="D4" s="33">
        <v>130</v>
      </c>
      <c r="E4" s="34">
        <v>-1</v>
      </c>
      <c r="F4" s="33">
        <v>180</v>
      </c>
      <c r="G4" s="33">
        <v>148</v>
      </c>
      <c r="H4" s="33">
        <v>86</v>
      </c>
      <c r="I4" s="33">
        <v>44</v>
      </c>
      <c r="J4" s="33">
        <v>0</v>
      </c>
      <c r="K4" s="33">
        <v>0</v>
      </c>
      <c r="L4" s="33">
        <v>0</v>
      </c>
      <c r="M4" s="33">
        <v>0</v>
      </c>
      <c r="N4" s="33">
        <v>2</v>
      </c>
      <c r="O4" s="33">
        <v>0</v>
      </c>
      <c r="P4" s="33">
        <v>217</v>
      </c>
    </row>
    <row r="5" spans="1:16" ht="45" x14ac:dyDescent="0.25">
      <c r="A5" s="30" t="s">
        <v>637</v>
      </c>
      <c r="B5" s="30" t="s">
        <v>638</v>
      </c>
      <c r="C5" s="15">
        <v>3</v>
      </c>
      <c r="D5" s="15">
        <v>1</v>
      </c>
      <c r="E5" s="31">
        <v>2</v>
      </c>
      <c r="F5" s="15">
        <v>1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</v>
      </c>
    </row>
    <row r="6" spans="1:16" ht="33.75" x14ac:dyDescent="0.25">
      <c r="A6" s="30" t="s">
        <v>639</v>
      </c>
      <c r="B6" s="30" t="s">
        <v>640</v>
      </c>
      <c r="C6" s="15">
        <v>57</v>
      </c>
      <c r="D6" s="15">
        <v>66</v>
      </c>
      <c r="E6" s="31">
        <v>-1</v>
      </c>
      <c r="F6" s="15">
        <v>85</v>
      </c>
      <c r="G6" s="15">
        <v>79</v>
      </c>
      <c r="H6" s="15">
        <v>40</v>
      </c>
      <c r="I6" s="15">
        <v>18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115</v>
      </c>
    </row>
    <row r="7" spans="1:16" ht="22.5" x14ac:dyDescent="0.25">
      <c r="A7" s="30" t="s">
        <v>641</v>
      </c>
      <c r="B7" s="30" t="s">
        <v>642</v>
      </c>
      <c r="C7" s="15">
        <v>12</v>
      </c>
      <c r="D7" s="15">
        <v>6</v>
      </c>
      <c r="E7" s="31">
        <v>1</v>
      </c>
      <c r="F7" s="15">
        <v>2</v>
      </c>
      <c r="G7" s="15">
        <v>3</v>
      </c>
      <c r="H7" s="15">
        <v>5</v>
      </c>
      <c r="I7" s="15">
        <v>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7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1</v>
      </c>
      <c r="E8" s="31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30" t="s">
        <v>645</v>
      </c>
      <c r="B9" s="30" t="s">
        <v>646</v>
      </c>
      <c r="C9" s="15">
        <v>3</v>
      </c>
      <c r="D9" s="15">
        <v>9</v>
      </c>
      <c r="E9" s="31">
        <v>-1</v>
      </c>
      <c r="F9" s="15">
        <v>1</v>
      </c>
      <c r="G9" s="15">
        <v>0</v>
      </c>
      <c r="H9" s="15">
        <v>3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4</v>
      </c>
    </row>
    <row r="10" spans="1:16" ht="33.75" x14ac:dyDescent="0.25">
      <c r="A10" s="30" t="s">
        <v>647</v>
      </c>
      <c r="B10" s="30" t="s">
        <v>648</v>
      </c>
      <c r="C10" s="15">
        <v>50</v>
      </c>
      <c r="D10" s="15">
        <v>47</v>
      </c>
      <c r="E10" s="31">
        <v>0</v>
      </c>
      <c r="F10" s="15">
        <v>91</v>
      </c>
      <c r="G10" s="15">
        <v>65</v>
      </c>
      <c r="H10" s="15">
        <v>34</v>
      </c>
      <c r="I10" s="15">
        <v>21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24">
        <v>90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0</v>
      </c>
      <c r="E11" s="31">
        <v>0</v>
      </c>
      <c r="F11" s="15">
        <v>0</v>
      </c>
      <c r="G11" s="15">
        <v>0</v>
      </c>
      <c r="H11" s="15">
        <v>4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24">
        <v>0</v>
      </c>
    </row>
  </sheetData>
  <sheetProtection algorithmName="SHA-512" hashValue="RNN3AKQfLCKxa9uZqhwrL+RNeG1RrkXsGQc9NpJ0uiNa9Inw/WOCf0kQy7vaGnrYrLp/9OU/4N827U2EmtqdkA==" saltValue="85VvO3+EPZoZwSv2dvtK9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2021-05-05T12:26:37Z</dcterms:created>
  <dcterms:modified xsi:type="dcterms:W3CDTF">2021-05-31T11:57:16Z</dcterms:modified>
</cp:coreProperties>
</file>