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55267525-A498-41F4-A1AA-DD5D07076F88}" xr6:coauthVersionLast="46" xr6:coauthVersionMax="46" xr10:uidLastSave="{00000000-0000-0000-0000-000000000000}"/>
  <workbookProtection workbookAlgorithmName="SHA-512" workbookHashValue="EFxrNlC70JZU9oYBI9kj6Qf2lmD6udpxpMLWaeF1jsyXlfF4DHdQwbMsZjJzftwNREs8tiRZ4Tb0FCAUVqII2g==" workbookSaltValue="4aZJ/YQvzIkg6FGt7u+rLw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L43" i="12"/>
  <c r="K43" i="12"/>
  <c r="J43" i="12"/>
  <c r="I43" i="12"/>
  <c r="H43" i="12"/>
  <c r="G43" i="12"/>
  <c r="F43" i="12"/>
  <c r="E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04FA85F1-9F22-4A78-A2C3-648B0B20CC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8C285B0-6B9B-4782-950C-B6F8640EB5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E3BC186-653D-4148-83D9-3E69161461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1168604-3528-48A5-8165-2314B1565A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C218A75-B3A8-410B-929A-5E1B0689237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801A7B5-8322-4F6E-862D-0BD690C787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CD1A1FA-1F36-4D09-B8BE-7C946DF9A84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2E13C6C-29BC-4D84-BB70-4DFBF4CA2D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A1BAE53-64A0-423A-9C1F-4A857AA6AC2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E35F8A7-370B-4131-91F6-04344F095E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6CD7F1C-3C99-4E8F-847D-28A3CFD8A17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DE86FB7-70E8-4B42-88F4-BCC3A3D0EC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7438AF71-2ACF-4131-AF82-A65BB036EA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1947D0F-8F40-44F1-B62C-9115978999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6322CA8-1696-45FD-BA0E-423B2C793B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4F5948D-D2C5-44B3-987D-72BDFADFC2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5B9BB9C-9E16-4253-A99F-6823CCE74BC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755A7C3-C21B-4948-89E2-06DD379DC75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09F936C-6A13-4813-A962-A3C0EF5002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1AD66EF-8446-4F95-8EEC-6C3747B8610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3F7188C-1F49-4373-B775-FCCC4CE5A0C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D865D08-13B3-4CC8-9467-9C8D3DF537C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42DCA69-4EAA-4152-BBCB-0566D4388A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FBFED50-C958-43BE-B99C-A0E1A74DDD6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B3C4D24-DBFA-40EE-B905-9EC9C9FF41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41D44933-0F4F-4F19-B95A-F5497288F66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ADBDB76-AEF5-45CB-BA11-9870F8E1151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340778C6-4DA2-43BD-A0CF-A72DD2CA67B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5CB749D-4E31-4DDB-8C38-886E14AE3DD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FC2CAC6-91AF-4E05-AFF5-7CA67CBDC7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1D4FE0D-C94F-45AA-8146-DE7F2004D02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9578671-E14F-42AF-8BA5-CB33721808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<sst xmlns="http://schemas.openxmlformats.org/spreadsheetml/2006/main" count="2525" uniqueCount="1441">
  <si>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</si>
  <si>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</si>
  <si>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</si>
  <si>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</si>
  <si>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</si>
  <si>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</si>
  <si>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</si>
  <si>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Valladolid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</si>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</sst>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6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4" borderId="3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0" fontId="23" fillId="0" borderId="35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7D91E6C7-12CA-45C1-A0E9-05D1202F0A41}"/>
    <cellStyle name="Normal" xfId="0" builtinId="0"/>
    <cellStyle name="Normal 2" xfId="1" xr:uid="{2AB9AF26-3D6B-48BF-95EA-DD1FB84A53B0}"/>
    <cellStyle name="Normal 3" xfId="3" xr:uid="{3CB12F38-FD8A-4DAA-B1F3-8D7485125DB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920-4369-9FCC-B553F732DB6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20-4369-9FCC-B553F732DB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2533</c:v>
                </c:pt>
                <c:pt idx="1">
                  <c:v>9736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20-4369-9FCC-B553F732D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B5-42AE-BC60-90507F5E9F3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B5-42AE-BC60-90507F5E9F3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7B5-42AE-BC60-90507F5E9F3B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22</c:v>
                </c:pt>
                <c:pt idx="1">
                  <c:v>525</c:v>
                </c:pt>
                <c:pt idx="2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B5-42AE-BC60-90507F5E9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7B-4212-9AA8-E6D8A6CFB1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57B-4212-9AA8-E6D8A6CFB14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57B-4212-9AA8-E6D8A6CFB1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920</c:v>
                </c:pt>
                <c:pt idx="1">
                  <c:v>371</c:v>
                </c:pt>
                <c:pt idx="2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7B-4212-9AA8-E6D8A6CFB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99-4931-AD03-D486D44BBA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99-4931-AD03-D486D44BBA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216</c:v>
                </c:pt>
                <c:pt idx="1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99-4931-AD03-D486D44BB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D5-47A9-B1EE-7111BB6440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D5-47A9-B1EE-7111BB6440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2338</c:v>
                </c:pt>
                <c:pt idx="1">
                  <c:v>1411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D5-47A9-B1EE-7111BB644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992</c:v>
              </c:pt>
              <c:pt idx="1">
                <c:v>1399</c:v>
              </c:pt>
              <c:pt idx="2">
                <c:v>21</c:v>
              </c:pt>
              <c:pt idx="3">
                <c:v>3</c:v>
              </c:pt>
              <c:pt idx="4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3-F0BC-425B-9485-A10915DF4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538</c:v>
              </c:pt>
              <c:pt idx="1">
                <c:v>1132</c:v>
              </c:pt>
              <c:pt idx="2">
                <c:v>42</c:v>
              </c:pt>
              <c:pt idx="3">
                <c:v>16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0BC6-4FD9-844A-C39DE4399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27</c:v>
              </c:pt>
              <c:pt idx="2">
                <c:v>8</c:v>
              </c:pt>
              <c:pt idx="3">
                <c:v>1</c:v>
              </c:pt>
              <c:pt idx="4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3-5A0A-4131-B83F-73F6EA254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33</c:v>
              </c:pt>
              <c:pt idx="1">
                <c:v>71</c:v>
              </c:pt>
              <c:pt idx="2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3-600B-4FE4-BA06-185F8E508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1769</c:v>
              </c:pt>
              <c:pt idx="1">
                <c:v>13</c:v>
              </c:pt>
              <c:pt idx="2">
                <c:v>292</c:v>
              </c:pt>
              <c:pt idx="3">
                <c:v>1</c:v>
              </c:pt>
              <c:pt idx="4">
                <c:v>40</c:v>
              </c:pt>
              <c:pt idx="5">
                <c:v>1</c:v>
              </c:pt>
              <c:pt idx="6">
                <c:v>3</c:v>
              </c:pt>
              <c:pt idx="7">
                <c:v>17</c:v>
              </c:pt>
              <c:pt idx="8">
                <c:v>325</c:v>
              </c:pt>
              <c:pt idx="9">
                <c:v>113</c:v>
              </c:pt>
              <c:pt idx="10">
                <c:v>1374</c:v>
              </c:pt>
            </c:numLit>
          </c:val>
          <c:extLst>
            <c:ext xmlns:c16="http://schemas.microsoft.com/office/drawing/2014/chart" uri="{C3380CC4-5D6E-409C-BE32-E72D297353CC}">
              <c16:uniqueId val="{00000003-A98E-415B-977A-E04DF4008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167041619797523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Aux!$AI$2:$AI$11</c:f>
              <c:strCache>
                <c:ptCount val="10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Separación mutuo acuerdo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176</c:v>
              </c:pt>
              <c:pt idx="1">
                <c:v>349</c:v>
              </c:pt>
              <c:pt idx="2">
                <c:v>300</c:v>
              </c:pt>
              <c:pt idx="3">
                <c:v>244</c:v>
              </c:pt>
              <c:pt idx="4">
                <c:v>93</c:v>
              </c:pt>
              <c:pt idx="5">
                <c:v>246</c:v>
              </c:pt>
              <c:pt idx="6">
                <c:v>175</c:v>
              </c:pt>
              <c:pt idx="7">
                <c:v>152</c:v>
              </c:pt>
              <c:pt idx="8">
                <c:v>19</c:v>
              </c:pt>
              <c:pt idx="9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AAF5-4AF3-997E-0056F6B68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F7-467C-89B6-0D721851A6B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1F7-467C-89B6-0D721851A6B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1F7-467C-89B6-0D721851A6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150</c:v>
                </c:pt>
                <c:pt idx="1">
                  <c:v>29</c:v>
                </c:pt>
                <c:pt idx="2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F7-467C-89B6-0D721851A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3082</c:v>
              </c:pt>
              <c:pt idx="1">
                <c:v>827</c:v>
              </c:pt>
              <c:pt idx="2">
                <c:v>692</c:v>
              </c:pt>
              <c:pt idx="3">
                <c:v>135</c:v>
              </c:pt>
              <c:pt idx="4">
                <c:v>210</c:v>
              </c:pt>
              <c:pt idx="5">
                <c:v>2382</c:v>
              </c:pt>
              <c:pt idx="6">
                <c:v>337</c:v>
              </c:pt>
              <c:pt idx="7">
                <c:v>105</c:v>
              </c:pt>
              <c:pt idx="8">
                <c:v>295</c:v>
              </c:pt>
              <c:pt idx="9">
                <c:v>130</c:v>
              </c:pt>
              <c:pt idx="10">
                <c:v>3173</c:v>
              </c:pt>
              <c:pt idx="11">
                <c:v>384</c:v>
              </c:pt>
            </c:numLit>
          </c:val>
          <c:extLst>
            <c:ext xmlns:c16="http://schemas.microsoft.com/office/drawing/2014/chart" uri="{C3380CC4-5D6E-409C-BE32-E72D297353CC}">
              <c16:uniqueId val="{00000000-9455-41AE-A07E-180467498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Libertad</c:v>
                </c:pt>
                <c:pt idx="2">
                  <c:v>Seguridad Vial 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365</c:v>
              </c:pt>
              <c:pt idx="1">
                <c:v>67</c:v>
              </c:pt>
              <c:pt idx="2">
                <c:v>343</c:v>
              </c:pt>
              <c:pt idx="3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0-7A87-4292-B607-1337EB65A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168</c:v>
              </c:pt>
              <c:pt idx="1">
                <c:v>105</c:v>
              </c:pt>
              <c:pt idx="2">
                <c:v>32</c:v>
              </c:pt>
              <c:pt idx="3">
                <c:v>56</c:v>
              </c:pt>
              <c:pt idx="4">
                <c:v>292</c:v>
              </c:pt>
              <c:pt idx="5">
                <c:v>41</c:v>
              </c:pt>
              <c:pt idx="6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BCB5-426B-BF6A-5F8006F22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180</c:v>
              </c:pt>
              <c:pt idx="1">
                <c:v>134</c:v>
              </c:pt>
              <c:pt idx="2">
                <c:v>58</c:v>
              </c:pt>
              <c:pt idx="3">
                <c:v>54</c:v>
              </c:pt>
              <c:pt idx="4">
                <c:v>597</c:v>
              </c:pt>
              <c:pt idx="5">
                <c:v>56</c:v>
              </c:pt>
              <c:pt idx="6">
                <c:v>152</c:v>
              </c:pt>
              <c:pt idx="7">
                <c:v>167</c:v>
              </c:pt>
              <c:pt idx="8">
                <c:v>122</c:v>
              </c:pt>
              <c:pt idx="9">
                <c:v>93</c:v>
              </c:pt>
              <c:pt idx="10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FDB3-4688-AEDF-D7B2903CB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211</c:v>
              </c:pt>
              <c:pt idx="1">
                <c:v>124</c:v>
              </c:pt>
              <c:pt idx="2">
                <c:v>451</c:v>
              </c:pt>
              <c:pt idx="3">
                <c:v>158</c:v>
              </c:pt>
              <c:pt idx="4">
                <c:v>149</c:v>
              </c:pt>
              <c:pt idx="5">
                <c:v>120</c:v>
              </c:pt>
              <c:pt idx="6">
                <c:v>228</c:v>
              </c:pt>
            </c:numLit>
          </c:val>
          <c:extLst>
            <c:ext xmlns:c16="http://schemas.microsoft.com/office/drawing/2014/chart" uri="{C3380CC4-5D6E-409C-BE32-E72D297353CC}">
              <c16:uniqueId val="{00000000-11E3-47EB-8400-9CD2F0CA4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Libertad sexual</c:v>
                </c:pt>
                <c:pt idx="2">
                  <c:v>Seguridad colectiva</c:v>
                </c:pt>
                <c:pt idx="3">
                  <c:v>Drogas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19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177-4EBD-97E5-8C1E8535C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Seguridad colectiva</c:v>
                </c:pt>
                <c:pt idx="5">
                  <c:v>Orden público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17</c:v>
              </c:pt>
              <c:pt idx="1">
                <c:v>2</c:v>
              </c:pt>
              <c:pt idx="2">
                <c:v>3</c:v>
              </c:pt>
              <c:pt idx="3">
                <c:v>10</c:v>
              </c:pt>
              <c:pt idx="4">
                <c:v>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697-426F-81D3-FDB9A035F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58B-47D5-A1D8-EAAA531E1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Aux!$N$2:$N$7</c:f>
              <c:strCache>
                <c:ptCount val="6"/>
                <c:pt idx="0">
                  <c:v>Vida / integridad</c:v>
                </c:pt>
                <c:pt idx="1">
                  <c:v>Libertad</c:v>
                </c:pt>
                <c:pt idx="2">
                  <c:v>Omisión deber socorro</c:v>
                </c:pt>
                <c:pt idx="3">
                  <c:v>Patrimonio</c:v>
                </c:pt>
                <c:pt idx="4">
                  <c:v>Administración Pública</c:v>
                </c:pt>
                <c:pt idx="5">
                  <c:v>Orden público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E8C-41CA-889D-ECF70F29B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Drogas</c:v>
                </c:pt>
                <c:pt idx="1">
                  <c:v>S / E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44</c:v>
              </c:pt>
              <c:pt idx="2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D8D5-4CBD-BB66-0A1A0C24C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F5-4CAA-B598-AD88CD1781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F5-4CAA-B598-AD88CD1781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330</c:v>
                </c:pt>
                <c:pt idx="1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F5-4CAA-B598-AD88CD178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7</c:v>
              </c:pt>
              <c:pt idx="1">
                <c:v>3</c:v>
              </c:pt>
              <c:pt idx="2">
                <c:v>6</c:v>
              </c:pt>
              <c:pt idx="3">
                <c:v>14</c:v>
              </c:pt>
              <c:pt idx="4">
                <c:v>1</c:v>
              </c:pt>
              <c:pt idx="5">
                <c:v>10</c:v>
              </c:pt>
              <c:pt idx="6">
                <c:v>8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EC3-47C8-AE29-ABE8B5D4F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156</c:v>
              </c:pt>
              <c:pt idx="1">
                <c:v>125</c:v>
              </c:pt>
              <c:pt idx="2">
                <c:v>125</c:v>
              </c:pt>
              <c:pt idx="3">
                <c:v>329</c:v>
              </c:pt>
              <c:pt idx="4">
                <c:v>395</c:v>
              </c:pt>
              <c:pt idx="5">
                <c:v>119</c:v>
              </c:pt>
              <c:pt idx="6">
                <c:v>63</c:v>
              </c:pt>
              <c:pt idx="7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0-3CD8-47DE-9711-0EC6AFD20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8D-4CD2-93BB-65B6F0F6F85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8D-4CD2-93BB-65B6F0F6F85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E8D-4CD2-93BB-65B6F0F6F85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E8D-4CD2-93BB-65B6F0F6F852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8D-4CD2-93BB-65B6F0F6F8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6</c:v>
                </c:pt>
                <c:pt idx="1">
                  <c:v>11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8D-4CD2-93BB-65B6F0F6F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F1-4208-936C-7D60C625CBB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F1-4208-936C-7D60C625CBB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7F1-4208-936C-7D60C625CBB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7F1-4208-936C-7D60C625CBB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7F1-4208-936C-7D60C625CBB6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F1-4208-936C-7D60C625CBB6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F1-4208-936C-7D60C625CBB6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F1-4208-936C-7D60C625CB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16</c:v>
                </c:pt>
                <c:pt idx="1">
                  <c:v>29</c:v>
                </c:pt>
                <c:pt idx="2">
                  <c:v>16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F1-4208-936C-7D60C625C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477</c:v>
              </c:pt>
              <c:pt idx="1">
                <c:v>16</c:v>
              </c:pt>
              <c:pt idx="2">
                <c:v>18</c:v>
              </c:pt>
              <c:pt idx="3">
                <c:v>185</c:v>
              </c:pt>
              <c:pt idx="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9B2E-408A-9434-EE11038AF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251</c:v>
              </c:pt>
              <c:pt idx="1">
                <c:v>12</c:v>
              </c:pt>
              <c:pt idx="2">
                <c:v>37</c:v>
              </c:pt>
              <c:pt idx="3">
                <c:v>153</c:v>
              </c:pt>
              <c:pt idx="4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EB64-4BFE-BE09-D3F0F59F4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</c:v>
              </c:pt>
              <c:pt idx="1">
                <c:v>43</c:v>
              </c:pt>
              <c:pt idx="2">
                <c:v>161</c:v>
              </c:pt>
            </c:numLit>
          </c:val>
          <c:extLst>
            <c:ext xmlns:c16="http://schemas.microsoft.com/office/drawing/2014/chart" uri="{C3380CC4-5D6E-409C-BE32-E72D297353CC}">
              <c16:uniqueId val="{00000000-E571-497E-987B-AA21AB159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Aux!$BC$2:$BC$10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206</c:v>
              </c:pt>
              <c:pt idx="1">
                <c:v>24</c:v>
              </c:pt>
              <c:pt idx="2">
                <c:v>20</c:v>
              </c:pt>
              <c:pt idx="3">
                <c:v>90</c:v>
              </c:pt>
              <c:pt idx="4">
                <c:v>34</c:v>
              </c:pt>
              <c:pt idx="5">
                <c:v>22</c:v>
              </c:pt>
              <c:pt idx="6">
                <c:v>14</c:v>
              </c:pt>
              <c:pt idx="7">
                <c:v>44</c:v>
              </c:pt>
              <c:pt idx="8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9EC0-430B-B5A7-189ECBB41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Abuso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Conduccción etílica/drogas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  <c:pt idx="13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11</c:v>
              </c:pt>
              <c:pt idx="1">
                <c:v>7</c:v>
              </c:pt>
              <c:pt idx="2">
                <c:v>3</c:v>
              </c:pt>
              <c:pt idx="3">
                <c:v>21</c:v>
              </c:pt>
              <c:pt idx="4">
                <c:v>6</c:v>
              </c:pt>
              <c:pt idx="5">
                <c:v>2</c:v>
              </c:pt>
              <c:pt idx="6">
                <c:v>3</c:v>
              </c:pt>
              <c:pt idx="7">
                <c:v>1</c:v>
              </c:pt>
              <c:pt idx="8">
                <c:v>13</c:v>
              </c:pt>
              <c:pt idx="9">
                <c:v>24</c:v>
              </c:pt>
              <c:pt idx="10">
                <c:v>2</c:v>
              </c:pt>
              <c:pt idx="11">
                <c:v>31</c:v>
              </c:pt>
              <c:pt idx="12">
                <c:v>17</c:v>
              </c:pt>
              <c:pt idx="1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DF6-4A33-BB39-8B5884F26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Aux!$BE$2:$BE$9</c:f>
              <c:strCache>
                <c:ptCount val="8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Defensa de los derechos fundamentales</c:v>
                </c:pt>
                <c:pt idx="7">
                  <c:v>Visitas a Centros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291</c:v>
              </c:pt>
              <c:pt idx="1">
                <c:v>26</c:v>
              </c:pt>
              <c:pt idx="2">
                <c:v>112</c:v>
              </c:pt>
              <c:pt idx="3">
                <c:v>24</c:v>
              </c:pt>
              <c:pt idx="4">
                <c:v>27</c:v>
              </c:pt>
              <c:pt idx="5">
                <c:v>32</c:v>
              </c:pt>
              <c:pt idx="6">
                <c:v>4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FFA-4DBA-848C-5FA32A68B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1EA-42AE-B64B-15BC124E0BF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1EA-42AE-B64B-15BC124E0B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479</c:v>
                </c:pt>
                <c:pt idx="1">
                  <c:v>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EA-42AE-B64B-15BC124E0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E1-4C2F-8E6C-C6C5A4998F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9E1-4C2F-8E6C-C6C5A4998F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15</c:v>
                </c:pt>
                <c:pt idx="1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E1-4C2F-8E6C-C6C5A4998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CE5-48C0-98B6-6353E182367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E5-48C0-98B6-6353E182367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CE5-48C0-98B6-6353E182367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CE5-48C0-98B6-6353E1823678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E5-48C0-98B6-6353E1823678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27</c:v>
                </c:pt>
                <c:pt idx="1">
                  <c:v>41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E5-48C0-98B6-6353E182367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225</c:v>
              </c:pt>
              <c:pt idx="1">
                <c:v>22</c:v>
              </c:pt>
              <c:pt idx="2">
                <c:v>6</c:v>
              </c:pt>
              <c:pt idx="3">
                <c:v>1</c:v>
              </c:pt>
              <c:pt idx="4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455C-49DF-8D09-9B1494140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71</c:v>
              </c:pt>
              <c:pt idx="1">
                <c:v>10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FF6C-4E88-AC82-80304529F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</c:v>
              </c:pt>
              <c:pt idx="1">
                <c:v>2</c:v>
              </c:pt>
              <c:pt idx="2">
                <c:v>5</c:v>
              </c:pt>
              <c:pt idx="3">
                <c:v>3</c:v>
              </c:pt>
              <c:pt idx="4">
                <c:v>96</c:v>
              </c:pt>
              <c:pt idx="5">
                <c:v>67</c:v>
              </c:pt>
              <c:pt idx="6">
                <c:v>29</c:v>
              </c:pt>
              <c:pt idx="7">
                <c:v>2</c:v>
              </c:pt>
              <c:pt idx="8">
                <c:v>1</c:v>
              </c:pt>
              <c:pt idx="9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1-8141-4121-A50D-C4C919235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ACB6-49AB-A838-53A8302A3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7B-40E7-BF1F-84DF958EA4E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7B-40E7-BF1F-84DF958EA4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7</c:v>
                </c:pt>
                <c:pt idx="1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7B-40E7-BF1F-84DF958EA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83-4514-9FD0-19316DBF2F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83-4514-9FD0-19316DBF2FB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983-4514-9FD0-19316DBF2FB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983-4514-9FD0-19316DBF2FB2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83-4514-9FD0-19316DBF2F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173</c:v>
                </c:pt>
                <c:pt idx="1">
                  <c:v>127</c:v>
                </c:pt>
                <c:pt idx="2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83-4514-9FD0-19316DBF2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653</c:v>
              </c:pt>
              <c:pt idx="1">
                <c:v>151</c:v>
              </c:pt>
              <c:pt idx="2">
                <c:v>7</c:v>
              </c:pt>
              <c:pt idx="3">
                <c:v>4</c:v>
              </c:pt>
              <c:pt idx="4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0-F917-4F2B-8DC7-955B075AC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203</c:v>
              </c:pt>
              <c:pt idx="1">
                <c:v>149</c:v>
              </c:pt>
              <c:pt idx="2">
                <c:v>6</c:v>
              </c:pt>
              <c:pt idx="3">
                <c:v>3</c:v>
              </c:pt>
              <c:pt idx="4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0-98F5-44AA-BE64-C3C20C330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D7-4205-8EC5-E2DB2E28EFD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ED7-4205-8EC5-E2DB2E28EF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459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7-4205-8EC5-E2DB2E28E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180</c:v>
              </c:pt>
              <c:pt idx="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4FFB-4B0D-BB05-D519CBFAF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45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5184-4763-8FE0-DF2036D3B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9DD-4004-B649-83DAE1895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08D-4A18-9D5D-BF866DB79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191</c:v>
              </c:pt>
              <c:pt idx="2">
                <c:v>16</c:v>
              </c:pt>
              <c:pt idx="3">
                <c:v>2</c:v>
              </c:pt>
              <c:pt idx="4">
                <c:v>12</c:v>
              </c:pt>
              <c:pt idx="5">
                <c:v>111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420-4BD8-BB99-5E71F4E49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210</c:v>
              </c:pt>
              <c:pt idx="2">
                <c:v>3</c:v>
              </c:pt>
              <c:pt idx="3">
                <c:v>9</c:v>
              </c:pt>
              <c:pt idx="4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0-DFA4-4F9F-8449-2568B0602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173</c:v>
              </c:pt>
              <c:pt idx="2">
                <c:v>1</c:v>
              </c:pt>
              <c:pt idx="3">
                <c:v>5</c:v>
              </c:pt>
              <c:pt idx="4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0-A4C0-494A-B284-E4B7E2DB9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73</c:v>
              </c:pt>
              <c:pt idx="2">
                <c:v>12</c:v>
              </c:pt>
              <c:pt idx="3">
                <c:v>2</c:v>
              </c:pt>
              <c:pt idx="4">
                <c:v>13</c:v>
              </c:pt>
              <c:pt idx="5">
                <c:v>50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410-47C8-AF57-59CB51F11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17-4068-90F8-CE6D08F127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17-4068-90F8-CE6D08F127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17-4068-90F8-CE6D08F12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70</c:v>
              </c:pt>
              <c:pt idx="1">
                <c:v>14</c:v>
              </c:pt>
              <c:pt idx="2">
                <c:v>13</c:v>
              </c:pt>
              <c:pt idx="3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0275-4561-A825-0EC15B4DB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a velocidad con exceso reglamentario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6FAA-4223-B2AC-6A1AF6268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217</c:v>
              </c:pt>
              <c:pt idx="2">
                <c:v>11</c:v>
              </c:pt>
              <c:pt idx="3">
                <c:v>1</c:v>
              </c:pt>
              <c:pt idx="4">
                <c:v>12</c:v>
              </c:pt>
              <c:pt idx="5">
                <c:v>151</c:v>
              </c:pt>
            </c:numLit>
          </c:val>
          <c:extLst>
            <c:ext xmlns:c16="http://schemas.microsoft.com/office/drawing/2014/chart" uri="{C3380CC4-5D6E-409C-BE32-E72D297353CC}">
              <c16:uniqueId val="{00000000-CE0C-42B9-8F6D-506088B32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2</c:v>
              </c:pt>
              <c:pt idx="2">
                <c:v>4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EDAA-4E97-BD73-062FF48C2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51</c:v>
              </c:pt>
              <c:pt idx="1">
                <c:v>1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05CE-414D-8A7A-AB749F2B0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Patrimonio histórico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88CE-4247-8AD6-C9280714A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EB31-40C2-BA47-C9C663A7E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0C-49A0-A6FB-DF1F88824D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0C-49A0-A6FB-DF1F88824D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47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0C-49A0-A6FB-DF1F88824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0A-405F-8F36-1484B2EDCB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20A-405F-8F36-1484B2EDCBA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20A-405F-8F36-1484B2EDCBA0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0A-405F-8F36-1484B2EDCBA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0A-405F-8F36-1484B2EDCB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50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0A-405F-8F36-1484B2EDC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3F-49E2-AB23-E7CABE0717C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3F-49E2-AB23-E7CABE0717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354</c:v>
                </c:pt>
                <c:pt idx="1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3F-49E2-AB23-E7CABE071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4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7249A34E-6783-4A1E-961C-57ACCBE57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5DD348F2-00A4-4993-823D-524402268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07D92B58-4B40-451B-BCC4-4D09742F4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60FBB3F7-3E53-4708-A124-486DF2BE5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7E169906-B5BA-464A-B9CE-9E8FBE85E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7560F686-8497-469E-A252-9598D567B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D5B36316-E66C-4819-A68E-617C16007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C7CD7728-24EC-4EB0-80C8-AFFD6A902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488D791B-5BA6-4597-A08D-8D9A49473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DA7E9C6B-442F-4BA0-BF2D-A8B5E5F86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BC487256-83E1-4B29-9FEC-E5C15B8E9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0D57E614-FF40-4418-A0C2-D82E372BC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C8BE41-69B1-4E87-8D3D-51F9E14CF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6C5D419-D54A-4D7E-9188-1EE6397F5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8088511D-0113-4C8D-BC1E-D3E80185D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EDDDB2C9-618E-45AB-8154-A1E41F675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D406FC6B-EDA9-4E80-86EA-791C78DA1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17832DC4-0B15-4BE6-B8D1-A2FA43B80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CDD2B9A4-3FE1-4FC7-9BF9-FC8FC4B67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689C11C3-1AE7-476E-B90D-0C57F4636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BEECC79C-AF35-42B6-B880-4D712DC9A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4CF28907-8E97-4736-BBE6-46F6C742F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D28114AE-FACC-46FE-82CF-2F608F624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53FEDAFB-1F39-4FCA-B2E9-945A987A8E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446EC73C-C3D4-45AB-BE75-501BC88A5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FB7804B6-F5FD-4A66-8500-20DB743013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CCAA210B-D0AD-4310-A8D5-4322FFD9FB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4BEF97C1-9A09-405F-B37F-10BD24847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5F782BB2-D8DF-441F-BF25-DE128E3912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49627DE6-9A82-477A-B27B-8AF2130D9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15447A4D-10D0-4FB9-8C35-12DD674D85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CE0A26DB-5403-46FF-B60A-B567079F3E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7C2EF363-2016-46E0-9E77-09C1FAC5A1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79F67046-7FFD-4FE9-9BA0-CA6E1BA3A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69850</xdr:colOff>
      <xdr:row>6</xdr:row>
      <xdr:rowOff>161924</xdr:rowOff>
    </xdr:from>
    <xdr:to>
      <xdr:col>21</xdr:col>
      <xdr:colOff>333375</xdr:colOff>
      <xdr:row>18</xdr:row>
      <xdr:rowOff>142874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A8F301DD-26FA-4C7E-866C-32071D9B0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393700</xdr:colOff>
      <xdr:row>7</xdr:row>
      <xdr:rowOff>104775</xdr:rowOff>
    </xdr:from>
    <xdr:to>
      <xdr:col>54</xdr:col>
      <xdr:colOff>155575</xdr:colOff>
      <xdr:row>17</xdr:row>
      <xdr:rowOff>9525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9A4A3EFC-9E7D-4DBE-B4B4-5345EB25B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9467C8F1-2D1E-41AA-B499-4EEACB01B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4A9EF2F7-E7CB-4F77-AFE9-86F73D1DD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73025</xdr:colOff>
      <xdr:row>37</xdr:row>
      <xdr:rowOff>190499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3C903533-A57A-426F-94D1-0F7DAE5A2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5C53066-795B-4F4A-A640-081D0F3B1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F62E7E4-E1B1-4C2C-9D0C-D8E18AD8F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C759226F-8912-4C5D-A060-6008A0438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5234CCA7-0782-4713-A3D6-FDE2532E5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B23F43D8-7089-49F9-895E-B58578FA7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5D204362-209B-4ED8-AB43-D91EC989B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5E32328-B908-4238-A973-AB1548BCA2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E2D2C5A-E356-4858-B56D-80C3AF848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764BD023-E292-4B19-AB5E-7CF501CEE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3715081E-24E4-49DE-834A-48C506DFE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BB73313-ED68-4AB8-AA77-E931682B9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8600B8A7-1678-4ADE-9DD4-267403DFA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B0FAA865-DDA7-4C75-9CFA-B792501A8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B00E5976-D3B3-4478-8933-9BD874A48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DDF9EF82-DA51-48DD-B5B0-EFC82E2A0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DCD774DA-F21F-437F-B29C-0774CEDF6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4BF15489-BD7F-45F8-8E85-7B6B6B341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0351FCF1-F44A-469D-BBF5-0B9F356D4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150E4E79-8986-49E1-B3DF-42FEE8AAE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19A82FC3-BFD1-4B27-B70B-D48D17936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65E02468-8B32-4DC1-A6BE-1540F0F96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511370BB-E03B-4F60-ACF9-986B21D8E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F87439C5-AA89-46A8-81C6-95B5A856B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7F52A7FD-09C7-4684-8018-6EE6BC997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C4C3FF12-0B7E-4EF9-8993-70CDD6A17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C6FB6042-6D83-4E35-B095-1C3C519DC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548630AC-5DA6-49CF-B435-9B293468F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5f1Ye92VG5JCI9JOCRv1rWbmwn9bVdu04fJu6q389KlVLv+ACciWqFyf+1eIS1TNld2nBJhp/bXPjX4nlNULvQ==" saltValue="RM7HrWD66BXi/jcMs7+6x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3</v>
      </c>
      <c r="D5" s="15">
        <v>0</v>
      </c>
      <c r="E5" s="25">
        <v>3</v>
      </c>
    </row>
    <row r="6" spans="1:5" x14ac:dyDescent="0.25">
      <c r="A6" s="23" t="s">
        <v>1174</v>
      </c>
      <c r="B6" s="18"/>
      <c r="C6" s="15">
        <v>2</v>
      </c>
      <c r="D6" s="15">
        <v>1</v>
      </c>
      <c r="E6" s="25">
        <v>0</v>
      </c>
    </row>
    <row r="7" spans="1:5" x14ac:dyDescent="0.25">
      <c r="A7" s="23" t="s">
        <v>1175</v>
      </c>
      <c r="B7" s="18"/>
      <c r="C7" s="19"/>
      <c r="D7" s="19"/>
      <c r="E7" s="24"/>
    </row>
    <row r="8" spans="1:5" x14ac:dyDescent="0.25">
      <c r="A8" s="23" t="s">
        <v>1176</v>
      </c>
      <c r="B8" s="18"/>
      <c r="C8" s="15">
        <v>4</v>
      </c>
      <c r="D8" s="15">
        <v>0</v>
      </c>
      <c r="E8" s="25">
        <v>4</v>
      </c>
    </row>
    <row r="9" spans="1:5" x14ac:dyDescent="0.25">
      <c r="A9" s="23" t="s">
        <v>606</v>
      </c>
      <c r="B9" s="18"/>
      <c r="C9" s="19"/>
      <c r="D9" s="19"/>
      <c r="E9" s="24"/>
    </row>
    <row r="10" spans="1:5" x14ac:dyDescent="0.25">
      <c r="A10" s="23" t="s">
        <v>1177</v>
      </c>
      <c r="B10" s="18"/>
      <c r="C10" s="15">
        <v>1</v>
      </c>
      <c r="D10" s="15">
        <v>0</v>
      </c>
      <c r="E10" s="25">
        <v>0</v>
      </c>
    </row>
    <row r="11" spans="1:5" x14ac:dyDescent="0.25">
      <c r="A11" s="193" t="s">
        <v>947</v>
      </c>
      <c r="B11" s="194"/>
      <c r="C11" s="33">
        <v>10</v>
      </c>
      <c r="D11" s="33">
        <v>1</v>
      </c>
      <c r="E11" s="33">
        <v>7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/>
    </row>
    <row r="15" spans="1:5" x14ac:dyDescent="0.25">
      <c r="A15" s="23" t="s">
        <v>1180</v>
      </c>
      <c r="B15" s="18"/>
      <c r="C15" s="24"/>
    </row>
    <row r="16" spans="1:5" x14ac:dyDescent="0.25">
      <c r="A16" s="23" t="s">
        <v>1181</v>
      </c>
      <c r="B16" s="18"/>
      <c r="C16" s="24"/>
    </row>
    <row r="17" spans="1:3" x14ac:dyDescent="0.25">
      <c r="A17" s="193" t="s">
        <v>947</v>
      </c>
      <c r="B17" s="194"/>
      <c r="C17" s="48"/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5">
        <v>11</v>
      </c>
    </row>
    <row r="22" spans="1:3" x14ac:dyDescent="0.25">
      <c r="A22" s="23" t="s">
        <v>1174</v>
      </c>
      <c r="B22" s="18"/>
      <c r="C22" s="25">
        <v>1</v>
      </c>
    </row>
    <row r="23" spans="1:3" x14ac:dyDescent="0.25">
      <c r="A23" s="23" t="s">
        <v>1175</v>
      </c>
      <c r="B23" s="18"/>
      <c r="C23" s="25">
        <v>5</v>
      </c>
    </row>
    <row r="24" spans="1:3" x14ac:dyDescent="0.25">
      <c r="A24" s="23" t="s">
        <v>1176</v>
      </c>
      <c r="B24" s="18"/>
      <c r="C24" s="25">
        <v>10</v>
      </c>
    </row>
    <row r="25" spans="1:3" x14ac:dyDescent="0.25">
      <c r="A25" s="23" t="s">
        <v>606</v>
      </c>
      <c r="B25" s="18"/>
      <c r="C25" s="25">
        <v>10</v>
      </c>
    </row>
    <row r="26" spans="1:3" x14ac:dyDescent="0.25">
      <c r="A26" s="23" t="s">
        <v>1177</v>
      </c>
      <c r="B26" s="18"/>
      <c r="C26" s="25">
        <v>29</v>
      </c>
    </row>
    <row r="27" spans="1:3" x14ac:dyDescent="0.25">
      <c r="A27" s="193" t="s">
        <v>947</v>
      </c>
      <c r="B27" s="194"/>
      <c r="C27" s="33">
        <v>66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4"/>
    </row>
    <row r="32" spans="1:3" x14ac:dyDescent="0.25">
      <c r="A32" s="23" t="s">
        <v>1019</v>
      </c>
      <c r="B32" s="18"/>
      <c r="C32" s="24"/>
    </row>
    <row r="33" spans="1:3" x14ac:dyDescent="0.25">
      <c r="A33" s="23" t="s">
        <v>1183</v>
      </c>
      <c r="B33" s="18"/>
      <c r="C33" s="25">
        <v>51</v>
      </c>
    </row>
    <row r="34" spans="1:3" x14ac:dyDescent="0.25">
      <c r="A34" s="23" t="s">
        <v>1116</v>
      </c>
      <c r="B34" s="18"/>
      <c r="C34" s="25">
        <v>1</v>
      </c>
    </row>
    <row r="35" spans="1:3" x14ac:dyDescent="0.25">
      <c r="A35" s="23" t="s">
        <v>1184</v>
      </c>
      <c r="B35" s="18"/>
      <c r="C35" s="25">
        <v>7</v>
      </c>
    </row>
    <row r="36" spans="1:3" x14ac:dyDescent="0.25">
      <c r="A36" s="23" t="s">
        <v>1021</v>
      </c>
      <c r="B36" s="18"/>
      <c r="C36" s="24"/>
    </row>
    <row r="37" spans="1:3" x14ac:dyDescent="0.25">
      <c r="A37" s="23" t="s">
        <v>1022</v>
      </c>
      <c r="B37" s="18"/>
      <c r="C37" s="24"/>
    </row>
    <row r="38" spans="1:3" x14ac:dyDescent="0.25">
      <c r="A38" s="23" t="s">
        <v>1080</v>
      </c>
      <c r="B38" s="18"/>
      <c r="C38" s="24"/>
    </row>
    <row r="39" spans="1:3" x14ac:dyDescent="0.25">
      <c r="A39" s="23" t="s">
        <v>1081</v>
      </c>
      <c r="B39" s="18"/>
      <c r="C39" s="24"/>
    </row>
    <row r="40" spans="1:3" x14ac:dyDescent="0.25">
      <c r="A40" s="193" t="s">
        <v>947</v>
      </c>
      <c r="B40" s="194"/>
      <c r="C40" s="33">
        <v>59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5">
        <v>1</v>
      </c>
    </row>
    <row r="45" spans="1:3" x14ac:dyDescent="0.25">
      <c r="A45" s="23" t="s">
        <v>1174</v>
      </c>
      <c r="B45" s="18"/>
      <c r="C45" s="24"/>
    </row>
    <row r="46" spans="1:3" x14ac:dyDescent="0.25">
      <c r="A46" s="23" t="s">
        <v>1175</v>
      </c>
      <c r="B46" s="18"/>
      <c r="C46" s="25">
        <v>2</v>
      </c>
    </row>
    <row r="47" spans="1:3" x14ac:dyDescent="0.25">
      <c r="A47" s="23" t="s">
        <v>1176</v>
      </c>
      <c r="B47" s="18"/>
      <c r="C47" s="25">
        <v>1</v>
      </c>
    </row>
    <row r="48" spans="1:3" x14ac:dyDescent="0.25">
      <c r="A48" s="23" t="s">
        <v>606</v>
      </c>
      <c r="B48" s="18"/>
      <c r="C48" s="25">
        <v>1</v>
      </c>
    </row>
    <row r="49" spans="1:3" x14ac:dyDescent="0.25">
      <c r="A49" s="23" t="s">
        <v>1177</v>
      </c>
      <c r="B49" s="18"/>
      <c r="C49" s="25">
        <v>3</v>
      </c>
    </row>
    <row r="50" spans="1:3" x14ac:dyDescent="0.25">
      <c r="A50" s="193" t="s">
        <v>947</v>
      </c>
      <c r="B50" s="194"/>
      <c r="C50" s="33">
        <v>8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70" t="s">
        <v>1173</v>
      </c>
      <c r="B53" s="14" t="s">
        <v>78</v>
      </c>
      <c r="C53" s="24"/>
    </row>
    <row r="54" spans="1:3" x14ac:dyDescent="0.25">
      <c r="A54" s="172"/>
      <c r="B54" s="14" t="s">
        <v>79</v>
      </c>
      <c r="C54" s="25">
        <v>1</v>
      </c>
    </row>
    <row r="55" spans="1:3" x14ac:dyDescent="0.25">
      <c r="A55" s="170" t="s">
        <v>1174</v>
      </c>
      <c r="B55" s="14" t="s">
        <v>78</v>
      </c>
      <c r="C55" s="25">
        <v>0</v>
      </c>
    </row>
    <row r="56" spans="1:3" x14ac:dyDescent="0.25">
      <c r="A56" s="172"/>
      <c r="B56" s="14" t="s">
        <v>79</v>
      </c>
      <c r="C56" s="25">
        <v>1</v>
      </c>
    </row>
    <row r="57" spans="1:3" x14ac:dyDescent="0.25">
      <c r="A57" s="170" t="s">
        <v>1175</v>
      </c>
      <c r="B57" s="14" t="s">
        <v>78</v>
      </c>
      <c r="C57" s="25">
        <v>1</v>
      </c>
    </row>
    <row r="58" spans="1:3" x14ac:dyDescent="0.25">
      <c r="A58" s="172"/>
      <c r="B58" s="14" t="s">
        <v>79</v>
      </c>
      <c r="C58" s="25">
        <v>0</v>
      </c>
    </row>
    <row r="59" spans="1:3" x14ac:dyDescent="0.25">
      <c r="A59" s="170" t="s">
        <v>1176</v>
      </c>
      <c r="B59" s="14" t="s">
        <v>78</v>
      </c>
      <c r="C59" s="25">
        <v>0</v>
      </c>
    </row>
    <row r="60" spans="1:3" x14ac:dyDescent="0.25">
      <c r="A60" s="172"/>
      <c r="B60" s="14" t="s">
        <v>79</v>
      </c>
      <c r="C60" s="25">
        <v>1</v>
      </c>
    </row>
    <row r="61" spans="1:3" x14ac:dyDescent="0.25">
      <c r="A61" s="170" t="s">
        <v>606</v>
      </c>
      <c r="B61" s="14" t="s">
        <v>78</v>
      </c>
      <c r="C61" s="24"/>
    </row>
    <row r="62" spans="1:3" x14ac:dyDescent="0.25">
      <c r="A62" s="172"/>
      <c r="B62" s="14" t="s">
        <v>79</v>
      </c>
      <c r="C62" s="24"/>
    </row>
    <row r="63" spans="1:3" x14ac:dyDescent="0.25">
      <c r="A63" s="170" t="s">
        <v>1177</v>
      </c>
      <c r="B63" s="14" t="s">
        <v>78</v>
      </c>
      <c r="C63" s="25">
        <v>1</v>
      </c>
    </row>
    <row r="64" spans="1:3" x14ac:dyDescent="0.25">
      <c r="A64" s="172"/>
      <c r="B64" s="14" t="s">
        <v>79</v>
      </c>
      <c r="C64" s="25">
        <v>1</v>
      </c>
    </row>
    <row r="65" spans="1:3" x14ac:dyDescent="0.25">
      <c r="A65" s="193" t="s">
        <v>947</v>
      </c>
      <c r="B65" s="194"/>
      <c r="C65" s="33">
        <v>6</v>
      </c>
    </row>
  </sheetData>
  <sheetProtection algorithmName="SHA-512" hashValue="mP8iIuhtYR2nmVgmN+jFTONSdJG0xtvw+PKF7lWXFTYQML2xpDsdoQx/BMU68Wag7r+z/gFqJH65C3nHPCcKiA==" saltValue="gKYB1xwsjXiip1MZusKAu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6" t="s">
        <v>1189</v>
      </c>
      <c r="D4" s="26" t="s">
        <v>62</v>
      </c>
      <c r="E4" s="26" t="s">
        <v>1027</v>
      </c>
      <c r="F4" s="26" t="s">
        <v>1190</v>
      </c>
    </row>
    <row r="5" spans="1:6" ht="22.5" x14ac:dyDescent="0.25">
      <c r="A5" s="173" t="s">
        <v>1191</v>
      </c>
      <c r="B5" s="49" t="s">
        <v>1192</v>
      </c>
      <c r="C5" s="15">
        <v>3</v>
      </c>
      <c r="D5" s="15">
        <v>0</v>
      </c>
      <c r="E5" s="15">
        <v>0</v>
      </c>
      <c r="F5" s="25">
        <v>0</v>
      </c>
    </row>
    <row r="6" spans="1:6" x14ac:dyDescent="0.25">
      <c r="A6" s="175"/>
      <c r="B6" s="49" t="s">
        <v>1193</v>
      </c>
      <c r="C6" s="19"/>
      <c r="D6" s="19"/>
      <c r="E6" s="19"/>
      <c r="F6" s="24"/>
    </row>
    <row r="7" spans="1:6" x14ac:dyDescent="0.25">
      <c r="A7" s="13" t="s">
        <v>1194</v>
      </c>
      <c r="B7" s="49" t="s">
        <v>1195</v>
      </c>
      <c r="C7" s="19"/>
      <c r="D7" s="19"/>
      <c r="E7" s="19"/>
      <c r="F7" s="24"/>
    </row>
    <row r="8" spans="1:6" ht="22.5" x14ac:dyDescent="0.25">
      <c r="A8" s="173" t="s">
        <v>1196</v>
      </c>
      <c r="B8" s="49" t="s">
        <v>1197</v>
      </c>
      <c r="C8" s="15">
        <v>5</v>
      </c>
      <c r="D8" s="15">
        <v>4</v>
      </c>
      <c r="E8" s="15">
        <v>4</v>
      </c>
      <c r="F8" s="25">
        <v>0</v>
      </c>
    </row>
    <row r="9" spans="1:6" x14ac:dyDescent="0.25">
      <c r="A9" s="174"/>
      <c r="B9" s="49" t="s">
        <v>1198</v>
      </c>
      <c r="C9" s="19"/>
      <c r="D9" s="19"/>
      <c r="E9" s="19"/>
      <c r="F9" s="24"/>
    </row>
    <row r="10" spans="1:6" ht="22.5" x14ac:dyDescent="0.25">
      <c r="A10" s="175"/>
      <c r="B10" s="49" t="s">
        <v>1199</v>
      </c>
      <c r="C10" s="15">
        <v>20</v>
      </c>
      <c r="D10" s="15">
        <v>1</v>
      </c>
      <c r="E10" s="15">
        <v>1</v>
      </c>
      <c r="F10" s="25">
        <v>0</v>
      </c>
    </row>
    <row r="11" spans="1:6" ht="22.5" x14ac:dyDescent="0.25">
      <c r="A11" s="173" t="s">
        <v>1200</v>
      </c>
      <c r="B11" s="49" t="s">
        <v>1201</v>
      </c>
      <c r="C11" s="15">
        <v>1</v>
      </c>
      <c r="D11" s="15">
        <v>0</v>
      </c>
      <c r="E11" s="15">
        <v>0</v>
      </c>
      <c r="F11" s="25">
        <v>0</v>
      </c>
    </row>
    <row r="12" spans="1:6" ht="22.5" x14ac:dyDescent="0.25">
      <c r="A12" s="175"/>
      <c r="B12" s="49" t="s">
        <v>1202</v>
      </c>
      <c r="C12" s="15">
        <v>3</v>
      </c>
      <c r="D12" s="15">
        <v>1</v>
      </c>
      <c r="E12" s="15">
        <v>0</v>
      </c>
      <c r="F12" s="25">
        <v>0</v>
      </c>
    </row>
    <row r="13" spans="1:6" ht="22.5" x14ac:dyDescent="0.25">
      <c r="A13" s="13" t="s">
        <v>1203</v>
      </c>
      <c r="B13" s="49" t="s">
        <v>1204</v>
      </c>
      <c r="C13" s="15">
        <v>2</v>
      </c>
      <c r="D13" s="15">
        <v>0</v>
      </c>
      <c r="E13" s="15">
        <v>0</v>
      </c>
      <c r="F13" s="25">
        <v>0</v>
      </c>
    </row>
    <row r="14" spans="1:6" x14ac:dyDescent="0.25">
      <c r="A14" s="173" t="s">
        <v>1205</v>
      </c>
      <c r="B14" s="49" t="s">
        <v>1206</v>
      </c>
      <c r="C14" s="15">
        <v>15</v>
      </c>
      <c r="D14" s="15">
        <v>0</v>
      </c>
      <c r="E14" s="15">
        <v>1</v>
      </c>
      <c r="F14" s="25">
        <v>0</v>
      </c>
    </row>
    <row r="15" spans="1:6" x14ac:dyDescent="0.25">
      <c r="A15" s="174"/>
      <c r="B15" s="49" t="s">
        <v>1207</v>
      </c>
      <c r="C15" s="19"/>
      <c r="D15" s="19"/>
      <c r="E15" s="19"/>
      <c r="F15" s="24"/>
    </row>
    <row r="16" spans="1:6" ht="22.5" x14ac:dyDescent="0.25">
      <c r="A16" s="174"/>
      <c r="B16" s="49" t="s">
        <v>1208</v>
      </c>
      <c r="C16" s="19"/>
      <c r="D16" s="19"/>
      <c r="E16" s="19"/>
      <c r="F16" s="24"/>
    </row>
    <row r="17" spans="1:6" x14ac:dyDescent="0.25">
      <c r="A17" s="174"/>
      <c r="B17" s="49" t="s">
        <v>1209</v>
      </c>
      <c r="C17" s="19"/>
      <c r="D17" s="19"/>
      <c r="E17" s="19"/>
      <c r="F17" s="24"/>
    </row>
    <row r="18" spans="1:6" ht="22.5" x14ac:dyDescent="0.25">
      <c r="A18" s="175"/>
      <c r="B18" s="49" t="s">
        <v>1210</v>
      </c>
      <c r="C18" s="15">
        <v>0</v>
      </c>
      <c r="D18" s="15">
        <v>0</v>
      </c>
      <c r="E18" s="15">
        <v>2</v>
      </c>
      <c r="F18" s="25">
        <v>0</v>
      </c>
    </row>
    <row r="19" spans="1:6" x14ac:dyDescent="0.25">
      <c r="A19" s="13" t="s">
        <v>1211</v>
      </c>
      <c r="B19" s="49" t="s">
        <v>1212</v>
      </c>
      <c r="C19" s="19"/>
      <c r="D19" s="19"/>
      <c r="E19" s="19"/>
      <c r="F19" s="24"/>
    </row>
    <row r="20" spans="1:6" ht="22.5" x14ac:dyDescent="0.25">
      <c r="A20" s="13" t="s">
        <v>1213</v>
      </c>
      <c r="B20" s="49" t="s">
        <v>1214</v>
      </c>
      <c r="C20" s="19"/>
      <c r="D20" s="19"/>
      <c r="E20" s="19"/>
      <c r="F20" s="24"/>
    </row>
    <row r="21" spans="1:6" x14ac:dyDescent="0.25">
      <c r="A21" s="193" t="s">
        <v>947</v>
      </c>
      <c r="B21" s="194"/>
      <c r="C21" s="33">
        <v>49</v>
      </c>
      <c r="D21" s="33">
        <v>6</v>
      </c>
      <c r="E21" s="33">
        <v>8</v>
      </c>
      <c r="F21" s="33">
        <v>0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4"/>
    </row>
    <row r="25" spans="1:6" x14ac:dyDescent="0.25">
      <c r="A25" s="23" t="s">
        <v>111</v>
      </c>
      <c r="B25" s="18"/>
      <c r="C25" s="24"/>
    </row>
    <row r="26" spans="1:6" x14ac:dyDescent="0.25">
      <c r="A26" s="23" t="s">
        <v>1050</v>
      </c>
      <c r="B26" s="18"/>
      <c r="C26" s="24"/>
    </row>
    <row r="27" spans="1:6" x14ac:dyDescent="0.25">
      <c r="A27" s="193" t="s">
        <v>947</v>
      </c>
      <c r="B27" s="194"/>
      <c r="C27" s="48"/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5">
        <v>3</v>
      </c>
    </row>
    <row r="32" spans="1:6" x14ac:dyDescent="0.25">
      <c r="A32" s="23" t="s">
        <v>1217</v>
      </c>
      <c r="B32" s="18"/>
      <c r="C32" s="25">
        <v>4</v>
      </c>
    </row>
    <row r="33" spans="1:3" x14ac:dyDescent="0.25">
      <c r="A33" s="23" t="s">
        <v>79</v>
      </c>
      <c r="B33" s="18"/>
      <c r="C33" s="25">
        <v>1</v>
      </c>
    </row>
    <row r="34" spans="1:3" x14ac:dyDescent="0.25">
      <c r="A34" s="193" t="s">
        <v>947</v>
      </c>
      <c r="B34" s="194"/>
      <c r="C34" s="33">
        <v>8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5">
        <v>48</v>
      </c>
    </row>
    <row r="39" spans="1:3" x14ac:dyDescent="0.25">
      <c r="A39" s="23" t="s">
        <v>1220</v>
      </c>
      <c r="B39" s="18"/>
      <c r="C39" s="25">
        <v>6</v>
      </c>
    </row>
    <row r="40" spans="1:3" x14ac:dyDescent="0.25">
      <c r="A40" s="193" t="s">
        <v>947</v>
      </c>
      <c r="B40" s="194"/>
      <c r="C40" s="33">
        <v>54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GhwFrgdD6WYKrzGHCJ8n5ngn1Vog7z5YpShPOrWDWX7k+qHv09ViW1oPfxLkMESFK7gaFAInLDr/HCF6SMM3FQ==" saltValue="RmA437TTgKJdY0fubf/CXQ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F5028-0525-4B7E-A612-C89FCF9EB7F2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8" customWidth="1"/>
    <col min="2" max="2" width="4.42578125" style="98" customWidth="1"/>
    <col min="3" max="3" width="18.7109375" style="98" customWidth="1"/>
    <col min="4" max="4" width="36.42578125" style="98" customWidth="1"/>
    <col min="5" max="5" width="18.7109375" style="98" customWidth="1"/>
    <col min="6" max="6" width="7.42578125" style="98" customWidth="1"/>
    <col min="7" max="7" width="2.710937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7109375" style="98" customWidth="1"/>
    <col min="17" max="17" width="11.42578125" style="98"/>
    <col min="18" max="19" width="12.85546875" style="98" customWidth="1"/>
    <col min="20" max="23" width="11.42578125" style="98"/>
    <col min="24" max="24" width="2.7109375" style="98" customWidth="1"/>
    <col min="25" max="25" width="6.285156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7109375" style="98" customWidth="1"/>
    <col min="33" max="38" width="11.42578125" style="98"/>
    <col min="39" max="39" width="14.5703125" style="98" customWidth="1"/>
    <col min="40" max="40" width="2.7109375" style="98" customWidth="1"/>
    <col min="41" max="41" width="11.42578125" style="98"/>
    <col min="42" max="44" width="19.28515625" style="98" customWidth="1"/>
    <col min="45" max="45" width="14.85546875" style="98" customWidth="1"/>
    <col min="46" max="46" width="2.710937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7109375" style="98" customWidth="1"/>
    <col min="56" max="56" width="11.42578125" style="98"/>
    <col min="57" max="59" width="13.85546875" style="98" customWidth="1"/>
    <col min="60" max="60" width="11.42578125" style="98"/>
    <col min="61" max="61" width="19.28515625" style="98" customWidth="1"/>
    <col min="62" max="62" width="2.7109375" style="98" customWidth="1"/>
    <col min="63" max="63" width="7.140625" style="98" customWidth="1"/>
    <col min="64" max="65" width="6.5703125" style="98" customWidth="1"/>
    <col min="66" max="66" width="9" style="98" customWidth="1"/>
    <col min="67" max="67" width="7.140625" style="98" bestFit="1" customWidth="1"/>
    <col min="68" max="68" width="7" style="98" customWidth="1"/>
    <col min="69" max="69" width="8.7109375" style="98" customWidth="1"/>
    <col min="70" max="70" width="6.7109375" style="98" customWidth="1"/>
    <col min="71" max="71" width="9" style="98" customWidth="1"/>
    <col min="72" max="73" width="6.140625" style="98" customWidth="1"/>
    <col min="74" max="74" width="6.7109375" style="98" customWidth="1"/>
    <col min="75" max="75" width="2.7109375" style="98" customWidth="1"/>
    <col min="76" max="76" width="21.140625" style="98" customWidth="1"/>
    <col min="77" max="80" width="11.42578125" style="98"/>
    <col min="81" max="81" width="16.42578125" style="98" customWidth="1"/>
    <col min="82" max="82" width="2.7109375" style="98" customWidth="1"/>
    <col min="83" max="83" width="17" style="98" customWidth="1"/>
    <col min="84" max="85" width="21.140625" style="98" customWidth="1"/>
    <col min="86" max="88" width="11.42578125" style="98"/>
    <col min="89" max="89" width="2.7109375" style="98" customWidth="1"/>
    <col min="90" max="90" width="15.140625" style="98" customWidth="1"/>
    <col min="91" max="91" width="8.28515625" style="98" customWidth="1"/>
    <col min="92" max="92" width="23.42578125" style="98" customWidth="1"/>
    <col min="93" max="93" width="14.85546875" style="98" customWidth="1"/>
    <col min="94" max="94" width="18" style="98" customWidth="1"/>
    <col min="95" max="16384" width="11.42578125" style="98"/>
  </cols>
  <sheetData>
    <row r="1" spans="1:93" ht="18.75" x14ac:dyDescent="0.25">
      <c r="A1" s="96"/>
      <c r="B1" s="97"/>
      <c r="C1" s="197" t="s">
        <v>1343</v>
      </c>
      <c r="D1" s="197"/>
      <c r="E1" s="197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1.25" x14ac:dyDescent="0.25">
      <c r="A2" s="99">
        <v>0</v>
      </c>
      <c r="H2" s="101"/>
      <c r="Z2" s="195"/>
      <c r="AA2" s="195"/>
      <c r="AB2" s="195"/>
      <c r="AC2" s="195"/>
      <c r="AH2" s="195"/>
      <c r="AI2" s="195"/>
      <c r="AJ2" s="195"/>
      <c r="AK2" s="195"/>
      <c r="AV2" s="196"/>
      <c r="AW2" s="196"/>
      <c r="AX2" s="196"/>
      <c r="AY2" s="196"/>
      <c r="AZ2" s="196"/>
      <c r="BA2" s="196"/>
      <c r="BK2" s="196" t="s">
        <v>1344</v>
      </c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CL2" s="101"/>
    </row>
    <row r="3" spans="1:93" s="100" customFormat="1" ht="11.25" x14ac:dyDescent="0.25">
      <c r="Z3" s="195" t="s">
        <v>1345</v>
      </c>
      <c r="AA3" s="195"/>
      <c r="AB3" s="195"/>
      <c r="AC3" s="195"/>
      <c r="AH3" s="195" t="s">
        <v>1346</v>
      </c>
      <c r="AI3" s="195"/>
      <c r="AJ3" s="195"/>
      <c r="AK3" s="195"/>
      <c r="AV3" s="196" t="s">
        <v>1049</v>
      </c>
      <c r="AW3" s="196"/>
      <c r="AX3" s="196"/>
      <c r="AY3" s="196"/>
      <c r="AZ3" s="196"/>
      <c r="BA3" s="196"/>
      <c r="CL3" s="101"/>
    </row>
    <row r="4" spans="1:93" s="102" customFormat="1" ht="21.75" customHeight="1" x14ac:dyDescent="0.25">
      <c r="C4" s="195" t="s">
        <v>13</v>
      </c>
      <c r="D4" s="195"/>
      <c r="E4" s="195"/>
      <c r="I4" s="195" t="s">
        <v>37</v>
      </c>
      <c r="J4" s="195"/>
      <c r="K4" s="195"/>
      <c r="L4" s="195"/>
      <c r="M4" s="195"/>
      <c r="Q4" s="195" t="s">
        <v>1347</v>
      </c>
      <c r="R4" s="195"/>
      <c r="S4" s="195"/>
      <c r="T4" s="195"/>
      <c r="U4" s="195"/>
      <c r="V4" s="195"/>
      <c r="AP4" s="195" t="s">
        <v>1348</v>
      </c>
      <c r="AQ4" s="195"/>
      <c r="AR4" s="195"/>
      <c r="BE4" s="195" t="s">
        <v>1049</v>
      </c>
      <c r="BF4" s="195"/>
      <c r="BG4" s="195"/>
      <c r="BK4" s="199" t="s">
        <v>1349</v>
      </c>
      <c r="BL4" s="198" t="s">
        <v>1350</v>
      </c>
      <c r="BM4" s="198" t="s">
        <v>1351</v>
      </c>
      <c r="BN4" s="198" t="s">
        <v>152</v>
      </c>
      <c r="BO4" s="198" t="s">
        <v>1352</v>
      </c>
      <c r="BP4" s="198" t="s">
        <v>1353</v>
      </c>
      <c r="BQ4" s="198" t="s">
        <v>1354</v>
      </c>
      <c r="BR4" s="198" t="s">
        <v>187</v>
      </c>
      <c r="BS4" s="200" t="s">
        <v>1355</v>
      </c>
      <c r="BT4" s="200" t="s">
        <v>1356</v>
      </c>
      <c r="BU4" s="200" t="s">
        <v>267</v>
      </c>
      <c r="BV4" s="200" t="s">
        <v>1357</v>
      </c>
      <c r="BY4" s="195" t="s">
        <v>138</v>
      </c>
      <c r="BZ4" s="195"/>
      <c r="CA4" s="195"/>
      <c r="CF4" s="195" t="s">
        <v>1358</v>
      </c>
      <c r="CG4" s="195"/>
      <c r="CL4" s="195" t="s">
        <v>45</v>
      </c>
      <c r="CM4" s="195"/>
      <c r="CN4" s="195"/>
      <c r="CO4" s="195"/>
    </row>
    <row r="5" spans="1:93" s="102" customFormat="1" ht="14.25" customHeight="1" x14ac:dyDescent="0.25">
      <c r="Z5" s="103" t="s">
        <v>1359</v>
      </c>
      <c r="AA5" s="104" t="s">
        <v>1360</v>
      </c>
      <c r="AB5" s="104" t="s">
        <v>78</v>
      </c>
      <c r="AC5" s="105" t="s">
        <v>78</v>
      </c>
      <c r="AH5" s="103" t="s">
        <v>1359</v>
      </c>
      <c r="AI5" s="104" t="s">
        <v>1360</v>
      </c>
      <c r="AJ5" s="104" t="s">
        <v>78</v>
      </c>
      <c r="AK5" s="105" t="s">
        <v>78</v>
      </c>
      <c r="AV5" s="199" t="s">
        <v>1361</v>
      </c>
      <c r="AW5" s="198" t="s">
        <v>1362</v>
      </c>
      <c r="AX5" s="198" t="s">
        <v>1363</v>
      </c>
      <c r="AY5" s="198" t="s">
        <v>106</v>
      </c>
      <c r="AZ5" s="198" t="s">
        <v>107</v>
      </c>
      <c r="BA5" s="200" t="s">
        <v>108</v>
      </c>
      <c r="BK5" s="199"/>
      <c r="BL5" s="198"/>
      <c r="BM5" s="198"/>
      <c r="BN5" s="198"/>
      <c r="BO5" s="198"/>
      <c r="BP5" s="198"/>
      <c r="BQ5" s="198"/>
      <c r="BR5" s="198"/>
      <c r="BS5" s="200"/>
      <c r="BT5" s="200"/>
      <c r="BU5" s="200"/>
      <c r="BV5" s="200"/>
    </row>
    <row r="6" spans="1:93" s="102" customFormat="1" ht="14.25" customHeight="1" x14ac:dyDescent="0.25">
      <c r="C6" s="106" t="s">
        <v>20</v>
      </c>
      <c r="D6" s="107" t="s">
        <v>1364</v>
      </c>
      <c r="E6" s="106" t="s">
        <v>24</v>
      </c>
      <c r="I6" s="108" t="s">
        <v>46</v>
      </c>
      <c r="J6" s="107" t="s">
        <v>1365</v>
      </c>
      <c r="K6" s="107" t="s">
        <v>60</v>
      </c>
      <c r="L6" s="107" t="s">
        <v>62</v>
      </c>
      <c r="M6" s="109" t="s">
        <v>1366</v>
      </c>
      <c r="N6" s="110" t="s">
        <v>1367</v>
      </c>
      <c r="O6" s="110"/>
      <c r="Q6" s="108" t="s">
        <v>1368</v>
      </c>
      <c r="R6" s="107" t="s">
        <v>1369</v>
      </c>
      <c r="S6" s="107" t="s">
        <v>1370</v>
      </c>
      <c r="T6" s="107" t="s">
        <v>1021</v>
      </c>
      <c r="U6" s="107" t="s">
        <v>1371</v>
      </c>
      <c r="V6" s="109" t="s">
        <v>1264</v>
      </c>
      <c r="Z6" s="111" t="s">
        <v>1372</v>
      </c>
      <c r="AA6" s="112" t="s">
        <v>1372</v>
      </c>
      <c r="AB6" s="112" t="s">
        <v>1373</v>
      </c>
      <c r="AC6" s="113" t="s">
        <v>1374</v>
      </c>
      <c r="AH6" s="111" t="s">
        <v>1372</v>
      </c>
      <c r="AI6" s="112" t="s">
        <v>1372</v>
      </c>
      <c r="AJ6" s="112" t="s">
        <v>1373</v>
      </c>
      <c r="AK6" s="113" t="s">
        <v>1374</v>
      </c>
      <c r="AP6" s="108" t="s">
        <v>1375</v>
      </c>
      <c r="AQ6" s="107" t="s">
        <v>97</v>
      </c>
      <c r="AR6" s="109" t="s">
        <v>1376</v>
      </c>
      <c r="AV6" s="199"/>
      <c r="AW6" s="198"/>
      <c r="AX6" s="198"/>
      <c r="AY6" s="198"/>
      <c r="AZ6" s="198"/>
      <c r="BA6" s="200"/>
      <c r="BE6" s="108" t="s">
        <v>110</v>
      </c>
      <c r="BF6" s="107" t="s">
        <v>111</v>
      </c>
      <c r="BG6" s="109" t="s">
        <v>1377</v>
      </c>
      <c r="BK6" s="199"/>
      <c r="BL6" s="198"/>
      <c r="BM6" s="198"/>
      <c r="BN6" s="198"/>
      <c r="BO6" s="198"/>
      <c r="BP6" s="198"/>
      <c r="BQ6" s="198"/>
      <c r="BR6" s="198"/>
      <c r="BS6" s="200"/>
      <c r="BT6" s="200"/>
      <c r="BU6" s="200"/>
      <c r="BV6" s="200"/>
      <c r="BY6" s="108" t="s">
        <v>1349</v>
      </c>
      <c r="BZ6" s="107" t="s">
        <v>1378</v>
      </c>
      <c r="CA6" s="109" t="s">
        <v>108</v>
      </c>
      <c r="CF6" s="108" t="s">
        <v>1379</v>
      </c>
      <c r="CG6" s="109" t="s">
        <v>1380</v>
      </c>
      <c r="CM6" s="108" t="s">
        <v>46</v>
      </c>
      <c r="CN6" s="109" t="s">
        <v>47</v>
      </c>
    </row>
    <row r="7" spans="1:93" s="114" customFormat="1" ht="21" customHeight="1" x14ac:dyDescent="0.25">
      <c r="C7" s="115">
        <f>DatosGenerales!C8</f>
        <v>11843</v>
      </c>
      <c r="D7" s="116">
        <f>SUM(DatosGenerales!C15:C19)</f>
        <v>2533</v>
      </c>
      <c r="E7" s="115">
        <f>SUM(DatosGenerales!C12:C14)</f>
        <v>9736</v>
      </c>
      <c r="I7" s="117">
        <f>DatosGenerales!C28</f>
        <v>895</v>
      </c>
      <c r="J7" s="116">
        <f>DatosGenerales!C29</f>
        <v>150</v>
      </c>
      <c r="K7" s="115">
        <f>SUM(DatosGenerales!C30:C31)</f>
        <v>29</v>
      </c>
      <c r="L7" s="116">
        <f>DatosGenerales!C33</f>
        <v>538</v>
      </c>
      <c r="M7" s="115">
        <f>DatosGenerales!C89</f>
        <v>330</v>
      </c>
      <c r="N7" s="118">
        <f>L7-M7</f>
        <v>208</v>
      </c>
      <c r="O7" s="118"/>
      <c r="Q7" s="117">
        <f>DatosGenerales!C33</f>
        <v>538</v>
      </c>
      <c r="R7" s="116">
        <f>DatosGenerales!C46</f>
        <v>1132</v>
      </c>
      <c r="S7" s="116">
        <f>DatosGenerales!C47</f>
        <v>42</v>
      </c>
      <c r="T7" s="116">
        <f>DatosGenerales!C59</f>
        <v>16</v>
      </c>
      <c r="U7" s="116">
        <f>DatosGenerales!C72</f>
        <v>3</v>
      </c>
      <c r="V7" s="119">
        <f>SUM(Q7:U7)</f>
        <v>1731</v>
      </c>
      <c r="Z7" s="117">
        <f>SUM(DatosGenerales!C100,DatosGenerales!C101,DatosGenerales!C103)</f>
        <v>479</v>
      </c>
      <c r="AA7" s="116">
        <f>SUM(DatosGenerales!C102,DatosGenerales!C104)</f>
        <v>456</v>
      </c>
      <c r="AB7" s="116">
        <f>DatosGenerales!C100</f>
        <v>459</v>
      </c>
      <c r="AC7" s="119">
        <f>DatosGenerales!C101</f>
        <v>11</v>
      </c>
      <c r="AH7" s="117">
        <f>SUM(DatosGenerales!C109,DatosGenerales!C110,DatosGenerales!C112)</f>
        <v>47</v>
      </c>
      <c r="AI7" s="116">
        <f>SUM(DatosGenerales!C111,DatosGenerales!C113)</f>
        <v>27</v>
      </c>
      <c r="AJ7" s="116">
        <f>DatosGenerales!C109</f>
        <v>45</v>
      </c>
      <c r="AK7" s="119">
        <f>DatosGenerales!C110</f>
        <v>2</v>
      </c>
      <c r="AP7" s="117">
        <f>SUM(DatosGenerales!C129:C130)</f>
        <v>50</v>
      </c>
      <c r="AQ7" s="116">
        <f>SUM(DatosGenerales!C131:C132)</f>
        <v>0</v>
      </c>
      <c r="AR7" s="119">
        <f>SUM(DatosGenerales!C133:C134)</f>
        <v>0</v>
      </c>
      <c r="AV7" s="117">
        <f>DatosGenerales!C139</f>
        <v>6</v>
      </c>
      <c r="AW7" s="116">
        <f>DatosGenerales!C140</f>
        <v>27</v>
      </c>
      <c r="AX7" s="116">
        <f>DatosGenerales!C141</f>
        <v>8</v>
      </c>
      <c r="AY7" s="116">
        <f>DatosGenerales!C142</f>
        <v>1</v>
      </c>
      <c r="AZ7" s="116">
        <f>DatosGenerales!C143</f>
        <v>55</v>
      </c>
      <c r="BA7" s="119">
        <f>DatosGenerales!C144</f>
        <v>0</v>
      </c>
      <c r="BE7" s="117">
        <f>DatosGenerales!C145</f>
        <v>33</v>
      </c>
      <c r="BF7" s="116">
        <f>DatosGenerales!C146</f>
        <v>71</v>
      </c>
      <c r="BG7" s="119">
        <f>DatosGenerales!C148</f>
        <v>46</v>
      </c>
      <c r="BK7" s="117">
        <f>SUM(DatosGenerales!C258:C272)</f>
        <v>1769</v>
      </c>
      <c r="BL7" s="116">
        <f>SUM(DatosGenerales!C255:C257)</f>
        <v>13</v>
      </c>
      <c r="BM7" s="116">
        <f>SUM(DatosGenerales!C273:C305)</f>
        <v>292</v>
      </c>
      <c r="BN7" s="116">
        <f>SUM(DatosGenerales!C250)</f>
        <v>1</v>
      </c>
      <c r="BO7" s="116">
        <f>SUM(DatosGenerales!C317:C325)</f>
        <v>40</v>
      </c>
      <c r="BP7" s="116">
        <f>SUM(DatosGenerales!C247:C249)</f>
        <v>1</v>
      </c>
      <c r="BQ7" s="116">
        <f>SUM(DatosGenerales!C306:C316)</f>
        <v>3</v>
      </c>
      <c r="BR7" s="116">
        <f>SUM(DatosGenerales!C251:C253)</f>
        <v>17</v>
      </c>
      <c r="BS7" s="119">
        <f>SUM(DatosGenerales!C244:C246)</f>
        <v>325</v>
      </c>
      <c r="BT7" s="119">
        <f>SUM(DatosGenerales!C254)</f>
        <v>0</v>
      </c>
      <c r="BU7" s="119">
        <f>SUM(DatosGenerales!C326:C338)</f>
        <v>113</v>
      </c>
      <c r="BV7" s="119">
        <f>SUM(DatosGenerales!C339:C360)</f>
        <v>1374</v>
      </c>
      <c r="BY7" s="117">
        <f>DatosGenerales!C197</f>
        <v>920</v>
      </c>
      <c r="BZ7" s="116">
        <f>DatosGenerales!C198</f>
        <v>371</v>
      </c>
      <c r="CA7" s="119">
        <f>DatosGenerales!C199</f>
        <v>520</v>
      </c>
      <c r="CF7" s="117">
        <f>DatosGenerales!C206</f>
        <v>216</v>
      </c>
      <c r="CG7" s="119">
        <f>DatosGenerales!C209</f>
        <v>89</v>
      </c>
      <c r="CM7" s="117">
        <f>DatosGenerales!C37</f>
        <v>2338</v>
      </c>
      <c r="CN7" s="119">
        <f>DatosGenerales!C38</f>
        <v>1411</v>
      </c>
    </row>
    <row r="8" spans="1:93" x14ac:dyDescent="0.25">
      <c r="B8" s="120"/>
    </row>
    <row r="11" spans="1:93" x14ac:dyDescent="0.25">
      <c r="R11" s="98" t="s">
        <v>1381</v>
      </c>
    </row>
    <row r="16" spans="1:93" ht="12.75" customHeight="1" x14ac:dyDescent="0.25">
      <c r="AV16" s="121"/>
      <c r="AW16" s="121"/>
      <c r="AX16" s="121"/>
      <c r="AY16" s="121"/>
      <c r="AZ16" s="121"/>
      <c r="BA16" s="121"/>
    </row>
    <row r="17" spans="19:93" x14ac:dyDescent="0.25">
      <c r="AV17" s="121"/>
      <c r="AW17" s="121"/>
      <c r="AX17" s="121"/>
      <c r="AY17" s="121"/>
      <c r="AZ17" s="121"/>
      <c r="BA17" s="121"/>
    </row>
    <row r="19" spans="19:93" x14ac:dyDescent="0.25">
      <c r="CO19" s="98" t="s">
        <v>1382</v>
      </c>
    </row>
    <row r="22" spans="19:93" x14ac:dyDescent="0.2">
      <c r="BK22" s="122" t="s">
        <v>1383</v>
      </c>
      <c r="BO22" s="122"/>
    </row>
    <row r="23" spans="19:93" x14ac:dyDescent="0.25">
      <c r="S23" s="123"/>
      <c r="Z23" s="124"/>
      <c r="AH23" s="124"/>
    </row>
    <row r="30" spans="19:93" x14ac:dyDescent="0.25">
      <c r="BJ30" s="125"/>
    </row>
    <row r="31" spans="19:93" s="102" customFormat="1" ht="12.75" customHeight="1" x14ac:dyDescent="0.25">
      <c r="BJ31" s="126"/>
    </row>
    <row r="32" spans="19:93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1384</v>
      </c>
      <c r="BO38" s="129">
        <v>13</v>
      </c>
    </row>
    <row r="41" spans="62:67" x14ac:dyDescent="0.2">
      <c r="BK41" s="122" t="s">
        <v>1385</v>
      </c>
    </row>
    <row r="51" spans="63:74" x14ac:dyDescent="0.25">
      <c r="BK51" s="126" t="s">
        <v>1386</v>
      </c>
      <c r="BL51" s="126" t="s">
        <v>1386</v>
      </c>
      <c r="BM51" s="125"/>
    </row>
    <row r="52" spans="63:74" x14ac:dyDescent="0.25">
      <c r="BK52" s="126" t="s">
        <v>1387</v>
      </c>
      <c r="BL52" s="126" t="s">
        <v>1388</v>
      </c>
      <c r="BM52" s="126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25">
      <c r="BK53" s="127">
        <f>SUM(DatosGenerales!C271,DatosGenerales!C260,DatosGenerales!C269)</f>
        <v>354</v>
      </c>
      <c r="BL53" s="127">
        <f>SUM(DatosGenerales!C272,DatosGenerales!C261,DatosGenerales!C270)</f>
        <v>520</v>
      </c>
      <c r="BM53" s="127"/>
      <c r="BN53" s="114"/>
      <c r="BO53" s="114"/>
      <c r="BP53" s="114"/>
      <c r="BQ53" s="114"/>
      <c r="BR53" s="114"/>
      <c r="BS53" s="114"/>
      <c r="BT53" s="114"/>
      <c r="BU53" s="114"/>
      <c r="BV53" s="114"/>
    </row>
    <row r="55" spans="63:74" x14ac:dyDescent="0.2">
      <c r="BK55" s="122" t="s">
        <v>1389</v>
      </c>
    </row>
    <row r="65" spans="63:71" x14ac:dyDescent="0.25">
      <c r="BK65" s="126" t="s">
        <v>1390</v>
      </c>
      <c r="BL65" s="126" t="s">
        <v>1391</v>
      </c>
      <c r="BM65" s="126" t="s">
        <v>1392</v>
      </c>
      <c r="BN65" s="126"/>
    </row>
    <row r="66" spans="63:71" x14ac:dyDescent="0.25">
      <c r="BK66" s="127">
        <f>SUM(DatosGenerales!C271:C272)</f>
        <v>22</v>
      </c>
      <c r="BL66" s="127">
        <f>SUM(DatosGenerales!C260:C261)</f>
        <v>525</v>
      </c>
      <c r="BM66" s="127">
        <f>SUM(DatosGenerales!C269:C270)</f>
        <v>327</v>
      </c>
      <c r="BN66" s="127"/>
      <c r="BO66" s="114"/>
      <c r="BP66" s="114"/>
      <c r="BQ66" s="114"/>
      <c r="BR66" s="114"/>
      <c r="BS66" s="114"/>
    </row>
  </sheetData>
  <sheetProtection algorithmName="SHA-512" hashValue="F0mqGUs/D6j+4OKKHh4Zz+LqYr8+G+eixiN6UEOCMbuPPReXyA19CaAU+TuNyAny6Cs79uNHiDQ4y4Y/kNLTIg==" saltValue="3nrh7Yj1k9vsTR2KISMj6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91951-EFAC-4FA7-87CE-DBF58167B296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1" customWidth="1"/>
    <col min="2" max="2" width="7.85546875" style="131" customWidth="1"/>
    <col min="3" max="3" width="11.42578125" style="131"/>
    <col min="4" max="4" width="12" style="131" customWidth="1"/>
    <col min="5" max="5" width="51.28515625" style="131" customWidth="1"/>
    <col min="6" max="6" width="2.7109375" style="131" customWidth="1"/>
    <col min="7" max="7" width="7.85546875" style="131" customWidth="1"/>
    <col min="8" max="9" width="11.42578125" style="131"/>
    <col min="10" max="10" width="51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1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1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1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1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1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1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1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1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1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1.28515625" style="131" customWidth="1"/>
    <col min="61" max="61" width="2.7109375" style="131" customWidth="1"/>
    <col min="62" max="16384" width="11.42578125" style="131"/>
  </cols>
  <sheetData>
    <row r="1" spans="1:61" ht="18.75" customHeight="1" x14ac:dyDescent="0.2">
      <c r="A1" s="130"/>
      <c r="C1" s="122" t="s">
        <v>1393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1394</v>
      </c>
      <c r="H3" s="122" t="s">
        <v>1395</v>
      </c>
      <c r="M3" s="122" t="s">
        <v>1396</v>
      </c>
      <c r="R3" s="122" t="s">
        <v>1397</v>
      </c>
      <c r="W3" s="122" t="s">
        <v>1398</v>
      </c>
      <c r="AB3" s="122" t="s">
        <v>1399</v>
      </c>
      <c r="AG3" s="122" t="s">
        <v>1400</v>
      </c>
      <c r="AL3" s="122" t="s">
        <v>1401</v>
      </c>
      <c r="AQ3" s="122" t="s">
        <v>1402</v>
      </c>
      <c r="AV3" s="122" t="s">
        <v>1403</v>
      </c>
      <c r="BA3" s="122" t="s">
        <v>1404</v>
      </c>
      <c r="BF3" s="122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1384</v>
      </c>
      <c r="D25" s="129">
        <v>100</v>
      </c>
      <c r="H25" s="128" t="s">
        <v>1384</v>
      </c>
      <c r="I25" s="129">
        <v>50</v>
      </c>
      <c r="M25" s="128" t="s">
        <v>1384</v>
      </c>
      <c r="N25" s="129">
        <v>10</v>
      </c>
      <c r="R25" s="128" t="s">
        <v>1384</v>
      </c>
      <c r="S25" s="129">
        <v>50</v>
      </c>
      <c r="W25" s="128" t="s">
        <v>1384</v>
      </c>
      <c r="X25" s="129">
        <v>50</v>
      </c>
      <c r="AB25" s="128" t="s">
        <v>1384</v>
      </c>
      <c r="AC25" s="129">
        <v>0</v>
      </c>
      <c r="AG25" s="128" t="s">
        <v>1384</v>
      </c>
      <c r="AH25" s="129">
        <v>0</v>
      </c>
      <c r="AL25" s="128" t="s">
        <v>1384</v>
      </c>
      <c r="AM25" s="129">
        <v>0</v>
      </c>
      <c r="AQ25" s="128" t="s">
        <v>1384</v>
      </c>
      <c r="AR25" s="129">
        <v>0</v>
      </c>
      <c r="AV25" s="128" t="s">
        <v>1384</v>
      </c>
      <c r="AW25" s="129">
        <v>10</v>
      </c>
      <c r="BA25" s="128" t="s">
        <v>1384</v>
      </c>
      <c r="BB25" s="129">
        <v>0</v>
      </c>
      <c r="BF25" s="128" t="s">
        <v>1384</v>
      </c>
      <c r="BG25" s="129">
        <v>50</v>
      </c>
    </row>
  </sheetData>
  <sheetProtection algorithmName="SHA-512" hashValue="Lap7dP0T4oo45Gh1UyP/LxhEYfEUk2eFqDnrxgXPUQVYyFMkyVLh67iGGiwpeT1CgsPYADMoQm8rH2ByBJgHhA==" saltValue="irDOLju+W0kyIbUcwhhGY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F78C-C78C-4672-98FB-F63350F8D5AC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8" customWidth="1"/>
    <col min="2" max="2" width="4.42578125" style="98" customWidth="1"/>
    <col min="3" max="8" width="18.85546875" style="98" customWidth="1"/>
    <col min="9" max="9" width="4.42578125" style="98" customWidth="1"/>
    <col min="10" max="10" width="2.7109375" style="98" customWidth="1"/>
    <col min="11" max="11" width="4.5703125" style="98" customWidth="1"/>
    <col min="12" max="12" width="20.85546875" style="98" customWidth="1"/>
    <col min="13" max="13" width="20.7109375" style="98" customWidth="1"/>
    <col min="14" max="16" width="20.85546875" style="98" customWidth="1"/>
    <col min="17" max="17" width="2.7109375" style="98" customWidth="1"/>
    <col min="18" max="18" width="4.5703125" style="98" customWidth="1"/>
    <col min="19" max="27" width="14.85546875" style="98" customWidth="1"/>
    <col min="28" max="28" width="4.5703125" style="98" customWidth="1"/>
    <col min="29" max="29" width="2.7109375" style="98" customWidth="1"/>
    <col min="30" max="30" width="4.5703125" style="98" customWidth="1"/>
    <col min="31" max="38" width="13.85546875" style="98" customWidth="1"/>
    <col min="39" max="39" width="13.42578125" style="98" customWidth="1"/>
    <col min="40" max="40" width="2.7109375" style="98" customWidth="1"/>
    <col min="41" max="41" width="4.5703125" style="98" customWidth="1"/>
    <col min="42" max="47" width="13.85546875" style="98" customWidth="1"/>
    <col min="48" max="48" width="4.5703125" style="98" customWidth="1"/>
    <col min="49" max="50" width="11.42578125" style="98" hidden="1" customWidth="1"/>
    <col min="51" max="16384" width="11.42578125" style="98"/>
  </cols>
  <sheetData>
    <row r="1" spans="1:50" ht="19.7" customHeight="1" x14ac:dyDescent="0.25">
      <c r="A1" s="96"/>
      <c r="B1" s="97"/>
      <c r="C1" s="202" t="s">
        <v>1406</v>
      </c>
      <c r="D1" s="202"/>
      <c r="E1" s="202"/>
      <c r="F1" s="202"/>
      <c r="G1" s="202"/>
      <c r="H1" s="202"/>
      <c r="J1" s="96"/>
      <c r="Q1" s="96"/>
      <c r="AC1" s="96"/>
      <c r="AN1" s="96"/>
    </row>
    <row r="2" spans="1:50" s="100" customFormat="1" ht="12.4" customHeight="1" x14ac:dyDescent="0.25">
      <c r="I2" s="101"/>
      <c r="S2" s="101"/>
      <c r="T2" s="101"/>
    </row>
    <row r="3" spans="1:50" s="100" customFormat="1" ht="14.85" customHeight="1" x14ac:dyDescent="0.25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25">
      <c r="C4" s="195" t="s">
        <v>993</v>
      </c>
      <c r="D4" s="195"/>
      <c r="E4" s="195"/>
      <c r="F4" s="195"/>
      <c r="G4" s="195"/>
      <c r="H4" s="195"/>
      <c r="I4" s="98"/>
      <c r="L4" s="195" t="s">
        <v>1215</v>
      </c>
      <c r="M4" s="195"/>
      <c r="N4" s="195"/>
      <c r="O4" s="195"/>
      <c r="P4" s="195"/>
      <c r="T4" s="195" t="s">
        <v>969</v>
      </c>
      <c r="U4" s="195"/>
      <c r="V4" s="195"/>
      <c r="W4" s="195"/>
      <c r="X4" s="195"/>
      <c r="Y4" s="195"/>
      <c r="Z4" s="195"/>
      <c r="AA4" s="195"/>
      <c r="AE4" s="195" t="s">
        <v>1407</v>
      </c>
      <c r="AF4" s="195"/>
      <c r="AG4" s="195"/>
      <c r="AH4" s="195"/>
      <c r="AI4" s="195"/>
      <c r="AJ4" s="195"/>
      <c r="AK4" s="195"/>
      <c r="AL4" s="195"/>
      <c r="AP4" s="195" t="s">
        <v>1269</v>
      </c>
      <c r="AQ4" s="195"/>
      <c r="AR4" s="195"/>
      <c r="AS4" s="195"/>
      <c r="AT4" s="195"/>
      <c r="AU4" s="195"/>
    </row>
    <row r="5" spans="1:50" s="102" customFormat="1" ht="14.25" customHeight="1" x14ac:dyDescent="0.25">
      <c r="I5" s="98"/>
      <c r="AC5" s="100"/>
      <c r="AN5" s="100"/>
    </row>
    <row r="6" spans="1:50" s="102" customFormat="1" ht="14.25" customHeight="1" x14ac:dyDescent="0.25">
      <c r="I6" s="98"/>
      <c r="L6" s="203" t="s">
        <v>79</v>
      </c>
      <c r="M6" s="204" t="s">
        <v>1408</v>
      </c>
      <c r="N6" s="204" t="s">
        <v>1409</v>
      </c>
      <c r="O6" s="205" t="s">
        <v>990</v>
      </c>
      <c r="P6" s="205"/>
      <c r="AC6" s="100"/>
      <c r="AN6" s="100"/>
    </row>
    <row r="7" spans="1:50" s="102" customFormat="1" ht="20.85" customHeight="1" x14ac:dyDescent="0.25">
      <c r="C7" s="201" t="s">
        <v>223</v>
      </c>
      <c r="D7" s="106" t="s">
        <v>20</v>
      </c>
      <c r="E7" s="134" t="s">
        <v>994</v>
      </c>
      <c r="F7" s="134" t="s">
        <v>995</v>
      </c>
      <c r="G7" s="109" t="s">
        <v>996</v>
      </c>
      <c r="H7" s="109" t="s">
        <v>997</v>
      </c>
      <c r="I7" s="98"/>
      <c r="L7" s="203"/>
      <c r="M7" s="204"/>
      <c r="N7" s="204"/>
      <c r="O7" s="107" t="s">
        <v>991</v>
      </c>
      <c r="P7" s="109" t="s">
        <v>992</v>
      </c>
      <c r="S7" s="135" t="s">
        <v>970</v>
      </c>
      <c r="T7" s="136" t="s">
        <v>287</v>
      </c>
      <c r="U7" s="136" t="s">
        <v>1410</v>
      </c>
      <c r="V7" s="136" t="s">
        <v>976</v>
      </c>
      <c r="W7" s="136" t="s">
        <v>977</v>
      </c>
      <c r="X7" s="136" t="s">
        <v>978</v>
      </c>
      <c r="Y7" s="136" t="s">
        <v>1411</v>
      </c>
      <c r="Z7" s="136" t="s">
        <v>979</v>
      </c>
      <c r="AA7" s="135" t="s">
        <v>968</v>
      </c>
      <c r="AE7" s="137" t="s">
        <v>951</v>
      </c>
      <c r="AF7" s="136" t="s">
        <v>325</v>
      </c>
      <c r="AG7" s="136" t="s">
        <v>952</v>
      </c>
      <c r="AH7" s="136" t="s">
        <v>953</v>
      </c>
      <c r="AI7" s="136" t="s">
        <v>954</v>
      </c>
      <c r="AJ7" s="135" t="s">
        <v>955</v>
      </c>
      <c r="AK7" s="136" t="s">
        <v>956</v>
      </c>
      <c r="AL7" s="136" t="s">
        <v>509</v>
      </c>
      <c r="AM7" s="135" t="s">
        <v>957</v>
      </c>
      <c r="AP7" s="137" t="s">
        <v>1270</v>
      </c>
      <c r="AQ7" s="136" t="s">
        <v>1271</v>
      </c>
      <c r="AR7" s="136" t="s">
        <v>1272</v>
      </c>
      <c r="AS7" s="136" t="s">
        <v>1273</v>
      </c>
      <c r="AT7" s="136" t="s">
        <v>1011</v>
      </c>
      <c r="AU7" s="135" t="s">
        <v>1274</v>
      </c>
      <c r="AW7" s="138" t="s">
        <v>1270</v>
      </c>
      <c r="AX7" s="139">
        <f>DatosMenores!C69</f>
        <v>291</v>
      </c>
    </row>
    <row r="8" spans="1:50" s="114" customFormat="1" ht="14.85" customHeight="1" x14ac:dyDescent="0.25">
      <c r="C8" s="201"/>
      <c r="D8" s="116">
        <f>DatosMenores!C56</f>
        <v>477</v>
      </c>
      <c r="E8" s="116">
        <f>DatosMenores!C57</f>
        <v>16</v>
      </c>
      <c r="F8" s="116">
        <f>DatosMenores!C58</f>
        <v>18</v>
      </c>
      <c r="G8" s="116">
        <f>DatosMenores!C59</f>
        <v>185</v>
      </c>
      <c r="H8" s="115">
        <f>DatosMenores!C60</f>
        <v>11</v>
      </c>
      <c r="I8" s="98"/>
      <c r="L8" s="115">
        <f>DatosMenores!C48</f>
        <v>19</v>
      </c>
      <c r="M8" s="116">
        <f>DatosMenores!C49</f>
        <v>43</v>
      </c>
      <c r="N8" s="116">
        <f>DatosMenores!C50</f>
        <v>161</v>
      </c>
      <c r="O8" s="116">
        <f>DatosMenores!C51</f>
        <v>0</v>
      </c>
      <c r="P8" s="115">
        <f>DatosMenores!C52</f>
        <v>0</v>
      </c>
      <c r="S8" s="115">
        <f>DatosMenores!C28</f>
        <v>206</v>
      </c>
      <c r="T8" s="116">
        <f>SUM(DatosMenores!C29:C32)</f>
        <v>24</v>
      </c>
      <c r="U8" s="116">
        <f>DatosMenores!C33</f>
        <v>20</v>
      </c>
      <c r="V8" s="116">
        <f>DatosMenores!C34</f>
        <v>90</v>
      </c>
      <c r="W8" s="116">
        <f>DatosMenores!C35</f>
        <v>34</v>
      </c>
      <c r="X8" s="116">
        <f>DatosMenores!C36</f>
        <v>22</v>
      </c>
      <c r="Y8" s="116">
        <f>DatosMenores!C38</f>
        <v>14</v>
      </c>
      <c r="Z8" s="116">
        <f>DatosMenores!C37</f>
        <v>44</v>
      </c>
      <c r="AA8" s="115">
        <f>DatosMenores!C39</f>
        <v>41</v>
      </c>
      <c r="AC8" s="100"/>
      <c r="AE8" s="117">
        <f>DatosMenores!C5</f>
        <v>0</v>
      </c>
      <c r="AF8" s="116">
        <f>DatosMenores!C6</f>
        <v>11</v>
      </c>
      <c r="AG8" s="116">
        <f>DatosMenores!C7</f>
        <v>0</v>
      </c>
      <c r="AH8" s="116">
        <f>DatosMenores!C8</f>
        <v>7</v>
      </c>
      <c r="AI8" s="116">
        <f>DatosMenores!C9</f>
        <v>3</v>
      </c>
      <c r="AJ8" s="115">
        <f>DatosMenores!C10</f>
        <v>21</v>
      </c>
      <c r="AK8" s="116">
        <f>DatosMenores!C11</f>
        <v>6</v>
      </c>
      <c r="AL8" s="116">
        <f>DatosMenores!C12</f>
        <v>2</v>
      </c>
      <c r="AM8" s="115">
        <f>DatosMenores!C13</f>
        <v>3</v>
      </c>
      <c r="AN8" s="100"/>
      <c r="AP8" s="117">
        <f>DatosMenores!C69</f>
        <v>291</v>
      </c>
      <c r="AQ8" s="117">
        <f>DatosMenores!C70</f>
        <v>26</v>
      </c>
      <c r="AR8" s="116">
        <f>DatosMenores!C71</f>
        <v>112</v>
      </c>
      <c r="AS8" s="116">
        <f>DatosMenores!C74</f>
        <v>27</v>
      </c>
      <c r="AT8" s="116">
        <f>DatosMenores!C75</f>
        <v>32</v>
      </c>
      <c r="AU8" s="115">
        <f>DatosMenores!C76</f>
        <v>4</v>
      </c>
      <c r="AW8" s="138" t="s">
        <v>1271</v>
      </c>
      <c r="AX8" s="139">
        <f>DatosMenores!C70</f>
        <v>26</v>
      </c>
    </row>
    <row r="9" spans="1:50" ht="14.85" customHeight="1" x14ac:dyDescent="0.25">
      <c r="B9" s="120"/>
      <c r="C9" s="201" t="s">
        <v>998</v>
      </c>
      <c r="D9" s="106" t="s">
        <v>999</v>
      </c>
      <c r="E9" s="107" t="s">
        <v>1000</v>
      </c>
      <c r="F9" s="109" t="s">
        <v>1001</v>
      </c>
      <c r="G9" s="109" t="s">
        <v>1002</v>
      </c>
      <c r="H9" s="109" t="s">
        <v>997</v>
      </c>
      <c r="AC9" s="102"/>
      <c r="AE9" s="140"/>
      <c r="AN9" s="102"/>
      <c r="AQ9" s="141"/>
      <c r="AR9" s="142"/>
      <c r="AW9" s="138" t="s">
        <v>1272</v>
      </c>
      <c r="AX9" s="139">
        <f>DatosMenores!C71</f>
        <v>112</v>
      </c>
    </row>
    <row r="10" spans="1:50" ht="29.85" customHeight="1" x14ac:dyDescent="0.25">
      <c r="C10" s="201"/>
      <c r="D10" s="115">
        <f>DatosMenores!C61</f>
        <v>251</v>
      </c>
      <c r="E10" s="116">
        <f>DatosMenores!C62</f>
        <v>12</v>
      </c>
      <c r="F10" s="119">
        <f>DatosMenores!C63</f>
        <v>37</v>
      </c>
      <c r="G10" s="119">
        <f>DatosMenores!C64</f>
        <v>153</v>
      </c>
      <c r="H10" s="119">
        <f>DatosMenores!C65</f>
        <v>55</v>
      </c>
      <c r="AE10" s="137" t="s">
        <v>958</v>
      </c>
      <c r="AF10" s="136" t="s">
        <v>642</v>
      </c>
      <c r="AG10" s="136" t="s">
        <v>959</v>
      </c>
      <c r="AH10" s="136" t="s">
        <v>1412</v>
      </c>
      <c r="AI10" s="136" t="s">
        <v>961</v>
      </c>
      <c r="AJ10" s="136" t="s">
        <v>963</v>
      </c>
      <c r="AK10" s="136" t="s">
        <v>964</v>
      </c>
      <c r="AL10" s="135" t="s">
        <v>108</v>
      </c>
      <c r="AP10" s="137" t="s">
        <v>243</v>
      </c>
      <c r="AQ10" s="136" t="s">
        <v>1275</v>
      </c>
      <c r="AR10" s="136" t="s">
        <v>1276</v>
      </c>
      <c r="AS10" s="137" t="s">
        <v>1413</v>
      </c>
      <c r="AT10" s="135" t="s">
        <v>1414</v>
      </c>
      <c r="AW10" s="138" t="s">
        <v>1413</v>
      </c>
      <c r="AX10" s="139">
        <f>DatosMenores!C72</f>
        <v>0</v>
      </c>
    </row>
    <row r="11" spans="1:50" ht="14.85" customHeight="1" x14ac:dyDescent="0.25">
      <c r="AE11" s="117">
        <f>DatosMenores!C14</f>
        <v>1</v>
      </c>
      <c r="AF11" s="116">
        <f>DatosMenores!C15</f>
        <v>0</v>
      </c>
      <c r="AG11" s="116">
        <f>DatosMenores!C16</f>
        <v>13</v>
      </c>
      <c r="AH11" s="116">
        <f>DatosMenores!C17</f>
        <v>24</v>
      </c>
      <c r="AI11" s="116">
        <f>DatosMenores!C18</f>
        <v>2</v>
      </c>
      <c r="AJ11" s="116">
        <f>DatosMenores!C20</f>
        <v>17</v>
      </c>
      <c r="AK11" s="116">
        <f>DatosMenores!C21</f>
        <v>2</v>
      </c>
      <c r="AL11" s="115">
        <f>DatosMenores!C19</f>
        <v>31</v>
      </c>
      <c r="AP11" s="117">
        <f>DatosMenores!C78</f>
        <v>0</v>
      </c>
      <c r="AQ11" s="116">
        <f>DatosMenores!C77</f>
        <v>3</v>
      </c>
      <c r="AR11" s="116">
        <f>DatosMenores!C79</f>
        <v>0</v>
      </c>
      <c r="AS11" s="117">
        <f>DatosMenores!C72</f>
        <v>0</v>
      </c>
      <c r="AT11" s="115">
        <f>DatosMenores!C73</f>
        <v>24</v>
      </c>
      <c r="AW11" s="138" t="s">
        <v>1414</v>
      </c>
      <c r="AX11" s="139">
        <f>DatosMenores!C73</f>
        <v>24</v>
      </c>
    </row>
    <row r="12" spans="1:50" ht="12.75" customHeight="1" x14ac:dyDescent="0.25">
      <c r="AW12" s="138" t="s">
        <v>1273</v>
      </c>
      <c r="AX12" s="139">
        <f>DatosMenores!C74</f>
        <v>27</v>
      </c>
    </row>
    <row r="13" spans="1:50" ht="12.75" customHeight="1" x14ac:dyDescent="0.25">
      <c r="AW13" s="138" t="s">
        <v>1011</v>
      </c>
      <c r="AX13" s="139">
        <f>DatosMenores!C75</f>
        <v>32</v>
      </c>
    </row>
    <row r="14" spans="1:50" ht="12.75" customHeight="1" x14ac:dyDescent="0.25">
      <c r="AW14" s="138" t="s">
        <v>1274</v>
      </c>
      <c r="AX14" s="139">
        <f>DatosMenores!C76</f>
        <v>4</v>
      </c>
    </row>
    <row r="15" spans="1:50" ht="12.75" customHeight="1" x14ac:dyDescent="0.25">
      <c r="AW15" s="138" t="s">
        <v>1275</v>
      </c>
      <c r="AX15" s="139">
        <f>DatosMenores!C77</f>
        <v>3</v>
      </c>
    </row>
    <row r="16" spans="1:50" ht="12.75" customHeight="1" x14ac:dyDescent="0.25">
      <c r="AW16" s="138" t="s">
        <v>243</v>
      </c>
      <c r="AX16" s="139">
        <f>DatosMenores!C78</f>
        <v>0</v>
      </c>
    </row>
    <row r="17" spans="49:50" ht="12.75" customHeight="1" x14ac:dyDescent="0.25">
      <c r="AW17" s="138" t="s">
        <v>1276</v>
      </c>
      <c r="AX17" s="139">
        <f>DatosMenores!C79</f>
        <v>0</v>
      </c>
    </row>
  </sheetData>
  <sheetProtection algorithmName="SHA-512" hashValue="hsj/ZHYRqndW/64qEacwmq/PxrJHvWWnt/FhazA5/AuKMr9t1JD6/vp4tRfJAhkzLyzdlba7ZzCMFrEFSoQXhg==" saltValue="IE7ANPAVlPyJnOxvRPniV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50CD-544D-41B3-B8DA-C94DFBCAB8B1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customWidth="1"/>
    <col min="20" max="20" width="7.85546875" style="147" customWidth="1"/>
    <col min="21" max="22" width="11.42578125" style="147"/>
    <col min="23" max="23" width="51.28515625" style="147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6" t="s">
        <v>1415</v>
      </c>
      <c r="D1" s="206"/>
      <c r="E1" s="206"/>
      <c r="F1" s="206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7" t="s">
        <v>1416</v>
      </c>
      <c r="D3" s="207"/>
      <c r="F3" s="207" t="s">
        <v>1215</v>
      </c>
      <c r="G3" s="207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1421</v>
      </c>
      <c r="D4" s="153">
        <f>DatosViolenciaDoméstica!C5</f>
        <v>18</v>
      </c>
      <c r="F4" s="152" t="s">
        <v>1422</v>
      </c>
      <c r="G4" s="154">
        <f>DatosViolenciaDoméstica!E67</f>
        <v>26</v>
      </c>
      <c r="H4" s="155"/>
    </row>
    <row r="5" spans="1:30" x14ac:dyDescent="0.2">
      <c r="C5" s="152" t="s">
        <v>13</v>
      </c>
      <c r="D5" s="153">
        <f>DatosViolenciaDoméstica!C6</f>
        <v>390</v>
      </c>
      <c r="F5" s="152" t="s">
        <v>1423</v>
      </c>
      <c r="G5" s="156">
        <f>DatosViolenciaDoméstica!F67</f>
        <v>26</v>
      </c>
      <c r="H5" s="155"/>
    </row>
    <row r="6" spans="1:30" x14ac:dyDescent="0.2">
      <c r="C6" s="152" t="s">
        <v>1424</v>
      </c>
      <c r="D6" s="153">
        <f>DatosViolenciaDoméstica!C7</f>
        <v>66</v>
      </c>
    </row>
    <row r="7" spans="1:30" x14ac:dyDescent="0.2">
      <c r="C7" s="152" t="s">
        <v>57</v>
      </c>
      <c r="D7" s="153">
        <f>DatosViolenciaDoméstica!C8</f>
        <v>2</v>
      </c>
    </row>
    <row r="8" spans="1:30" x14ac:dyDescent="0.2">
      <c r="C8" s="152" t="s">
        <v>1425</v>
      </c>
      <c r="D8" s="153">
        <f>DatosViolenciaDoméstica!C9</f>
        <v>1</v>
      </c>
    </row>
    <row r="9" spans="1:30" x14ac:dyDescent="0.2">
      <c r="C9" s="152" t="s">
        <v>1426</v>
      </c>
      <c r="D9" s="157">
        <f>SUM(DatosViolenciaDoméstica!C10:C11)</f>
        <v>0</v>
      </c>
    </row>
    <row r="21" spans="6:32" x14ac:dyDescent="0.2">
      <c r="F21" s="158"/>
      <c r="G21" s="158"/>
    </row>
    <row r="22" spans="6:32" s="158" customFormat="1" ht="12.75" customHeight="1" x14ac:dyDescent="0.2">
      <c r="F22" s="159"/>
      <c r="G22" s="159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9" customFormat="1" x14ac:dyDescent="0.2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">
      <c r="AB24" s="145"/>
    </row>
    <row r="25" spans="6:32" ht="15.75" x14ac:dyDescent="0.25">
      <c r="I25" s="160"/>
      <c r="J25" s="160"/>
      <c r="K25" s="161" t="s">
        <v>1384</v>
      </c>
      <c r="L25" s="162">
        <v>0</v>
      </c>
      <c r="M25" s="160"/>
      <c r="N25" s="160"/>
      <c r="O25" s="160"/>
      <c r="P25" s="161" t="s">
        <v>1384</v>
      </c>
      <c r="Q25" s="162">
        <v>0</v>
      </c>
      <c r="R25" s="160"/>
      <c r="S25" s="160"/>
      <c r="T25" s="160"/>
      <c r="U25" s="161" t="s">
        <v>1384</v>
      </c>
      <c r="V25" s="162">
        <v>0</v>
      </c>
      <c r="W25" s="160"/>
      <c r="X25" s="160"/>
      <c r="Y25" s="160"/>
      <c r="Z25" s="160"/>
      <c r="AA25" s="160"/>
      <c r="AB25" s="145"/>
      <c r="AC25" s="160"/>
      <c r="AE25" s="161" t="s">
        <v>1384</v>
      </c>
      <c r="AF25" s="162">
        <v>0</v>
      </c>
    </row>
  </sheetData>
  <sheetProtection algorithmName="SHA-512" hashValue="hX+mgmLRgjCRyL+umq54sDXv06KLVy2+qnGdXsoxLkfN6rOUdXwZ7v7u4xHQqvZOLYtBUI3ocNnLj7ujewKVyw==" saltValue="OAAjz32yuZZ71JI7ppZYz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94EEF-7C48-4BDC-B901-CED8F9D32B38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hidden="1" customWidth="1"/>
    <col min="20" max="20" width="7.85546875" style="147" hidden="1" customWidth="1"/>
    <col min="21" max="22" width="0" style="147" hidden="1" customWidth="1"/>
    <col min="23" max="23" width="51.28515625" style="147" hidden="1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6" t="s">
        <v>1427</v>
      </c>
      <c r="D1" s="206"/>
      <c r="E1" s="206"/>
      <c r="F1" s="206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7" t="s">
        <v>1416</v>
      </c>
      <c r="D3" s="207"/>
      <c r="F3" s="207" t="s">
        <v>1215</v>
      </c>
      <c r="G3" s="207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13</v>
      </c>
      <c r="D4" s="153">
        <f>DatosViolenciaGénero!C7</f>
        <v>922</v>
      </c>
      <c r="F4" s="152" t="s">
        <v>1422</v>
      </c>
      <c r="G4" s="154">
        <f>DatosViolenciaGénero!E82</f>
        <v>89</v>
      </c>
      <c r="H4" s="155"/>
    </row>
    <row r="5" spans="1:30" x14ac:dyDescent="0.2">
      <c r="C5" s="152" t="s">
        <v>37</v>
      </c>
      <c r="D5" s="153">
        <f>DatosViolenciaGénero!C5</f>
        <v>438</v>
      </c>
      <c r="F5" s="152" t="s">
        <v>1423</v>
      </c>
      <c r="G5" s="154">
        <f>DatosViolenciaGénero!F82</f>
        <v>104</v>
      </c>
      <c r="H5" s="155"/>
    </row>
    <row r="6" spans="1:30" x14ac:dyDescent="0.2">
      <c r="C6" s="152" t="s">
        <v>1424</v>
      </c>
      <c r="D6" s="163">
        <f>DatosViolenciaGénero!C8</f>
        <v>159</v>
      </c>
    </row>
    <row r="7" spans="1:30" x14ac:dyDescent="0.2">
      <c r="C7" s="152" t="s">
        <v>57</v>
      </c>
      <c r="D7" s="163">
        <f>DatosViolenciaGénero!C9</f>
        <v>3</v>
      </c>
    </row>
    <row r="8" spans="1:30" x14ac:dyDescent="0.2">
      <c r="C8" s="152" t="s">
        <v>1428</v>
      </c>
      <c r="D8" s="153">
        <f>DatosViolenciaGénero!C11</f>
        <v>0</v>
      </c>
    </row>
    <row r="9" spans="1:30" x14ac:dyDescent="0.2">
      <c r="C9" s="152" t="s">
        <v>1429</v>
      </c>
      <c r="D9" s="153">
        <f>DatosViolenciaGénero!C12</f>
        <v>0</v>
      </c>
    </row>
    <row r="10" spans="1:30" x14ac:dyDescent="0.2">
      <c r="C10" s="152" t="s">
        <v>1421</v>
      </c>
      <c r="D10" s="163">
        <f>DatosViolenciaGénero!C6</f>
        <v>197</v>
      </c>
    </row>
    <row r="11" spans="1:30" x14ac:dyDescent="0.2">
      <c r="C11" s="152" t="s">
        <v>1425</v>
      </c>
      <c r="D11" s="163">
        <f>DatosViolenciaGénero!C10</f>
        <v>2</v>
      </c>
    </row>
    <row r="20" spans="3:32" x14ac:dyDescent="0.2">
      <c r="C20" s="158"/>
      <c r="D20" s="158"/>
    </row>
    <row r="21" spans="3:32" x14ac:dyDescent="0.2">
      <c r="C21" s="159"/>
      <c r="D21" s="159"/>
    </row>
    <row r="22" spans="3:32" s="158" customFormat="1" ht="12.75" customHeight="1" x14ac:dyDescent="0.2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9" customFormat="1" x14ac:dyDescent="0.2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">
      <c r="AB24" s="145"/>
    </row>
    <row r="25" spans="3:32" ht="15.75" x14ac:dyDescent="0.25">
      <c r="I25" s="160"/>
      <c r="J25" s="160"/>
      <c r="K25" s="161" t="s">
        <v>1384</v>
      </c>
      <c r="L25" s="162">
        <v>0</v>
      </c>
      <c r="M25" s="160"/>
      <c r="N25" s="160"/>
      <c r="O25" s="160"/>
      <c r="P25" s="161" t="s">
        <v>1384</v>
      </c>
      <c r="Q25" s="162">
        <v>0</v>
      </c>
      <c r="R25" s="160"/>
      <c r="S25" s="160"/>
      <c r="T25" s="160"/>
      <c r="U25" s="161" t="s">
        <v>1384</v>
      </c>
      <c r="V25" s="162">
        <v>0</v>
      </c>
      <c r="W25" s="160"/>
      <c r="X25" s="160"/>
      <c r="Y25" s="160"/>
      <c r="Z25" s="160"/>
      <c r="AA25" s="160"/>
      <c r="AB25" s="145"/>
      <c r="AC25" s="160"/>
      <c r="AE25" s="161" t="s">
        <v>1384</v>
      </c>
      <c r="AF25" s="162">
        <v>0</v>
      </c>
    </row>
  </sheetData>
  <sheetProtection algorithmName="SHA-512" hashValue="GYACp/n6m/lOzlIVYK1pbe2xBEcwIMs0cunORSL2JAOnVWl+IfsSxfO92VVbA8/KR3lcvBOpEUUyaURs44HCtg==" saltValue="VeBj1s0AfrmnX7/5NyWrW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D9F1E-2E3B-4851-A750-B255CED706F3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7109375" style="131" customWidth="1"/>
    <col min="27" max="16384" width="11.42578125" style="98"/>
  </cols>
  <sheetData>
    <row r="1" spans="1:26" x14ac:dyDescent="0.2">
      <c r="A1" s="130"/>
      <c r="C1" s="202" t="s">
        <v>1430</v>
      </c>
      <c r="D1" s="202"/>
      <c r="E1" s="202"/>
      <c r="F1" s="130"/>
      <c r="H1" s="164"/>
      <c r="I1" s="164"/>
      <c r="J1" s="164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1431</v>
      </c>
      <c r="D3" s="122"/>
      <c r="E3" s="122"/>
      <c r="F3" s="122"/>
      <c r="G3" s="122"/>
      <c r="H3" s="122" t="s">
        <v>1432</v>
      </c>
      <c r="I3" s="122"/>
      <c r="J3" s="122"/>
      <c r="K3" s="122"/>
      <c r="L3" s="122"/>
      <c r="M3" s="122" t="s">
        <v>1420</v>
      </c>
      <c r="N3" s="122"/>
      <c r="O3" s="122"/>
      <c r="P3" s="122"/>
      <c r="Q3" s="122"/>
      <c r="R3" s="122" t="s">
        <v>1433</v>
      </c>
      <c r="S3" s="122"/>
      <c r="T3" s="122"/>
      <c r="U3" s="122"/>
      <c r="V3" s="122"/>
      <c r="W3" s="122" t="s">
        <v>1434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</row>
  </sheetData>
  <sheetProtection algorithmName="SHA-512" hashValue="Tq5dTZkIiyw7aT8ZPf1gwFxh6M6rtfupTODUfJhBaelO97D6cuXxs6bM0uUWDcc1gnCZLu7mpZp0tJ4ZbbSoOw==" saltValue="EWZAmz7DkbDd1gRX8cc8K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FB731-62FF-4BF2-990C-6E7B0DB7F8D6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4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4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4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4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4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4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4.28515625" style="131" customWidth="1"/>
    <col min="61" max="61" width="2.7109375" style="131" customWidth="1"/>
    <col min="62" max="16384" width="11.42578125" style="98"/>
  </cols>
  <sheetData>
    <row r="1" spans="1:61" x14ac:dyDescent="0.2">
      <c r="A1" s="130"/>
      <c r="C1" s="202" t="s">
        <v>1435</v>
      </c>
      <c r="D1" s="202"/>
      <c r="E1" s="202"/>
      <c r="F1" s="130"/>
      <c r="H1" s="164"/>
      <c r="I1" s="164"/>
      <c r="J1" s="164"/>
      <c r="K1" s="130"/>
      <c r="M1" s="164"/>
      <c r="N1" s="164"/>
      <c r="O1" s="164"/>
      <c r="P1" s="130"/>
      <c r="R1" s="164"/>
      <c r="S1" s="164"/>
      <c r="T1" s="164"/>
      <c r="U1" s="130"/>
      <c r="W1" s="164"/>
      <c r="X1" s="164"/>
      <c r="Y1" s="164"/>
      <c r="Z1" s="130"/>
      <c r="AB1" s="164"/>
      <c r="AC1" s="164"/>
      <c r="AD1" s="164"/>
      <c r="AE1" s="130"/>
      <c r="AG1" s="164"/>
      <c r="AH1" s="164"/>
      <c r="AI1" s="164"/>
      <c r="AJ1" s="130"/>
      <c r="AL1" s="164"/>
      <c r="AM1" s="164"/>
      <c r="AN1" s="164"/>
      <c r="AO1" s="130"/>
      <c r="AQ1" s="164"/>
      <c r="AR1" s="164"/>
      <c r="AS1" s="164"/>
      <c r="AT1" s="130"/>
      <c r="AV1" s="164"/>
      <c r="AW1" s="164"/>
      <c r="AX1" s="164"/>
      <c r="AY1" s="130"/>
      <c r="BA1" s="164"/>
      <c r="BB1" s="164"/>
      <c r="BC1" s="164"/>
      <c r="BD1" s="130"/>
      <c r="BF1" s="164"/>
      <c r="BG1" s="164"/>
      <c r="BH1" s="164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296</v>
      </c>
      <c r="D3" s="122"/>
      <c r="E3" s="122"/>
      <c r="F3" s="122"/>
      <c r="G3" s="122"/>
      <c r="H3" s="122" t="s">
        <v>1222</v>
      </c>
      <c r="I3" s="122"/>
      <c r="J3" s="122"/>
      <c r="K3" s="122"/>
      <c r="L3" s="122"/>
      <c r="M3" s="122" t="s">
        <v>1436</v>
      </c>
      <c r="N3" s="122"/>
      <c r="O3" s="122"/>
      <c r="P3" s="122"/>
      <c r="Q3" s="122"/>
      <c r="R3" s="122" t="s">
        <v>1437</v>
      </c>
      <c r="S3" s="122"/>
      <c r="T3" s="122"/>
      <c r="U3" s="122"/>
      <c r="V3" s="122"/>
      <c r="W3" s="122" t="s">
        <v>1438</v>
      </c>
      <c r="X3" s="122"/>
      <c r="Y3" s="122"/>
      <c r="Z3" s="122"/>
      <c r="AA3" s="122"/>
      <c r="AB3" s="122" t="s">
        <v>1226</v>
      </c>
      <c r="AC3" s="122"/>
      <c r="AD3" s="122"/>
      <c r="AE3" s="122"/>
      <c r="AF3" s="122"/>
      <c r="AG3" s="122" t="s">
        <v>1227</v>
      </c>
      <c r="AH3" s="122"/>
      <c r="AI3" s="122"/>
      <c r="AJ3" s="122"/>
      <c r="AK3" s="122"/>
      <c r="AL3" s="122" t="s">
        <v>1228</v>
      </c>
      <c r="AM3" s="122"/>
      <c r="AN3" s="122"/>
      <c r="AO3" s="122"/>
      <c r="AP3" s="122"/>
      <c r="AQ3" s="122" t="s">
        <v>1229</v>
      </c>
      <c r="AR3" s="122"/>
      <c r="AS3" s="122"/>
      <c r="AT3" s="122"/>
      <c r="AU3" s="122"/>
      <c r="AV3" s="122" t="s">
        <v>1420</v>
      </c>
      <c r="AW3" s="122"/>
      <c r="AX3" s="122"/>
      <c r="AY3" s="122"/>
      <c r="AZ3" s="122"/>
      <c r="BA3" s="122" t="s">
        <v>1230</v>
      </c>
      <c r="BB3" s="122"/>
      <c r="BC3" s="122"/>
      <c r="BD3" s="122"/>
      <c r="BE3" s="122"/>
      <c r="BF3" s="122" t="s">
        <v>309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  <c r="AA25" s="133"/>
      <c r="AB25" s="128" t="s">
        <v>1384</v>
      </c>
      <c r="AC25" s="129">
        <v>0</v>
      </c>
      <c r="AD25" s="133"/>
      <c r="AE25" s="133"/>
      <c r="AF25" s="133"/>
      <c r="AG25" s="128" t="s">
        <v>1384</v>
      </c>
      <c r="AH25" s="129">
        <v>0</v>
      </c>
      <c r="AI25" s="133"/>
      <c r="AJ25" s="133"/>
      <c r="AK25" s="133"/>
      <c r="AL25" s="128" t="s">
        <v>1384</v>
      </c>
      <c r="AM25" s="129">
        <v>0</v>
      </c>
      <c r="AN25" s="133"/>
      <c r="AO25" s="133"/>
      <c r="AP25" s="133"/>
      <c r="AQ25" s="128" t="s">
        <v>1384</v>
      </c>
      <c r="AR25" s="129">
        <v>0</v>
      </c>
      <c r="AS25" s="133"/>
      <c r="AT25" s="133"/>
      <c r="AU25" s="133"/>
      <c r="AV25" s="128" t="s">
        <v>1384</v>
      </c>
      <c r="AW25" s="129">
        <v>0</v>
      </c>
      <c r="AX25" s="133"/>
      <c r="AY25" s="133"/>
      <c r="AZ25" s="133"/>
      <c r="BA25" s="128" t="s">
        <v>1384</v>
      </c>
      <c r="BB25" s="129">
        <v>0</v>
      </c>
      <c r="BC25" s="133"/>
      <c r="BD25" s="133"/>
      <c r="BE25" s="133"/>
      <c r="BF25" s="128" t="s">
        <v>1384</v>
      </c>
      <c r="BG25" s="129">
        <v>0</v>
      </c>
      <c r="BH25" s="133"/>
      <c r="BI25" s="133"/>
    </row>
  </sheetData>
  <sheetProtection algorithmName="SHA-512" hashValue="mmFbNR6XX21j71GOZWkyh2vguN9ENFp9k3TK117lOlQlDPOXAnwTU6/9NLXcXaAiU+pUNVriBBwZ+fdeV3Ytvg==" saltValue="RqugZag3Lzk+3BFRlvizd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9CC88-44DD-410E-AC8B-2701406B9498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7" width="11.42578125" style="131"/>
    <col min="18" max="18" width="11.42578125" style="82"/>
    <col min="19" max="19" width="2.7109375" style="131" customWidth="1"/>
    <col min="20" max="20" width="7.85546875" style="131" customWidth="1"/>
    <col min="21" max="25" width="11.42578125" style="131"/>
    <col min="26" max="16384" width="11.42578125" style="82"/>
  </cols>
  <sheetData>
    <row r="1" spans="1:26" x14ac:dyDescent="0.2">
      <c r="A1" s="130"/>
      <c r="C1" s="202" t="s">
        <v>1439</v>
      </c>
      <c r="D1" s="202"/>
      <c r="E1" s="202"/>
      <c r="F1" s="130"/>
      <c r="H1" s="164"/>
      <c r="I1" s="164"/>
      <c r="J1" s="164"/>
      <c r="K1" s="130"/>
      <c r="M1" s="164"/>
      <c r="N1" s="164"/>
      <c r="O1" s="164"/>
      <c r="P1" s="164"/>
      <c r="Q1" s="164"/>
      <c r="S1" s="130"/>
      <c r="U1" s="164"/>
      <c r="V1" s="164"/>
      <c r="W1" s="164"/>
      <c r="X1" s="164"/>
      <c r="Y1" s="164"/>
    </row>
    <row r="3" spans="1:26" x14ac:dyDescent="0.2">
      <c r="A3" s="122"/>
      <c r="B3" s="122"/>
      <c r="C3" s="122" t="s">
        <v>1420</v>
      </c>
      <c r="D3" s="122"/>
      <c r="E3" s="122"/>
      <c r="F3" s="122"/>
      <c r="G3" s="122"/>
      <c r="H3" s="122" t="s">
        <v>1440</v>
      </c>
      <c r="I3" s="122"/>
      <c r="J3" s="122"/>
      <c r="K3" s="122"/>
      <c r="L3" s="122"/>
      <c r="M3" s="122" t="s">
        <v>1027</v>
      </c>
      <c r="N3" s="122"/>
      <c r="O3" s="122"/>
      <c r="P3" s="122"/>
      <c r="Q3" s="122"/>
      <c r="S3" s="122"/>
      <c r="T3" s="122"/>
      <c r="U3" s="122" t="s">
        <v>1028</v>
      </c>
      <c r="V3" s="122"/>
      <c r="W3" s="122"/>
      <c r="X3" s="122"/>
      <c r="Y3" s="122"/>
    </row>
    <row r="5" spans="1:26" ht="36" x14ac:dyDescent="0.2">
      <c r="M5" s="165" t="s">
        <v>1173</v>
      </c>
      <c r="N5" s="165" t="s">
        <v>1174</v>
      </c>
      <c r="O5" s="165" t="s">
        <v>1175</v>
      </c>
      <c r="P5" s="165" t="s">
        <v>1176</v>
      </c>
      <c r="Q5" s="165" t="s">
        <v>606</v>
      </c>
      <c r="R5" s="165" t="s">
        <v>1177</v>
      </c>
      <c r="S5" s="166"/>
      <c r="U5" s="167" t="s">
        <v>1173</v>
      </c>
      <c r="V5" s="167" t="s">
        <v>1174</v>
      </c>
      <c r="W5" s="167" t="s">
        <v>1175</v>
      </c>
      <c r="X5" s="167" t="s">
        <v>1176</v>
      </c>
      <c r="Y5" s="167" t="s">
        <v>606</v>
      </c>
      <c r="Z5" s="167" t="s">
        <v>1177</v>
      </c>
    </row>
    <row r="6" spans="1:26" x14ac:dyDescent="0.2">
      <c r="M6" s="168">
        <f>DatosMedioAmbiente!C53</f>
        <v>0</v>
      </c>
      <c r="N6" s="168">
        <f>DatosMedioAmbiente!C55</f>
        <v>0</v>
      </c>
      <c r="O6" s="168">
        <f>DatosMedioAmbiente!C57</f>
        <v>1</v>
      </c>
      <c r="P6" s="168">
        <f>DatosMedioAmbiente!C59</f>
        <v>0</v>
      </c>
      <c r="Q6" s="168">
        <f>DatosMedioAmbiente!C61</f>
        <v>0</v>
      </c>
      <c r="R6" s="168">
        <f>DatosMedioAmbiente!C63</f>
        <v>1</v>
      </c>
      <c r="S6" s="166"/>
      <c r="U6" s="169">
        <f>DatosMedioAmbiente!C54</f>
        <v>1</v>
      </c>
      <c r="V6" s="169">
        <f>DatosMedioAmbiente!C56</f>
        <v>1</v>
      </c>
      <c r="W6" s="169">
        <f>DatosMedioAmbiente!C58</f>
        <v>0</v>
      </c>
      <c r="X6" s="169">
        <f>DatosMedioAmbiente!C60</f>
        <v>1</v>
      </c>
      <c r="Y6" s="169">
        <f>DatosMedioAmbiente!C62</f>
        <v>0</v>
      </c>
      <c r="Z6" s="169">
        <f>DatosMedioAmbiente!C64</f>
        <v>1</v>
      </c>
    </row>
    <row r="25" spans="1:20" s="82" customFormat="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ZXXHrhr9D4EYWPIh11h9GwJXTcb4H4klO7ZNxtdV1bupv0XvQyWFXMiskN3suCyqLtqKq5NUWOss4ic3KEiepQ==" saltValue="87mObFIlL8d89BuGVE6UI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3" t="s">
        <v>18</v>
      </c>
      <c r="B7" s="14" t="s">
        <v>19</v>
      </c>
      <c r="C7" s="15">
        <v>3086</v>
      </c>
      <c r="D7" s="15">
        <v>3161</v>
      </c>
      <c r="E7" s="16">
        <v>-2.37266687757039E-2</v>
      </c>
    </row>
    <row r="8" spans="1:5" x14ac:dyDescent="0.25">
      <c r="A8" s="174"/>
      <c r="B8" s="14" t="s">
        <v>20</v>
      </c>
      <c r="C8" s="15">
        <v>11843</v>
      </c>
      <c r="D8" s="15">
        <v>14255</v>
      </c>
      <c r="E8" s="16">
        <v>-0.16920378814451101</v>
      </c>
    </row>
    <row r="9" spans="1:5" x14ac:dyDescent="0.25">
      <c r="A9" s="174"/>
      <c r="B9" s="14" t="s">
        <v>21</v>
      </c>
      <c r="C9" s="15">
        <v>11531</v>
      </c>
      <c r="D9" s="15">
        <v>13516</v>
      </c>
      <c r="E9" s="16">
        <v>-0.14686297721219299</v>
      </c>
    </row>
    <row r="10" spans="1:5" x14ac:dyDescent="0.25">
      <c r="A10" s="174"/>
      <c r="B10" s="14" t="s">
        <v>22</v>
      </c>
      <c r="C10" s="15">
        <v>453</v>
      </c>
      <c r="D10" s="15">
        <v>545</v>
      </c>
      <c r="E10" s="16">
        <v>-0.16880733944954099</v>
      </c>
    </row>
    <row r="11" spans="1:5" x14ac:dyDescent="0.25">
      <c r="A11" s="175"/>
      <c r="B11" s="14" t="s">
        <v>23</v>
      </c>
      <c r="C11" s="15">
        <v>2340</v>
      </c>
      <c r="D11" s="15">
        <v>2505</v>
      </c>
      <c r="E11" s="16">
        <v>-6.5868263473053898E-2</v>
      </c>
    </row>
    <row r="12" spans="1:5" x14ac:dyDescent="0.25">
      <c r="A12" s="173" t="s">
        <v>24</v>
      </c>
      <c r="B12" s="14" t="s">
        <v>25</v>
      </c>
      <c r="C12" s="15">
        <v>2326</v>
      </c>
      <c r="D12" s="15">
        <v>3000</v>
      </c>
      <c r="E12" s="16">
        <v>-0.22466666666666699</v>
      </c>
    </row>
    <row r="13" spans="1:5" x14ac:dyDescent="0.25">
      <c r="A13" s="174"/>
      <c r="B13" s="14" t="s">
        <v>26</v>
      </c>
      <c r="C13" s="15">
        <v>1260</v>
      </c>
      <c r="D13" s="15">
        <v>1474</v>
      </c>
      <c r="E13" s="16">
        <v>-0.145183175033921</v>
      </c>
    </row>
    <row r="14" spans="1:5" x14ac:dyDescent="0.25">
      <c r="A14" s="175"/>
      <c r="B14" s="14" t="s">
        <v>27</v>
      </c>
      <c r="C14" s="15">
        <v>6150</v>
      </c>
      <c r="D14" s="15">
        <v>7387</v>
      </c>
      <c r="E14" s="16">
        <v>-0.16745634222282399</v>
      </c>
    </row>
    <row r="15" spans="1:5" x14ac:dyDescent="0.25">
      <c r="A15" s="173" t="s">
        <v>28</v>
      </c>
      <c r="B15" s="14" t="s">
        <v>29</v>
      </c>
      <c r="C15" s="15">
        <v>992</v>
      </c>
      <c r="D15" s="15">
        <v>1109</v>
      </c>
      <c r="E15" s="16">
        <v>-0.105500450856627</v>
      </c>
    </row>
    <row r="16" spans="1:5" x14ac:dyDescent="0.25">
      <c r="A16" s="174"/>
      <c r="B16" s="14" t="s">
        <v>30</v>
      </c>
      <c r="C16" s="15">
        <v>1399</v>
      </c>
      <c r="D16" s="15">
        <v>1609</v>
      </c>
      <c r="E16" s="16">
        <v>-0.130515848353014</v>
      </c>
    </row>
    <row r="17" spans="1:5" x14ac:dyDescent="0.25">
      <c r="A17" s="174"/>
      <c r="B17" s="14" t="s">
        <v>31</v>
      </c>
      <c r="C17" s="15">
        <v>21</v>
      </c>
      <c r="D17" s="15">
        <v>12</v>
      </c>
      <c r="E17" s="16">
        <v>0.75</v>
      </c>
    </row>
    <row r="18" spans="1:5" x14ac:dyDescent="0.25">
      <c r="A18" s="174"/>
      <c r="B18" s="14" t="s">
        <v>32</v>
      </c>
      <c r="C18" s="15">
        <v>3</v>
      </c>
      <c r="D18" s="15">
        <v>3</v>
      </c>
      <c r="E18" s="16">
        <v>0</v>
      </c>
    </row>
    <row r="19" spans="1:5" x14ac:dyDescent="0.25">
      <c r="A19" s="175"/>
      <c r="B19" s="14" t="s">
        <v>33</v>
      </c>
      <c r="C19" s="15">
        <v>118</v>
      </c>
      <c r="D19" s="15">
        <v>138</v>
      </c>
      <c r="E19" s="16">
        <v>-0.14492753623188401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76</v>
      </c>
      <c r="D23" s="15">
        <v>224</v>
      </c>
      <c r="E23" s="16">
        <v>-0.66071428571428603</v>
      </c>
    </row>
    <row r="24" spans="1:5" x14ac:dyDescent="0.25">
      <c r="A24" s="13" t="s">
        <v>36</v>
      </c>
      <c r="B24" s="18"/>
      <c r="C24" s="15">
        <v>8</v>
      </c>
      <c r="D24" s="15">
        <v>32</v>
      </c>
      <c r="E24" s="16">
        <v>-0.75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895</v>
      </c>
      <c r="D28" s="15">
        <v>1252</v>
      </c>
      <c r="E28" s="16">
        <v>-0.28514376996805102</v>
      </c>
    </row>
    <row r="29" spans="1:5" x14ac:dyDescent="0.25">
      <c r="A29" s="173" t="s">
        <v>39</v>
      </c>
      <c r="B29" s="14" t="s">
        <v>40</v>
      </c>
      <c r="C29" s="15">
        <v>150</v>
      </c>
      <c r="D29" s="15">
        <v>230</v>
      </c>
      <c r="E29" s="16">
        <v>-0.34782608695652201</v>
      </c>
    </row>
    <row r="30" spans="1:5" x14ac:dyDescent="0.25">
      <c r="A30" s="174"/>
      <c r="B30" s="14" t="s">
        <v>41</v>
      </c>
      <c r="C30" s="15">
        <v>29</v>
      </c>
      <c r="D30" s="15">
        <v>32</v>
      </c>
      <c r="E30" s="16">
        <v>-9.375E-2</v>
      </c>
    </row>
    <row r="31" spans="1:5" x14ac:dyDescent="0.25">
      <c r="A31" s="174"/>
      <c r="B31" s="14" t="s">
        <v>42</v>
      </c>
      <c r="C31" s="19"/>
      <c r="D31" s="15">
        <v>39</v>
      </c>
      <c r="E31" s="16">
        <v>0</v>
      </c>
    </row>
    <row r="32" spans="1:5" x14ac:dyDescent="0.25">
      <c r="A32" s="174"/>
      <c r="B32" s="14" t="s">
        <v>43</v>
      </c>
      <c r="C32" s="15">
        <v>76</v>
      </c>
      <c r="D32" s="15">
        <v>81</v>
      </c>
      <c r="E32" s="16">
        <v>-6.1728395061728399E-2</v>
      </c>
    </row>
    <row r="33" spans="1:5" x14ac:dyDescent="0.25">
      <c r="A33" s="175"/>
      <c r="B33" s="14" t="s">
        <v>44</v>
      </c>
      <c r="C33" s="15">
        <v>538</v>
      </c>
      <c r="D33" s="15">
        <v>774</v>
      </c>
      <c r="E33" s="16">
        <v>-0.30490956072351399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2338</v>
      </c>
      <c r="D37" s="15">
        <v>2964</v>
      </c>
      <c r="E37" s="16">
        <v>-0.211201079622132</v>
      </c>
    </row>
    <row r="38" spans="1:5" x14ac:dyDescent="0.25">
      <c r="A38" s="13" t="s">
        <v>47</v>
      </c>
      <c r="B38" s="18"/>
      <c r="C38" s="15">
        <v>1411</v>
      </c>
      <c r="D38" s="15">
        <v>2077</v>
      </c>
      <c r="E38" s="16">
        <v>-0.32065479056331198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3" t="s">
        <v>49</v>
      </c>
      <c r="B42" s="14" t="s">
        <v>19</v>
      </c>
      <c r="C42" s="15">
        <v>715</v>
      </c>
      <c r="D42" s="15">
        <v>698</v>
      </c>
      <c r="E42" s="16">
        <v>2.4355300859598899E-2</v>
      </c>
    </row>
    <row r="43" spans="1:5" x14ac:dyDescent="0.25">
      <c r="A43" s="174"/>
      <c r="B43" s="14" t="s">
        <v>50</v>
      </c>
      <c r="C43" s="15">
        <v>124</v>
      </c>
      <c r="D43" s="15">
        <v>162</v>
      </c>
      <c r="E43" s="16">
        <v>-0.234567901234568</v>
      </c>
    </row>
    <row r="44" spans="1:5" x14ac:dyDescent="0.25">
      <c r="A44" s="174"/>
      <c r="B44" s="14" t="s">
        <v>51</v>
      </c>
      <c r="C44" s="15">
        <v>1399</v>
      </c>
      <c r="D44" s="15">
        <v>1609</v>
      </c>
      <c r="E44" s="16">
        <v>-0.130515848353014</v>
      </c>
    </row>
    <row r="45" spans="1:5" x14ac:dyDescent="0.25">
      <c r="A45" s="175"/>
      <c r="B45" s="14" t="s">
        <v>23</v>
      </c>
      <c r="C45" s="15">
        <v>354</v>
      </c>
      <c r="D45" s="15">
        <v>428</v>
      </c>
      <c r="E45" s="16">
        <v>-0.17289719626168201</v>
      </c>
    </row>
    <row r="46" spans="1:5" x14ac:dyDescent="0.25">
      <c r="A46" s="173" t="s">
        <v>52</v>
      </c>
      <c r="B46" s="14" t="s">
        <v>53</v>
      </c>
      <c r="C46" s="15">
        <v>1132</v>
      </c>
      <c r="D46" s="15">
        <v>1308</v>
      </c>
      <c r="E46" s="16">
        <v>-0.134556574923547</v>
      </c>
    </row>
    <row r="47" spans="1:5" x14ac:dyDescent="0.25">
      <c r="A47" s="174"/>
      <c r="B47" s="14" t="s">
        <v>54</v>
      </c>
      <c r="C47" s="15">
        <v>42</v>
      </c>
      <c r="D47" s="15">
        <v>57</v>
      </c>
      <c r="E47" s="16">
        <v>-0.26315789473684198</v>
      </c>
    </row>
    <row r="48" spans="1:5" x14ac:dyDescent="0.25">
      <c r="A48" s="174"/>
      <c r="B48" s="14" t="s">
        <v>55</v>
      </c>
      <c r="C48" s="15">
        <v>62</v>
      </c>
      <c r="D48" s="15">
        <v>100</v>
      </c>
      <c r="E48" s="16">
        <v>-0.38</v>
      </c>
    </row>
    <row r="49" spans="1:5" x14ac:dyDescent="0.25">
      <c r="A49" s="175"/>
      <c r="B49" s="14" t="s">
        <v>56</v>
      </c>
      <c r="C49" s="15">
        <v>21</v>
      </c>
      <c r="D49" s="15">
        <v>25</v>
      </c>
      <c r="E49" s="16">
        <v>-0.16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3" t="s">
        <v>58</v>
      </c>
      <c r="B53" s="14" t="s">
        <v>51</v>
      </c>
      <c r="C53" s="15">
        <v>23</v>
      </c>
      <c r="D53" s="15">
        <v>15</v>
      </c>
      <c r="E53" s="16">
        <v>0.53333333333333299</v>
      </c>
    </row>
    <row r="54" spans="1:5" x14ac:dyDescent="0.25">
      <c r="A54" s="174"/>
      <c r="B54" s="14" t="s">
        <v>50</v>
      </c>
      <c r="C54" s="19"/>
      <c r="D54" s="19"/>
      <c r="E54" s="16">
        <v>0</v>
      </c>
    </row>
    <row r="55" spans="1:5" x14ac:dyDescent="0.25">
      <c r="A55" s="174"/>
      <c r="B55" s="14" t="s">
        <v>19</v>
      </c>
      <c r="C55" s="15">
        <v>9</v>
      </c>
      <c r="D55" s="15">
        <v>14</v>
      </c>
      <c r="E55" s="16">
        <v>-0.35714285714285698</v>
      </c>
    </row>
    <row r="56" spans="1:5" x14ac:dyDescent="0.25">
      <c r="A56" s="174"/>
      <c r="B56" s="14" t="s">
        <v>23</v>
      </c>
      <c r="C56" s="15">
        <v>10</v>
      </c>
      <c r="D56" s="15">
        <v>10</v>
      </c>
      <c r="E56" s="16">
        <v>0</v>
      </c>
    </row>
    <row r="57" spans="1:5" x14ac:dyDescent="0.25">
      <c r="A57" s="174"/>
      <c r="B57" s="14" t="s">
        <v>59</v>
      </c>
      <c r="C57" s="15">
        <v>20</v>
      </c>
      <c r="D57" s="15">
        <v>13</v>
      </c>
      <c r="E57" s="16">
        <v>0.53846153846153799</v>
      </c>
    </row>
    <row r="58" spans="1:5" x14ac:dyDescent="0.25">
      <c r="A58" s="175"/>
      <c r="B58" s="14" t="s">
        <v>60</v>
      </c>
      <c r="C58" s="19"/>
      <c r="D58" s="19"/>
      <c r="E58" s="16">
        <v>0</v>
      </c>
    </row>
    <row r="59" spans="1:5" x14ac:dyDescent="0.25">
      <c r="A59" s="173" t="s">
        <v>61</v>
      </c>
      <c r="B59" s="14" t="s">
        <v>62</v>
      </c>
      <c r="C59" s="15">
        <v>16</v>
      </c>
      <c r="D59" s="15">
        <v>13</v>
      </c>
      <c r="E59" s="16">
        <v>0.230769230769231</v>
      </c>
    </row>
    <row r="60" spans="1:5" x14ac:dyDescent="0.25">
      <c r="A60" s="174"/>
      <c r="B60" s="14" t="s">
        <v>55</v>
      </c>
      <c r="C60" s="15">
        <v>2</v>
      </c>
      <c r="D60" s="15">
        <v>2</v>
      </c>
      <c r="E60" s="16">
        <v>0</v>
      </c>
    </row>
    <row r="61" spans="1:5" x14ac:dyDescent="0.25">
      <c r="A61" s="175"/>
      <c r="B61" s="14" t="s">
        <v>63</v>
      </c>
      <c r="C61" s="15">
        <v>1</v>
      </c>
      <c r="D61" s="19"/>
      <c r="E61" s="16">
        <v>0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1</v>
      </c>
      <c r="D65" s="19"/>
      <c r="E65" s="16">
        <v>0</v>
      </c>
    </row>
    <row r="66" spans="1:5" x14ac:dyDescent="0.25">
      <c r="A66" s="13" t="s">
        <v>36</v>
      </c>
      <c r="B66" s="18"/>
      <c r="C66" s="19"/>
      <c r="D66" s="19"/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6" t="s">
        <v>1</v>
      </c>
      <c r="B70" s="14" t="s">
        <v>46</v>
      </c>
      <c r="C70" s="15">
        <v>4</v>
      </c>
      <c r="D70" s="15">
        <v>3</v>
      </c>
      <c r="E70" s="16">
        <v>0.33333333333333298</v>
      </c>
    </row>
    <row r="71" spans="1:5" x14ac:dyDescent="0.25">
      <c r="A71" s="177"/>
      <c r="B71" s="14" t="s">
        <v>55</v>
      </c>
      <c r="C71" s="15">
        <v>1</v>
      </c>
      <c r="D71" s="15">
        <v>1</v>
      </c>
      <c r="E71" s="16">
        <v>0</v>
      </c>
    </row>
    <row r="72" spans="1:5" x14ac:dyDescent="0.25">
      <c r="A72" s="177"/>
      <c r="B72" s="14" t="s">
        <v>62</v>
      </c>
      <c r="C72" s="15">
        <v>3</v>
      </c>
      <c r="D72" s="15">
        <v>3</v>
      </c>
      <c r="E72" s="16">
        <v>0</v>
      </c>
    </row>
    <row r="73" spans="1:5" x14ac:dyDescent="0.25">
      <c r="A73" s="177"/>
      <c r="B73" s="14" t="s">
        <v>66</v>
      </c>
      <c r="C73" s="15">
        <v>3</v>
      </c>
      <c r="D73" s="15">
        <v>4</v>
      </c>
      <c r="E73" s="16">
        <v>-0.25</v>
      </c>
    </row>
    <row r="74" spans="1:5" x14ac:dyDescent="0.25">
      <c r="A74" s="178"/>
      <c r="B74" s="14" t="s">
        <v>67</v>
      </c>
      <c r="C74" s="19"/>
      <c r="D74" s="19"/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3" t="s">
        <v>69</v>
      </c>
      <c r="B78" s="14" t="s">
        <v>70</v>
      </c>
      <c r="C78" s="15">
        <v>1411</v>
      </c>
      <c r="D78" s="15">
        <v>2077</v>
      </c>
      <c r="E78" s="16">
        <v>-0.32065479056331198</v>
      </c>
    </row>
    <row r="79" spans="1:5" x14ac:dyDescent="0.25">
      <c r="A79" s="175"/>
      <c r="B79" s="14" t="s">
        <v>71</v>
      </c>
      <c r="C79" s="15">
        <v>1008</v>
      </c>
      <c r="D79" s="15">
        <v>863</v>
      </c>
      <c r="E79" s="16">
        <v>0.168018539976825</v>
      </c>
    </row>
    <row r="80" spans="1:5" x14ac:dyDescent="0.25">
      <c r="A80" s="173" t="s">
        <v>72</v>
      </c>
      <c r="B80" s="14" t="s">
        <v>70</v>
      </c>
      <c r="C80" s="15">
        <v>934</v>
      </c>
      <c r="D80" s="15">
        <v>1371</v>
      </c>
      <c r="E80" s="16">
        <v>-0.318745441283734</v>
      </c>
    </row>
    <row r="81" spans="1:5" x14ac:dyDescent="0.25">
      <c r="A81" s="175"/>
      <c r="B81" s="14" t="s">
        <v>71</v>
      </c>
      <c r="C81" s="15">
        <v>945</v>
      </c>
      <c r="D81" s="15">
        <v>593</v>
      </c>
      <c r="E81" s="16">
        <v>0.59359190556492403</v>
      </c>
    </row>
    <row r="82" spans="1:5" x14ac:dyDescent="0.25">
      <c r="A82" s="173" t="s">
        <v>73</v>
      </c>
      <c r="B82" s="14" t="s">
        <v>70</v>
      </c>
      <c r="C82" s="15">
        <v>74</v>
      </c>
      <c r="D82" s="15">
        <v>72</v>
      </c>
      <c r="E82" s="16">
        <v>2.7777777777777801E-2</v>
      </c>
    </row>
    <row r="83" spans="1:5" x14ac:dyDescent="0.25">
      <c r="A83" s="175"/>
      <c r="B83" s="14" t="s">
        <v>71</v>
      </c>
      <c r="C83" s="15">
        <v>29</v>
      </c>
      <c r="D83" s="15">
        <v>35</v>
      </c>
      <c r="E83" s="16">
        <v>-0.17142857142857101</v>
      </c>
    </row>
    <row r="84" spans="1:5" x14ac:dyDescent="0.25">
      <c r="A84" s="173" t="s">
        <v>74</v>
      </c>
      <c r="B84" s="14" t="s">
        <v>70</v>
      </c>
      <c r="C84" s="19"/>
      <c r="D84" s="19"/>
      <c r="E84" s="16">
        <v>0</v>
      </c>
    </row>
    <row r="85" spans="1:5" x14ac:dyDescent="0.25">
      <c r="A85" s="175"/>
      <c r="B85" s="14" t="s">
        <v>71</v>
      </c>
      <c r="C85" s="19"/>
      <c r="D85" s="19"/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20"/>
      <c r="B89" s="18"/>
      <c r="C89" s="15">
        <v>330</v>
      </c>
      <c r="D89" s="15">
        <v>533</v>
      </c>
      <c r="E89" s="16">
        <v>-0.38086303939962501</v>
      </c>
    </row>
    <row r="90" spans="1:5" x14ac:dyDescent="0.25">
      <c r="A90" s="13" t="s">
        <v>76</v>
      </c>
      <c r="B90" s="18"/>
      <c r="C90" s="19"/>
      <c r="D90" s="19"/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740</v>
      </c>
      <c r="D94" s="15">
        <v>1160</v>
      </c>
      <c r="E94" s="16">
        <v>-0.36206896551724099</v>
      </c>
    </row>
    <row r="95" spans="1:5" x14ac:dyDescent="0.25">
      <c r="A95" s="13" t="s">
        <v>79</v>
      </c>
      <c r="B95" s="18"/>
      <c r="C95" s="15">
        <v>539</v>
      </c>
      <c r="D95" s="15">
        <v>742</v>
      </c>
      <c r="E95" s="16">
        <v>-0.27358490566037702</v>
      </c>
    </row>
    <row r="96" spans="1:5" x14ac:dyDescent="0.25">
      <c r="A96" s="13" t="s">
        <v>76</v>
      </c>
      <c r="B96" s="18"/>
      <c r="C96" s="15">
        <v>3</v>
      </c>
      <c r="D96" s="15">
        <v>13</v>
      </c>
      <c r="E96" s="16">
        <v>-0.76923076923076905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3" t="s">
        <v>78</v>
      </c>
      <c r="B100" s="14" t="s">
        <v>81</v>
      </c>
      <c r="C100" s="15">
        <v>459</v>
      </c>
      <c r="D100" s="15">
        <v>614</v>
      </c>
      <c r="E100" s="16">
        <v>-0.25244299674267101</v>
      </c>
    </row>
    <row r="101" spans="1:5" x14ac:dyDescent="0.25">
      <c r="A101" s="174"/>
      <c r="B101" s="14" t="s">
        <v>82</v>
      </c>
      <c r="C101" s="15">
        <v>11</v>
      </c>
      <c r="D101" s="15">
        <v>86</v>
      </c>
      <c r="E101" s="16">
        <v>-0.87209302325581395</v>
      </c>
    </row>
    <row r="102" spans="1:5" x14ac:dyDescent="0.25">
      <c r="A102" s="175"/>
      <c r="B102" s="14" t="s">
        <v>83</v>
      </c>
      <c r="C102" s="15">
        <v>251</v>
      </c>
      <c r="D102" s="15">
        <v>357</v>
      </c>
      <c r="E102" s="16">
        <v>-0.29691876750700302</v>
      </c>
    </row>
    <row r="103" spans="1:5" x14ac:dyDescent="0.25">
      <c r="A103" s="173" t="s">
        <v>79</v>
      </c>
      <c r="B103" s="14" t="s">
        <v>84</v>
      </c>
      <c r="C103" s="15">
        <v>9</v>
      </c>
      <c r="D103" s="15">
        <v>26</v>
      </c>
      <c r="E103" s="16">
        <v>-0.65384615384615397</v>
      </c>
    </row>
    <row r="104" spans="1:5" x14ac:dyDescent="0.25">
      <c r="A104" s="175"/>
      <c r="B104" s="14" t="s">
        <v>83</v>
      </c>
      <c r="C104" s="15">
        <v>205</v>
      </c>
      <c r="D104" s="15">
        <v>291</v>
      </c>
      <c r="E104" s="16">
        <v>-0.29553264604811003</v>
      </c>
    </row>
    <row r="105" spans="1:5" x14ac:dyDescent="0.25">
      <c r="A105" s="13" t="s">
        <v>76</v>
      </c>
      <c r="B105" s="18"/>
      <c r="C105" s="15">
        <v>22</v>
      </c>
      <c r="D105" s="15">
        <v>19</v>
      </c>
      <c r="E105" s="16">
        <v>0.157894736842105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3" t="s">
        <v>78</v>
      </c>
      <c r="B109" s="14" t="s">
        <v>81</v>
      </c>
      <c r="C109" s="15">
        <v>45</v>
      </c>
      <c r="D109" s="15">
        <v>39</v>
      </c>
      <c r="E109" s="16">
        <v>0.15384615384615399</v>
      </c>
    </row>
    <row r="110" spans="1:5" x14ac:dyDescent="0.25">
      <c r="A110" s="174"/>
      <c r="B110" s="14" t="s">
        <v>82</v>
      </c>
      <c r="C110" s="15">
        <v>2</v>
      </c>
      <c r="D110" s="15">
        <v>11</v>
      </c>
      <c r="E110" s="16">
        <v>-0.81818181818181801</v>
      </c>
    </row>
    <row r="111" spans="1:5" x14ac:dyDescent="0.25">
      <c r="A111" s="175"/>
      <c r="B111" s="14" t="s">
        <v>83</v>
      </c>
      <c r="C111" s="15">
        <v>17</v>
      </c>
      <c r="D111" s="15">
        <v>15</v>
      </c>
      <c r="E111" s="16">
        <v>0.133333333333333</v>
      </c>
    </row>
    <row r="112" spans="1:5" x14ac:dyDescent="0.25">
      <c r="A112" s="173" t="s">
        <v>79</v>
      </c>
      <c r="B112" s="14" t="s">
        <v>84</v>
      </c>
      <c r="C112" s="19"/>
      <c r="D112" s="19"/>
      <c r="E112" s="16">
        <v>0</v>
      </c>
    </row>
    <row r="113" spans="1:5" x14ac:dyDescent="0.25">
      <c r="A113" s="175"/>
      <c r="B113" s="14" t="s">
        <v>83</v>
      </c>
      <c r="C113" s="15">
        <v>10</v>
      </c>
      <c r="D113" s="15">
        <v>6</v>
      </c>
      <c r="E113" s="16">
        <v>0.66666666666666696</v>
      </c>
    </row>
    <row r="114" spans="1:5" x14ac:dyDescent="0.25">
      <c r="A114" s="13" t="s">
        <v>76</v>
      </c>
      <c r="B114" s="18"/>
      <c r="C114" s="15">
        <v>6</v>
      </c>
      <c r="D114" s="15">
        <v>12</v>
      </c>
      <c r="E114" s="16">
        <v>-0.5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3" t="s">
        <v>87</v>
      </c>
      <c r="B118" s="14" t="s">
        <v>88</v>
      </c>
      <c r="C118" s="19"/>
      <c r="D118" s="19"/>
      <c r="E118" s="16">
        <v>0</v>
      </c>
    </row>
    <row r="119" spans="1:5" x14ac:dyDescent="0.25">
      <c r="A119" s="175"/>
      <c r="B119" s="14" t="s">
        <v>89</v>
      </c>
      <c r="C119" s="19"/>
      <c r="D119" s="19"/>
      <c r="E119" s="16">
        <v>0</v>
      </c>
    </row>
    <row r="120" spans="1:5" x14ac:dyDescent="0.25">
      <c r="A120" s="173" t="s">
        <v>90</v>
      </c>
      <c r="B120" s="14" t="s">
        <v>88</v>
      </c>
      <c r="C120" s="19"/>
      <c r="D120" s="15">
        <v>1217</v>
      </c>
      <c r="E120" s="16">
        <v>0</v>
      </c>
    </row>
    <row r="121" spans="1:5" x14ac:dyDescent="0.25">
      <c r="A121" s="175"/>
      <c r="B121" s="14" t="s">
        <v>89</v>
      </c>
      <c r="C121" s="19"/>
      <c r="D121" s="15">
        <v>1966</v>
      </c>
      <c r="E121" s="16">
        <v>0</v>
      </c>
    </row>
    <row r="122" spans="1:5" x14ac:dyDescent="0.25">
      <c r="A122" s="173" t="s">
        <v>91</v>
      </c>
      <c r="B122" s="14" t="s">
        <v>88</v>
      </c>
      <c r="C122" s="15">
        <v>3196</v>
      </c>
      <c r="D122" s="15">
        <v>3421</v>
      </c>
      <c r="E122" s="16">
        <v>-6.5770242619117195E-2</v>
      </c>
    </row>
    <row r="123" spans="1:5" x14ac:dyDescent="0.25">
      <c r="A123" s="175"/>
      <c r="B123" s="14" t="s">
        <v>89</v>
      </c>
      <c r="C123" s="15">
        <v>6746</v>
      </c>
      <c r="D123" s="15">
        <v>6962</v>
      </c>
      <c r="E123" s="16">
        <v>-3.1025567365699499E-2</v>
      </c>
    </row>
    <row r="124" spans="1:5" x14ac:dyDescent="0.25">
      <c r="A124" s="173" t="s">
        <v>92</v>
      </c>
      <c r="B124" s="14" t="s">
        <v>88</v>
      </c>
      <c r="C124" s="15">
        <v>1194</v>
      </c>
      <c r="D124" s="15">
        <v>1217</v>
      </c>
      <c r="E124" s="16">
        <v>-1.8898931799507E-2</v>
      </c>
    </row>
    <row r="125" spans="1:5" x14ac:dyDescent="0.25">
      <c r="A125" s="175"/>
      <c r="B125" s="14" t="s">
        <v>89</v>
      </c>
      <c r="C125" s="15">
        <v>1947</v>
      </c>
      <c r="D125" s="15">
        <v>1966</v>
      </c>
      <c r="E125" s="16">
        <v>-9.6642929806714101E-3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3" t="s">
        <v>94</v>
      </c>
      <c r="B129" s="14" t="s">
        <v>95</v>
      </c>
      <c r="C129" s="15">
        <v>50</v>
      </c>
      <c r="D129" s="15">
        <v>90</v>
      </c>
      <c r="E129" s="16">
        <v>-0.44444444444444398</v>
      </c>
    </row>
    <row r="130" spans="1:5" x14ac:dyDescent="0.25">
      <c r="A130" s="175"/>
      <c r="B130" s="14" t="s">
        <v>96</v>
      </c>
      <c r="C130" s="19"/>
      <c r="D130" s="15">
        <v>1</v>
      </c>
      <c r="E130" s="16">
        <v>0</v>
      </c>
    </row>
    <row r="131" spans="1:5" x14ac:dyDescent="0.25">
      <c r="A131" s="173" t="s">
        <v>97</v>
      </c>
      <c r="B131" s="14" t="s">
        <v>95</v>
      </c>
      <c r="C131" s="19"/>
      <c r="D131" s="15">
        <v>1</v>
      </c>
      <c r="E131" s="16">
        <v>0</v>
      </c>
    </row>
    <row r="132" spans="1:5" x14ac:dyDescent="0.25">
      <c r="A132" s="175"/>
      <c r="B132" s="14" t="s">
        <v>96</v>
      </c>
      <c r="C132" s="19"/>
      <c r="D132" s="15">
        <v>1</v>
      </c>
      <c r="E132" s="16">
        <v>0</v>
      </c>
    </row>
    <row r="133" spans="1:5" x14ac:dyDescent="0.25">
      <c r="A133" s="173" t="s">
        <v>98</v>
      </c>
      <c r="B133" s="14" t="s">
        <v>95</v>
      </c>
      <c r="C133" s="19"/>
      <c r="D133" s="19"/>
      <c r="E133" s="16">
        <v>0</v>
      </c>
    </row>
    <row r="134" spans="1:5" x14ac:dyDescent="0.25">
      <c r="A134" s="175"/>
      <c r="B134" s="14" t="s">
        <v>99</v>
      </c>
      <c r="C134" s="19"/>
      <c r="D134" s="19"/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97</v>
      </c>
      <c r="D138" s="15">
        <v>101</v>
      </c>
      <c r="E138" s="16">
        <v>-3.9603960396039598E-2</v>
      </c>
    </row>
    <row r="139" spans="1:5" x14ac:dyDescent="0.25">
      <c r="A139" s="173" t="s">
        <v>102</v>
      </c>
      <c r="B139" s="14" t="s">
        <v>103</v>
      </c>
      <c r="C139" s="15">
        <v>6</v>
      </c>
      <c r="D139" s="15">
        <v>4</v>
      </c>
      <c r="E139" s="16">
        <v>0.5</v>
      </c>
    </row>
    <row r="140" spans="1:5" x14ac:dyDescent="0.25">
      <c r="A140" s="174"/>
      <c r="B140" s="14" t="s">
        <v>104</v>
      </c>
      <c r="C140" s="15">
        <v>27</v>
      </c>
      <c r="D140" s="15">
        <v>22</v>
      </c>
      <c r="E140" s="16">
        <v>0.22727272727272699</v>
      </c>
    </row>
    <row r="141" spans="1:5" x14ac:dyDescent="0.25">
      <c r="A141" s="174"/>
      <c r="B141" s="14" t="s">
        <v>105</v>
      </c>
      <c r="C141" s="15">
        <v>8</v>
      </c>
      <c r="D141" s="15">
        <v>17</v>
      </c>
      <c r="E141" s="16">
        <v>-0.52941176470588203</v>
      </c>
    </row>
    <row r="142" spans="1:5" x14ac:dyDescent="0.25">
      <c r="A142" s="174"/>
      <c r="B142" s="14" t="s">
        <v>106</v>
      </c>
      <c r="C142" s="15">
        <v>1</v>
      </c>
      <c r="D142" s="15">
        <v>2</v>
      </c>
      <c r="E142" s="16">
        <v>-0.5</v>
      </c>
    </row>
    <row r="143" spans="1:5" x14ac:dyDescent="0.25">
      <c r="A143" s="174"/>
      <c r="B143" s="14" t="s">
        <v>107</v>
      </c>
      <c r="C143" s="15">
        <v>55</v>
      </c>
      <c r="D143" s="15">
        <v>56</v>
      </c>
      <c r="E143" s="16">
        <v>-1.7857142857142901E-2</v>
      </c>
    </row>
    <row r="144" spans="1:5" x14ac:dyDescent="0.25">
      <c r="A144" s="175"/>
      <c r="B144" s="14" t="s">
        <v>108</v>
      </c>
      <c r="C144" s="19"/>
      <c r="D144" s="15">
        <v>10</v>
      </c>
      <c r="E144" s="16">
        <v>0</v>
      </c>
    </row>
    <row r="145" spans="1:5" x14ac:dyDescent="0.25">
      <c r="A145" s="173" t="s">
        <v>109</v>
      </c>
      <c r="B145" s="14" t="s">
        <v>110</v>
      </c>
      <c r="C145" s="15">
        <v>33</v>
      </c>
      <c r="D145" s="15">
        <v>57</v>
      </c>
      <c r="E145" s="16">
        <v>-0.42105263157894701</v>
      </c>
    </row>
    <row r="146" spans="1:5" x14ac:dyDescent="0.25">
      <c r="A146" s="175"/>
      <c r="B146" s="14" t="s">
        <v>111</v>
      </c>
      <c r="C146" s="15">
        <v>71</v>
      </c>
      <c r="D146" s="15">
        <v>54</v>
      </c>
      <c r="E146" s="16">
        <v>0.31481481481481499</v>
      </c>
    </row>
    <row r="147" spans="1:5" x14ac:dyDescent="0.25">
      <c r="A147" s="173" t="s">
        <v>112</v>
      </c>
      <c r="B147" s="14" t="s">
        <v>19</v>
      </c>
      <c r="C147" s="15">
        <v>20</v>
      </c>
      <c r="D147" s="15">
        <v>18</v>
      </c>
      <c r="E147" s="16">
        <v>0.11111111111111099</v>
      </c>
    </row>
    <row r="148" spans="1:5" x14ac:dyDescent="0.25">
      <c r="A148" s="175"/>
      <c r="B148" s="14" t="s">
        <v>23</v>
      </c>
      <c r="C148" s="15">
        <v>46</v>
      </c>
      <c r="D148" s="15">
        <v>9</v>
      </c>
      <c r="E148" s="16">
        <v>4.1111111111111098</v>
      </c>
    </row>
    <row r="149" spans="1:5" x14ac:dyDescent="0.25">
      <c r="A149" s="13" t="s">
        <v>113</v>
      </c>
      <c r="B149" s="18"/>
      <c r="C149" s="19"/>
      <c r="D149" s="19"/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3" t="s">
        <v>115</v>
      </c>
      <c r="B153" s="14" t="s">
        <v>116</v>
      </c>
      <c r="C153" s="15">
        <v>730</v>
      </c>
      <c r="D153" s="15">
        <v>949</v>
      </c>
      <c r="E153" s="16">
        <v>-0.230769230769231</v>
      </c>
    </row>
    <row r="154" spans="1:5" x14ac:dyDescent="0.25">
      <c r="A154" s="174"/>
      <c r="B154" s="14" t="s">
        <v>117</v>
      </c>
      <c r="C154" s="15">
        <v>126</v>
      </c>
      <c r="D154" s="15">
        <v>153</v>
      </c>
      <c r="E154" s="16">
        <v>-0.17647058823529399</v>
      </c>
    </row>
    <row r="155" spans="1:5" x14ac:dyDescent="0.25">
      <c r="A155" s="174"/>
      <c r="B155" s="14" t="s">
        <v>118</v>
      </c>
      <c r="C155" s="15">
        <v>219</v>
      </c>
      <c r="D155" s="15">
        <v>256</v>
      </c>
      <c r="E155" s="16">
        <v>-0.14453125</v>
      </c>
    </row>
    <row r="156" spans="1:5" x14ac:dyDescent="0.25">
      <c r="A156" s="174"/>
      <c r="B156" s="14" t="s">
        <v>119</v>
      </c>
      <c r="C156" s="15">
        <v>91</v>
      </c>
      <c r="D156" s="15">
        <v>140</v>
      </c>
      <c r="E156" s="16">
        <v>-0.35</v>
      </c>
    </row>
    <row r="157" spans="1:5" x14ac:dyDescent="0.25">
      <c r="A157" s="174"/>
      <c r="B157" s="14" t="s">
        <v>120</v>
      </c>
      <c r="C157" s="19"/>
      <c r="D157" s="19"/>
      <c r="E157" s="16">
        <v>0</v>
      </c>
    </row>
    <row r="158" spans="1:5" x14ac:dyDescent="0.25">
      <c r="A158" s="174"/>
      <c r="B158" s="14" t="s">
        <v>121</v>
      </c>
      <c r="C158" s="15">
        <v>8</v>
      </c>
      <c r="D158" s="15">
        <v>16</v>
      </c>
      <c r="E158" s="16">
        <v>-0.5</v>
      </c>
    </row>
    <row r="159" spans="1:5" x14ac:dyDescent="0.25">
      <c r="A159" s="174"/>
      <c r="B159" s="14" t="s">
        <v>122</v>
      </c>
      <c r="C159" s="15">
        <v>271</v>
      </c>
      <c r="D159" s="15">
        <v>568</v>
      </c>
      <c r="E159" s="16">
        <v>-0.522887323943662</v>
      </c>
    </row>
    <row r="160" spans="1:5" x14ac:dyDescent="0.25">
      <c r="A160" s="174"/>
      <c r="B160" s="14" t="s">
        <v>123</v>
      </c>
      <c r="C160" s="19"/>
      <c r="D160" s="15">
        <v>1</v>
      </c>
      <c r="E160" s="16">
        <v>0</v>
      </c>
    </row>
    <row r="161" spans="1:5" x14ac:dyDescent="0.25">
      <c r="A161" s="174"/>
      <c r="B161" s="14" t="s">
        <v>124</v>
      </c>
      <c r="C161" s="15">
        <v>152</v>
      </c>
      <c r="D161" s="15">
        <v>188</v>
      </c>
      <c r="E161" s="16">
        <v>-0.19148936170212799</v>
      </c>
    </row>
    <row r="162" spans="1:5" x14ac:dyDescent="0.25">
      <c r="A162" s="174"/>
      <c r="B162" s="14" t="s">
        <v>125</v>
      </c>
      <c r="C162" s="15">
        <v>277</v>
      </c>
      <c r="D162" s="15">
        <v>260</v>
      </c>
      <c r="E162" s="16">
        <v>6.5384615384615402E-2</v>
      </c>
    </row>
    <row r="163" spans="1:5" x14ac:dyDescent="0.25">
      <c r="A163" s="174"/>
      <c r="B163" s="14" t="s">
        <v>126</v>
      </c>
      <c r="C163" s="15">
        <v>367</v>
      </c>
      <c r="D163" s="15">
        <v>535</v>
      </c>
      <c r="E163" s="16">
        <v>-0.31401869158878498</v>
      </c>
    </row>
    <row r="164" spans="1:5" x14ac:dyDescent="0.25">
      <c r="A164" s="174"/>
      <c r="B164" s="14" t="s">
        <v>127</v>
      </c>
      <c r="C164" s="15">
        <v>174</v>
      </c>
      <c r="D164" s="15">
        <v>111</v>
      </c>
      <c r="E164" s="16">
        <v>0.56756756756756699</v>
      </c>
    </row>
    <row r="165" spans="1:5" x14ac:dyDescent="0.25">
      <c r="A165" s="174"/>
      <c r="B165" s="14" t="s">
        <v>128</v>
      </c>
      <c r="C165" s="15">
        <v>1</v>
      </c>
      <c r="D165" s="19"/>
      <c r="E165" s="16">
        <v>0</v>
      </c>
    </row>
    <row r="166" spans="1:5" x14ac:dyDescent="0.25">
      <c r="A166" s="174"/>
      <c r="B166" s="14" t="s">
        <v>129</v>
      </c>
      <c r="C166" s="15">
        <v>1</v>
      </c>
      <c r="D166" s="19"/>
      <c r="E166" s="16">
        <v>0</v>
      </c>
    </row>
    <row r="167" spans="1:5" x14ac:dyDescent="0.25">
      <c r="A167" s="174"/>
      <c r="B167" s="14" t="s">
        <v>130</v>
      </c>
      <c r="C167" s="15">
        <v>3</v>
      </c>
      <c r="D167" s="15">
        <v>7</v>
      </c>
      <c r="E167" s="16">
        <v>-0.57142857142857095</v>
      </c>
    </row>
    <row r="168" spans="1:5" x14ac:dyDescent="0.25">
      <c r="A168" s="174"/>
      <c r="B168" s="14" t="s">
        <v>131</v>
      </c>
      <c r="C168" s="19"/>
      <c r="D168" s="19"/>
      <c r="E168" s="16">
        <v>0</v>
      </c>
    </row>
    <row r="169" spans="1:5" x14ac:dyDescent="0.25">
      <c r="A169" s="174"/>
      <c r="B169" s="14" t="s">
        <v>132</v>
      </c>
      <c r="C169" s="19"/>
      <c r="D169" s="19"/>
      <c r="E169" s="16">
        <v>0</v>
      </c>
    </row>
    <row r="170" spans="1:5" x14ac:dyDescent="0.25">
      <c r="A170" s="174"/>
      <c r="B170" s="14" t="s">
        <v>133</v>
      </c>
      <c r="C170" s="19"/>
      <c r="D170" s="19"/>
      <c r="E170" s="16">
        <v>0</v>
      </c>
    </row>
    <row r="171" spans="1:5" x14ac:dyDescent="0.25">
      <c r="A171" s="174"/>
      <c r="B171" s="14" t="s">
        <v>134</v>
      </c>
      <c r="C171" s="19"/>
      <c r="D171" s="19"/>
      <c r="E171" s="16">
        <v>0</v>
      </c>
    </row>
    <row r="172" spans="1:5" x14ac:dyDescent="0.25">
      <c r="A172" s="175"/>
      <c r="B172" s="14" t="s">
        <v>135</v>
      </c>
      <c r="C172" s="15">
        <v>57</v>
      </c>
      <c r="D172" s="19"/>
      <c r="E172" s="16">
        <v>0</v>
      </c>
    </row>
    <row r="173" spans="1:5" x14ac:dyDescent="0.25">
      <c r="A173" s="173" t="s">
        <v>136</v>
      </c>
      <c r="B173" s="14" t="s">
        <v>116</v>
      </c>
      <c r="C173" s="15">
        <v>1687</v>
      </c>
      <c r="D173" s="15">
        <v>2237</v>
      </c>
      <c r="E173" s="16">
        <v>-0.24586499776486401</v>
      </c>
    </row>
    <row r="174" spans="1:5" x14ac:dyDescent="0.25">
      <c r="A174" s="174"/>
      <c r="B174" s="14" t="s">
        <v>117</v>
      </c>
      <c r="C174" s="15">
        <v>301</v>
      </c>
      <c r="D174" s="15">
        <v>375</v>
      </c>
      <c r="E174" s="16">
        <v>-0.197333333333333</v>
      </c>
    </row>
    <row r="175" spans="1:5" x14ac:dyDescent="0.25">
      <c r="A175" s="174"/>
      <c r="B175" s="14" t="s">
        <v>118</v>
      </c>
      <c r="C175" s="15">
        <v>471</v>
      </c>
      <c r="D175" s="15">
        <v>595</v>
      </c>
      <c r="E175" s="16">
        <v>-0.20840336134453799</v>
      </c>
    </row>
    <row r="176" spans="1:5" x14ac:dyDescent="0.25">
      <c r="A176" s="174"/>
      <c r="B176" s="14" t="s">
        <v>119</v>
      </c>
      <c r="C176" s="15">
        <v>558</v>
      </c>
      <c r="D176" s="15">
        <v>522</v>
      </c>
      <c r="E176" s="16">
        <v>6.8965517241379296E-2</v>
      </c>
    </row>
    <row r="177" spans="1:5" x14ac:dyDescent="0.25">
      <c r="A177" s="174"/>
      <c r="B177" s="14" t="s">
        <v>120</v>
      </c>
      <c r="C177" s="19"/>
      <c r="D177" s="19"/>
      <c r="E177" s="16">
        <v>0</v>
      </c>
    </row>
    <row r="178" spans="1:5" x14ac:dyDescent="0.25">
      <c r="A178" s="174"/>
      <c r="B178" s="14" t="s">
        <v>121</v>
      </c>
      <c r="C178" s="15">
        <v>112</v>
      </c>
      <c r="D178" s="15">
        <v>118</v>
      </c>
      <c r="E178" s="16">
        <v>-5.0847457627118599E-2</v>
      </c>
    </row>
    <row r="179" spans="1:5" x14ac:dyDescent="0.25">
      <c r="A179" s="174"/>
      <c r="B179" s="14" t="s">
        <v>122</v>
      </c>
      <c r="C179" s="15">
        <v>717</v>
      </c>
      <c r="D179" s="15">
        <v>891</v>
      </c>
      <c r="E179" s="16">
        <v>-0.19528619528619501</v>
      </c>
    </row>
    <row r="180" spans="1:5" x14ac:dyDescent="0.25">
      <c r="A180" s="174"/>
      <c r="B180" s="14" t="s">
        <v>123</v>
      </c>
      <c r="C180" s="19"/>
      <c r="D180" s="15">
        <v>2</v>
      </c>
      <c r="E180" s="16">
        <v>0</v>
      </c>
    </row>
    <row r="181" spans="1:5" x14ac:dyDescent="0.25">
      <c r="A181" s="174"/>
      <c r="B181" s="14" t="s">
        <v>124</v>
      </c>
      <c r="C181" s="15">
        <v>328</v>
      </c>
      <c r="D181" s="15">
        <v>366</v>
      </c>
      <c r="E181" s="16">
        <v>-0.103825136612022</v>
      </c>
    </row>
    <row r="182" spans="1:5" x14ac:dyDescent="0.25">
      <c r="A182" s="174"/>
      <c r="B182" s="14" t="s">
        <v>125</v>
      </c>
      <c r="C182" s="15">
        <v>588</v>
      </c>
      <c r="D182" s="15">
        <v>571</v>
      </c>
      <c r="E182" s="16">
        <v>2.9772329246935202E-2</v>
      </c>
    </row>
    <row r="183" spans="1:5" x14ac:dyDescent="0.25">
      <c r="A183" s="174"/>
      <c r="B183" s="14" t="s">
        <v>126</v>
      </c>
      <c r="C183" s="15">
        <v>419</v>
      </c>
      <c r="D183" s="15">
        <v>569</v>
      </c>
      <c r="E183" s="16">
        <v>-0.26362038664323401</v>
      </c>
    </row>
    <row r="184" spans="1:5" x14ac:dyDescent="0.25">
      <c r="A184" s="174"/>
      <c r="B184" s="14" t="s">
        <v>127</v>
      </c>
      <c r="C184" s="15">
        <v>176</v>
      </c>
      <c r="D184" s="15">
        <v>111</v>
      </c>
      <c r="E184" s="16">
        <v>0.58558558558558504</v>
      </c>
    </row>
    <row r="185" spans="1:5" x14ac:dyDescent="0.25">
      <c r="A185" s="174"/>
      <c r="B185" s="14" t="s">
        <v>128</v>
      </c>
      <c r="C185" s="15">
        <v>3</v>
      </c>
      <c r="D185" s="19"/>
      <c r="E185" s="16">
        <v>0</v>
      </c>
    </row>
    <row r="186" spans="1:5" x14ac:dyDescent="0.25">
      <c r="A186" s="174"/>
      <c r="B186" s="14" t="s">
        <v>129</v>
      </c>
      <c r="C186" s="15">
        <v>2</v>
      </c>
      <c r="D186" s="19"/>
      <c r="E186" s="16">
        <v>0</v>
      </c>
    </row>
    <row r="187" spans="1:5" x14ac:dyDescent="0.25">
      <c r="A187" s="174"/>
      <c r="B187" s="14" t="s">
        <v>130</v>
      </c>
      <c r="C187" s="15">
        <v>6</v>
      </c>
      <c r="D187" s="15">
        <v>14</v>
      </c>
      <c r="E187" s="16">
        <v>-0.57142857142857095</v>
      </c>
    </row>
    <row r="188" spans="1:5" x14ac:dyDescent="0.25">
      <c r="A188" s="174"/>
      <c r="B188" s="14" t="s">
        <v>131</v>
      </c>
      <c r="C188" s="19"/>
      <c r="D188" s="19"/>
      <c r="E188" s="16">
        <v>0</v>
      </c>
    </row>
    <row r="189" spans="1:5" x14ac:dyDescent="0.25">
      <c r="A189" s="174"/>
      <c r="B189" s="14" t="s">
        <v>132</v>
      </c>
      <c r="C189" s="19"/>
      <c r="D189" s="19"/>
      <c r="E189" s="16">
        <v>0</v>
      </c>
    </row>
    <row r="190" spans="1:5" x14ac:dyDescent="0.25">
      <c r="A190" s="174"/>
      <c r="B190" s="14" t="s">
        <v>133</v>
      </c>
      <c r="C190" s="19"/>
      <c r="D190" s="19"/>
      <c r="E190" s="16">
        <v>0</v>
      </c>
    </row>
    <row r="191" spans="1:5" x14ac:dyDescent="0.25">
      <c r="A191" s="174"/>
      <c r="B191" s="14" t="s">
        <v>137</v>
      </c>
      <c r="C191" s="19"/>
      <c r="D191" s="19"/>
      <c r="E191" s="16">
        <v>0</v>
      </c>
    </row>
    <row r="192" spans="1:5" x14ac:dyDescent="0.25">
      <c r="A192" s="174"/>
      <c r="B192" s="14" t="s">
        <v>134</v>
      </c>
      <c r="C192" s="19"/>
      <c r="D192" s="19"/>
      <c r="E192" s="16">
        <v>0</v>
      </c>
    </row>
    <row r="193" spans="1:5" x14ac:dyDescent="0.25">
      <c r="A193" s="175"/>
      <c r="B193" s="14" t="s">
        <v>135</v>
      </c>
      <c r="C193" s="15">
        <v>55</v>
      </c>
      <c r="D193" s="19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920</v>
      </c>
      <c r="D197" s="15">
        <v>1266</v>
      </c>
      <c r="E197" s="16">
        <v>-0.27330173775671401</v>
      </c>
    </row>
    <row r="198" spans="1:5" x14ac:dyDescent="0.25">
      <c r="A198" s="13" t="s">
        <v>140</v>
      </c>
      <c r="B198" s="18"/>
      <c r="C198" s="15">
        <v>371</v>
      </c>
      <c r="D198" s="15">
        <v>385</v>
      </c>
      <c r="E198" s="16">
        <v>-3.6363636363636397E-2</v>
      </c>
    </row>
    <row r="199" spans="1:5" x14ac:dyDescent="0.25">
      <c r="A199" s="13" t="s">
        <v>141</v>
      </c>
      <c r="B199" s="18"/>
      <c r="C199" s="15">
        <v>520</v>
      </c>
      <c r="D199" s="15">
        <v>725</v>
      </c>
      <c r="E199" s="16">
        <v>-0.28275862068965502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3" t="s">
        <v>143</v>
      </c>
      <c r="B203" s="14" t="s">
        <v>144</v>
      </c>
      <c r="C203" s="15">
        <v>338</v>
      </c>
      <c r="D203" s="15">
        <v>366</v>
      </c>
      <c r="E203" s="16">
        <v>-7.6502732240437202E-2</v>
      </c>
    </row>
    <row r="204" spans="1:5" x14ac:dyDescent="0.25">
      <c r="A204" s="174"/>
      <c r="B204" s="14" t="s">
        <v>19</v>
      </c>
      <c r="C204" s="15">
        <v>34</v>
      </c>
      <c r="D204" s="15">
        <v>39</v>
      </c>
      <c r="E204" s="16">
        <v>-0.128205128205128</v>
      </c>
    </row>
    <row r="205" spans="1:5" x14ac:dyDescent="0.25">
      <c r="A205" s="175"/>
      <c r="B205" s="14" t="s">
        <v>23</v>
      </c>
      <c r="C205" s="15">
        <v>38</v>
      </c>
      <c r="D205" s="15">
        <v>21</v>
      </c>
      <c r="E205" s="16">
        <v>0.80952380952380898</v>
      </c>
    </row>
    <row r="206" spans="1:5" x14ac:dyDescent="0.25">
      <c r="A206" s="173" t="s">
        <v>145</v>
      </c>
      <c r="B206" s="14" t="s">
        <v>146</v>
      </c>
      <c r="C206" s="15">
        <v>216</v>
      </c>
      <c r="D206" s="15">
        <v>275</v>
      </c>
      <c r="E206" s="16">
        <v>-0.21454545454545501</v>
      </c>
    </row>
    <row r="207" spans="1:5" x14ac:dyDescent="0.25">
      <c r="A207" s="174"/>
      <c r="B207" s="14" t="s">
        <v>147</v>
      </c>
      <c r="C207" s="15">
        <v>154</v>
      </c>
      <c r="D207" s="15">
        <v>196</v>
      </c>
      <c r="E207" s="16">
        <v>-0.214285714285714</v>
      </c>
    </row>
    <row r="208" spans="1:5" x14ac:dyDescent="0.25">
      <c r="A208" s="175"/>
      <c r="B208" s="14" t="s">
        <v>148</v>
      </c>
      <c r="C208" s="15">
        <v>1</v>
      </c>
      <c r="D208" s="15">
        <v>4</v>
      </c>
      <c r="E208" s="16">
        <v>-0.75</v>
      </c>
    </row>
    <row r="209" spans="1:5" x14ac:dyDescent="0.25">
      <c r="A209" s="13" t="s">
        <v>149</v>
      </c>
      <c r="B209" s="18"/>
      <c r="C209" s="15">
        <v>89</v>
      </c>
      <c r="D209" s="15">
        <v>95</v>
      </c>
      <c r="E209" s="16">
        <v>-6.3157894736842093E-2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39</v>
      </c>
      <c r="D213" s="15">
        <v>50</v>
      </c>
      <c r="E213" s="16">
        <v>-0.22</v>
      </c>
    </row>
    <row r="214" spans="1:5" x14ac:dyDescent="0.25">
      <c r="A214" s="173" t="s">
        <v>152</v>
      </c>
      <c r="B214" s="14" t="s">
        <v>153</v>
      </c>
      <c r="C214" s="15">
        <v>17</v>
      </c>
      <c r="D214" s="15">
        <v>19</v>
      </c>
      <c r="E214" s="16">
        <v>-0.105263157894737</v>
      </c>
    </row>
    <row r="215" spans="1:5" x14ac:dyDescent="0.25">
      <c r="A215" s="174"/>
      <c r="B215" s="14" t="s">
        <v>154</v>
      </c>
      <c r="C215" s="19"/>
      <c r="D215" s="15">
        <v>0</v>
      </c>
      <c r="E215" s="16">
        <v>0</v>
      </c>
    </row>
    <row r="216" spans="1:5" x14ac:dyDescent="0.25">
      <c r="A216" s="175"/>
      <c r="B216" s="14" t="s">
        <v>155</v>
      </c>
      <c r="C216" s="19"/>
      <c r="D216" s="15">
        <v>1</v>
      </c>
      <c r="E216" s="16">
        <v>0</v>
      </c>
    </row>
    <row r="217" spans="1:5" x14ac:dyDescent="0.25">
      <c r="A217" s="13" t="s">
        <v>156</v>
      </c>
      <c r="B217" s="18"/>
      <c r="C217" s="19"/>
      <c r="D217" s="15">
        <v>0</v>
      </c>
      <c r="E217" s="16">
        <v>0</v>
      </c>
    </row>
    <row r="218" spans="1:5" x14ac:dyDescent="0.25">
      <c r="A218" s="13" t="s">
        <v>157</v>
      </c>
      <c r="B218" s="18"/>
      <c r="C218" s="15">
        <v>32</v>
      </c>
      <c r="D218" s="15">
        <v>29</v>
      </c>
      <c r="E218" s="16">
        <v>0.10344827586206901</v>
      </c>
    </row>
    <row r="219" spans="1:5" x14ac:dyDescent="0.25">
      <c r="A219" s="13" t="s">
        <v>108</v>
      </c>
      <c r="B219" s="18"/>
      <c r="C219" s="15">
        <v>222</v>
      </c>
      <c r="D219" s="15">
        <v>175</v>
      </c>
      <c r="E219" s="16">
        <v>0.26857142857142902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37</v>
      </c>
      <c r="D223" s="15">
        <v>35</v>
      </c>
      <c r="E223" s="16">
        <v>5.7142857142857099E-2</v>
      </c>
    </row>
    <row r="224" spans="1:5" x14ac:dyDescent="0.25">
      <c r="A224" s="173" t="s">
        <v>66</v>
      </c>
      <c r="B224" s="14" t="s">
        <v>160</v>
      </c>
      <c r="C224" s="15">
        <v>85</v>
      </c>
      <c r="D224" s="15">
        <v>86</v>
      </c>
      <c r="E224" s="16">
        <v>-1.16279069767442E-2</v>
      </c>
    </row>
    <row r="225" spans="1:5" x14ac:dyDescent="0.25">
      <c r="A225" s="175"/>
      <c r="B225" s="14" t="s">
        <v>108</v>
      </c>
      <c r="C225" s="15">
        <v>0</v>
      </c>
      <c r="D225" s="15">
        <v>1</v>
      </c>
      <c r="E225" s="16">
        <v>-1</v>
      </c>
    </row>
    <row r="226" spans="1:5" x14ac:dyDescent="0.25">
      <c r="A226" s="13" t="s">
        <v>161</v>
      </c>
      <c r="B226" s="18"/>
      <c r="C226" s="15">
        <v>0</v>
      </c>
      <c r="D226" s="15">
        <v>0</v>
      </c>
      <c r="E226" s="16">
        <v>0</v>
      </c>
    </row>
    <row r="227" spans="1:5" x14ac:dyDescent="0.25">
      <c r="A227" s="13" t="s">
        <v>162</v>
      </c>
      <c r="B227" s="18"/>
      <c r="C227" s="15">
        <v>0</v>
      </c>
      <c r="D227" s="15">
        <v>0</v>
      </c>
      <c r="E227" s="16">
        <v>0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3" t="s">
        <v>165</v>
      </c>
      <c r="B232" s="14" t="s">
        <v>166</v>
      </c>
      <c r="C232" s="15">
        <v>4</v>
      </c>
      <c r="D232" s="19"/>
      <c r="E232" s="16">
        <v>0</v>
      </c>
    </row>
    <row r="233" spans="1:5" x14ac:dyDescent="0.25">
      <c r="A233" s="175"/>
      <c r="B233" s="14" t="s">
        <v>167</v>
      </c>
      <c r="C233" s="15">
        <v>29</v>
      </c>
      <c r="D233" s="19"/>
      <c r="E233" s="16">
        <v>0</v>
      </c>
    </row>
    <row r="234" spans="1:5" x14ac:dyDescent="0.25">
      <c r="A234" s="13" t="s">
        <v>168</v>
      </c>
      <c r="B234" s="18"/>
      <c r="C234" s="15">
        <v>18</v>
      </c>
      <c r="D234" s="19"/>
      <c r="E234" s="16">
        <v>0</v>
      </c>
    </row>
    <row r="235" spans="1:5" x14ac:dyDescent="0.25">
      <c r="A235" s="13" t="s">
        <v>169</v>
      </c>
      <c r="B235" s="18"/>
      <c r="C235" s="15">
        <v>0</v>
      </c>
      <c r="D235" s="19"/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9"/>
      <c r="D239" s="19"/>
      <c r="E239" s="16">
        <v>0</v>
      </c>
    </row>
    <row r="240" spans="1:5" x14ac:dyDescent="0.25">
      <c r="A240" s="13" t="s">
        <v>172</v>
      </c>
      <c r="B240" s="18"/>
      <c r="C240" s="19"/>
      <c r="D240" s="19"/>
      <c r="E240" s="16">
        <v>0</v>
      </c>
    </row>
    <row r="241" spans="1:5" x14ac:dyDescent="0.25">
      <c r="A241" s="13" t="s">
        <v>173</v>
      </c>
      <c r="B241" s="18"/>
      <c r="C241" s="19"/>
      <c r="D241" s="19"/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70" t="s">
        <v>176</v>
      </c>
      <c r="B244" s="14" t="s">
        <v>177</v>
      </c>
      <c r="C244" s="19"/>
      <c r="D244" s="19"/>
      <c r="E244" s="24"/>
    </row>
    <row r="245" spans="1:5" x14ac:dyDescent="0.25">
      <c r="A245" s="171"/>
      <c r="B245" s="14" t="s">
        <v>178</v>
      </c>
      <c r="C245" s="15">
        <v>323</v>
      </c>
      <c r="D245" s="15">
        <v>356</v>
      </c>
      <c r="E245" s="25">
        <v>0</v>
      </c>
    </row>
    <row r="246" spans="1:5" x14ac:dyDescent="0.25">
      <c r="A246" s="172"/>
      <c r="B246" s="14" t="s">
        <v>179</v>
      </c>
      <c r="C246" s="15">
        <v>2</v>
      </c>
      <c r="D246" s="15">
        <v>2</v>
      </c>
      <c r="E246" s="25">
        <v>0</v>
      </c>
    </row>
    <row r="247" spans="1:5" x14ac:dyDescent="0.25">
      <c r="A247" s="170" t="s">
        <v>180</v>
      </c>
      <c r="B247" s="14" t="s">
        <v>181</v>
      </c>
      <c r="C247" s="19"/>
      <c r="D247" s="19"/>
      <c r="E247" s="24"/>
    </row>
    <row r="248" spans="1:5" x14ac:dyDescent="0.25">
      <c r="A248" s="171"/>
      <c r="B248" s="14" t="s">
        <v>182</v>
      </c>
      <c r="C248" s="15">
        <v>1</v>
      </c>
      <c r="D248" s="15">
        <v>1</v>
      </c>
      <c r="E248" s="25">
        <v>0</v>
      </c>
    </row>
    <row r="249" spans="1:5" x14ac:dyDescent="0.25">
      <c r="A249" s="172"/>
      <c r="B249" s="14" t="s">
        <v>183</v>
      </c>
      <c r="C249" s="19"/>
      <c r="D249" s="19"/>
      <c r="E249" s="24"/>
    </row>
    <row r="250" spans="1:5" x14ac:dyDescent="0.25">
      <c r="A250" s="23" t="s">
        <v>184</v>
      </c>
      <c r="B250" s="14" t="s">
        <v>185</v>
      </c>
      <c r="C250" s="15">
        <v>1</v>
      </c>
      <c r="D250" s="15">
        <v>2</v>
      </c>
      <c r="E250" s="25">
        <v>1</v>
      </c>
    </row>
    <row r="251" spans="1:5" x14ac:dyDescent="0.25">
      <c r="A251" s="170" t="s">
        <v>186</v>
      </c>
      <c r="B251" s="14" t="s">
        <v>187</v>
      </c>
      <c r="C251" s="15">
        <v>6</v>
      </c>
      <c r="D251" s="15">
        <v>3</v>
      </c>
      <c r="E251" s="25">
        <v>6</v>
      </c>
    </row>
    <row r="252" spans="1:5" x14ac:dyDescent="0.25">
      <c r="A252" s="171"/>
      <c r="B252" s="14" t="s">
        <v>188</v>
      </c>
      <c r="C252" s="19"/>
      <c r="D252" s="19"/>
      <c r="E252" s="24"/>
    </row>
    <row r="253" spans="1:5" x14ac:dyDescent="0.25">
      <c r="A253" s="172"/>
      <c r="B253" s="14" t="s">
        <v>189</v>
      </c>
      <c r="C253" s="15">
        <v>11</v>
      </c>
      <c r="D253" s="15">
        <v>23</v>
      </c>
      <c r="E253" s="25">
        <v>0</v>
      </c>
    </row>
    <row r="254" spans="1:5" x14ac:dyDescent="0.25">
      <c r="A254" s="23" t="s">
        <v>190</v>
      </c>
      <c r="B254" s="14" t="s">
        <v>191</v>
      </c>
      <c r="C254" s="19"/>
      <c r="D254" s="19"/>
      <c r="E254" s="24"/>
    </row>
    <row r="255" spans="1:5" x14ac:dyDescent="0.25">
      <c r="A255" s="170" t="s">
        <v>192</v>
      </c>
      <c r="B255" s="14" t="s">
        <v>183</v>
      </c>
      <c r="C255" s="15">
        <v>1</v>
      </c>
      <c r="D255" s="15">
        <v>0</v>
      </c>
      <c r="E255" s="25">
        <v>0</v>
      </c>
    </row>
    <row r="256" spans="1:5" x14ac:dyDescent="0.25">
      <c r="A256" s="171"/>
      <c r="B256" s="14" t="s">
        <v>193</v>
      </c>
      <c r="C256" s="15">
        <v>12</v>
      </c>
      <c r="D256" s="15">
        <v>32</v>
      </c>
      <c r="E256" s="25">
        <v>8</v>
      </c>
    </row>
    <row r="257" spans="1:5" x14ac:dyDescent="0.25">
      <c r="A257" s="172"/>
      <c r="B257" s="14" t="s">
        <v>194</v>
      </c>
      <c r="C257" s="15">
        <v>0</v>
      </c>
      <c r="D257" s="15">
        <v>3</v>
      </c>
      <c r="E257" s="25">
        <v>1</v>
      </c>
    </row>
    <row r="258" spans="1:5" x14ac:dyDescent="0.25">
      <c r="A258" s="170" t="s">
        <v>195</v>
      </c>
      <c r="B258" s="14" t="s">
        <v>196</v>
      </c>
      <c r="C258" s="15">
        <v>6</v>
      </c>
      <c r="D258" s="15">
        <v>5</v>
      </c>
      <c r="E258" s="25">
        <v>6</v>
      </c>
    </row>
    <row r="259" spans="1:5" x14ac:dyDescent="0.25">
      <c r="A259" s="171"/>
      <c r="B259" s="14" t="s">
        <v>197</v>
      </c>
      <c r="C259" s="19"/>
      <c r="D259" s="19"/>
      <c r="E259" s="24"/>
    </row>
    <row r="260" spans="1:5" x14ac:dyDescent="0.25">
      <c r="A260" s="171"/>
      <c r="B260" s="14" t="s">
        <v>198</v>
      </c>
      <c r="C260" s="15">
        <v>176</v>
      </c>
      <c r="D260" s="15">
        <v>269</v>
      </c>
      <c r="E260" s="25">
        <v>122</v>
      </c>
    </row>
    <row r="261" spans="1:5" x14ac:dyDescent="0.25">
      <c r="A261" s="171"/>
      <c r="B261" s="14" t="s">
        <v>199</v>
      </c>
      <c r="C261" s="15">
        <v>349</v>
      </c>
      <c r="D261" s="15">
        <v>482</v>
      </c>
      <c r="E261" s="25">
        <v>0</v>
      </c>
    </row>
    <row r="262" spans="1:5" x14ac:dyDescent="0.25">
      <c r="A262" s="171"/>
      <c r="B262" s="14" t="s">
        <v>200</v>
      </c>
      <c r="C262" s="15">
        <v>300</v>
      </c>
      <c r="D262" s="15">
        <v>243</v>
      </c>
      <c r="E262" s="25">
        <v>12</v>
      </c>
    </row>
    <row r="263" spans="1:5" x14ac:dyDescent="0.25">
      <c r="A263" s="171"/>
      <c r="B263" s="14" t="s">
        <v>201</v>
      </c>
      <c r="C263" s="15">
        <v>244</v>
      </c>
      <c r="D263" s="15">
        <v>364</v>
      </c>
      <c r="E263" s="25">
        <v>125</v>
      </c>
    </row>
    <row r="264" spans="1:5" x14ac:dyDescent="0.25">
      <c r="A264" s="171"/>
      <c r="B264" s="14" t="s">
        <v>202</v>
      </c>
      <c r="C264" s="15">
        <v>93</v>
      </c>
      <c r="D264" s="15">
        <v>119</v>
      </c>
      <c r="E264" s="25">
        <v>0</v>
      </c>
    </row>
    <row r="265" spans="1:5" x14ac:dyDescent="0.25">
      <c r="A265" s="171"/>
      <c r="B265" s="14" t="s">
        <v>203</v>
      </c>
      <c r="C265" s="15">
        <v>5</v>
      </c>
      <c r="D265" s="15">
        <v>4</v>
      </c>
      <c r="E265" s="25">
        <v>0</v>
      </c>
    </row>
    <row r="266" spans="1:5" x14ac:dyDescent="0.25">
      <c r="A266" s="171"/>
      <c r="B266" s="14" t="s">
        <v>204</v>
      </c>
      <c r="C266" s="15">
        <v>246</v>
      </c>
      <c r="D266" s="15">
        <v>34</v>
      </c>
      <c r="E266" s="25">
        <v>146</v>
      </c>
    </row>
    <row r="267" spans="1:5" x14ac:dyDescent="0.25">
      <c r="A267" s="171"/>
      <c r="B267" s="14" t="s">
        <v>205</v>
      </c>
      <c r="C267" s="19"/>
      <c r="D267" s="19"/>
      <c r="E267" s="24"/>
    </row>
    <row r="268" spans="1:5" x14ac:dyDescent="0.25">
      <c r="A268" s="171"/>
      <c r="B268" s="14" t="s">
        <v>206</v>
      </c>
      <c r="C268" s="15">
        <v>1</v>
      </c>
      <c r="D268" s="15">
        <v>4</v>
      </c>
      <c r="E268" s="25">
        <v>0</v>
      </c>
    </row>
    <row r="269" spans="1:5" x14ac:dyDescent="0.25">
      <c r="A269" s="171"/>
      <c r="B269" s="14" t="s">
        <v>207</v>
      </c>
      <c r="C269" s="15">
        <v>175</v>
      </c>
      <c r="D269" s="15">
        <v>268</v>
      </c>
      <c r="E269" s="25">
        <v>95</v>
      </c>
    </row>
    <row r="270" spans="1:5" x14ac:dyDescent="0.25">
      <c r="A270" s="171"/>
      <c r="B270" s="14" t="s">
        <v>208</v>
      </c>
      <c r="C270" s="15">
        <v>152</v>
      </c>
      <c r="D270" s="15">
        <v>195</v>
      </c>
      <c r="E270" s="25">
        <v>0</v>
      </c>
    </row>
    <row r="271" spans="1:5" x14ac:dyDescent="0.25">
      <c r="A271" s="171"/>
      <c r="B271" s="14" t="s">
        <v>209</v>
      </c>
      <c r="C271" s="15">
        <v>3</v>
      </c>
      <c r="D271" s="15">
        <v>5</v>
      </c>
      <c r="E271" s="25">
        <v>0</v>
      </c>
    </row>
    <row r="272" spans="1:5" x14ac:dyDescent="0.25">
      <c r="A272" s="172"/>
      <c r="B272" s="14" t="s">
        <v>210</v>
      </c>
      <c r="C272" s="15">
        <v>19</v>
      </c>
      <c r="D272" s="15">
        <v>27</v>
      </c>
      <c r="E272" s="25">
        <v>0</v>
      </c>
    </row>
    <row r="273" spans="1:5" x14ac:dyDescent="0.25">
      <c r="A273" s="170" t="s">
        <v>211</v>
      </c>
      <c r="B273" s="14" t="s">
        <v>212</v>
      </c>
      <c r="C273" s="19"/>
      <c r="D273" s="19"/>
      <c r="E273" s="24"/>
    </row>
    <row r="274" spans="1:5" x14ac:dyDescent="0.25">
      <c r="A274" s="171"/>
      <c r="B274" s="14" t="s">
        <v>213</v>
      </c>
      <c r="C274" s="19"/>
      <c r="D274" s="19"/>
      <c r="E274" s="24"/>
    </row>
    <row r="275" spans="1:5" x14ac:dyDescent="0.25">
      <c r="A275" s="171"/>
      <c r="B275" s="14" t="s">
        <v>214</v>
      </c>
      <c r="C275" s="19"/>
      <c r="D275" s="19"/>
      <c r="E275" s="24"/>
    </row>
    <row r="276" spans="1:5" x14ac:dyDescent="0.25">
      <c r="A276" s="171"/>
      <c r="B276" s="14" t="s">
        <v>215</v>
      </c>
      <c r="C276" s="19"/>
      <c r="D276" s="19"/>
      <c r="E276" s="24"/>
    </row>
    <row r="277" spans="1:5" x14ac:dyDescent="0.25">
      <c r="A277" s="171"/>
      <c r="B277" s="14" t="s">
        <v>216</v>
      </c>
      <c r="C277" s="15">
        <v>23</v>
      </c>
      <c r="D277" s="15">
        <v>35</v>
      </c>
      <c r="E277" s="25">
        <v>2</v>
      </c>
    </row>
    <row r="278" spans="1:5" x14ac:dyDescent="0.25">
      <c r="A278" s="171"/>
      <c r="B278" s="14" t="s">
        <v>217</v>
      </c>
      <c r="C278" s="19"/>
      <c r="D278" s="19"/>
      <c r="E278" s="24"/>
    </row>
    <row r="279" spans="1:5" x14ac:dyDescent="0.25">
      <c r="A279" s="171"/>
      <c r="B279" s="14" t="s">
        <v>218</v>
      </c>
      <c r="C279" s="19"/>
      <c r="D279" s="19"/>
      <c r="E279" s="24"/>
    </row>
    <row r="280" spans="1:5" x14ac:dyDescent="0.25">
      <c r="A280" s="171"/>
      <c r="B280" s="14" t="s">
        <v>219</v>
      </c>
      <c r="C280" s="15">
        <v>32</v>
      </c>
      <c r="D280" s="15">
        <v>53</v>
      </c>
      <c r="E280" s="25">
        <v>11</v>
      </c>
    </row>
    <row r="281" spans="1:5" x14ac:dyDescent="0.25">
      <c r="A281" s="171"/>
      <c r="B281" s="14" t="s">
        <v>220</v>
      </c>
      <c r="C281" s="15">
        <v>14</v>
      </c>
      <c r="D281" s="15">
        <v>27</v>
      </c>
      <c r="E281" s="25">
        <v>1</v>
      </c>
    </row>
    <row r="282" spans="1:5" x14ac:dyDescent="0.25">
      <c r="A282" s="171"/>
      <c r="B282" s="14" t="s">
        <v>221</v>
      </c>
      <c r="C282" s="15">
        <v>82</v>
      </c>
      <c r="D282" s="15">
        <v>107</v>
      </c>
      <c r="E282" s="25">
        <v>16</v>
      </c>
    </row>
    <row r="283" spans="1:5" x14ac:dyDescent="0.25">
      <c r="A283" s="171"/>
      <c r="B283" s="14" t="s">
        <v>222</v>
      </c>
      <c r="C283" s="15">
        <v>9</v>
      </c>
      <c r="D283" s="15">
        <v>17</v>
      </c>
      <c r="E283" s="25">
        <v>9</v>
      </c>
    </row>
    <row r="284" spans="1:5" x14ac:dyDescent="0.25">
      <c r="A284" s="171"/>
      <c r="B284" s="14" t="s">
        <v>223</v>
      </c>
      <c r="C284" s="15">
        <v>2</v>
      </c>
      <c r="D284" s="15">
        <v>0</v>
      </c>
      <c r="E284" s="25">
        <v>0</v>
      </c>
    </row>
    <row r="285" spans="1:5" x14ac:dyDescent="0.25">
      <c r="A285" s="171"/>
      <c r="B285" s="14" t="s">
        <v>224</v>
      </c>
      <c r="C285" s="19"/>
      <c r="D285" s="19"/>
      <c r="E285" s="24"/>
    </row>
    <row r="286" spans="1:5" x14ac:dyDescent="0.25">
      <c r="A286" s="171"/>
      <c r="B286" s="14" t="s">
        <v>225</v>
      </c>
      <c r="C286" s="15">
        <v>2</v>
      </c>
      <c r="D286" s="15">
        <v>2</v>
      </c>
      <c r="E286" s="25">
        <v>1</v>
      </c>
    </row>
    <row r="287" spans="1:5" x14ac:dyDescent="0.25">
      <c r="A287" s="171"/>
      <c r="B287" s="14" t="s">
        <v>226</v>
      </c>
      <c r="C287" s="19"/>
      <c r="D287" s="19"/>
      <c r="E287" s="24"/>
    </row>
    <row r="288" spans="1:5" x14ac:dyDescent="0.25">
      <c r="A288" s="171"/>
      <c r="B288" s="14" t="s">
        <v>227</v>
      </c>
      <c r="C288" s="15">
        <v>0</v>
      </c>
      <c r="D288" s="15">
        <v>2</v>
      </c>
      <c r="E288" s="25">
        <v>0</v>
      </c>
    </row>
    <row r="289" spans="1:5" x14ac:dyDescent="0.25">
      <c r="A289" s="171"/>
      <c r="B289" s="14" t="s">
        <v>228</v>
      </c>
      <c r="C289" s="19"/>
      <c r="D289" s="19"/>
      <c r="E289" s="24"/>
    </row>
    <row r="290" spans="1:5" x14ac:dyDescent="0.25">
      <c r="A290" s="171"/>
      <c r="B290" s="14" t="s">
        <v>229</v>
      </c>
      <c r="C290" s="15">
        <v>0</v>
      </c>
      <c r="D290" s="15">
        <v>1</v>
      </c>
      <c r="E290" s="25">
        <v>0</v>
      </c>
    </row>
    <row r="291" spans="1:5" x14ac:dyDescent="0.25">
      <c r="A291" s="171"/>
      <c r="B291" s="14" t="s">
        <v>230</v>
      </c>
      <c r="C291" s="15">
        <v>18</v>
      </c>
      <c r="D291" s="15">
        <v>15</v>
      </c>
      <c r="E291" s="25">
        <v>4</v>
      </c>
    </row>
    <row r="292" spans="1:5" x14ac:dyDescent="0.25">
      <c r="A292" s="171"/>
      <c r="B292" s="14" t="s">
        <v>231</v>
      </c>
      <c r="C292" s="19"/>
      <c r="D292" s="19"/>
      <c r="E292" s="24"/>
    </row>
    <row r="293" spans="1:5" x14ac:dyDescent="0.25">
      <c r="A293" s="171"/>
      <c r="B293" s="14" t="s">
        <v>232</v>
      </c>
      <c r="C293" s="19"/>
      <c r="D293" s="19"/>
      <c r="E293" s="24"/>
    </row>
    <row r="294" spans="1:5" x14ac:dyDescent="0.25">
      <c r="A294" s="171"/>
      <c r="B294" s="14" t="s">
        <v>233</v>
      </c>
      <c r="C294" s="15">
        <v>35</v>
      </c>
      <c r="D294" s="15">
        <v>18</v>
      </c>
      <c r="E294" s="25">
        <v>14</v>
      </c>
    </row>
    <row r="295" spans="1:5" x14ac:dyDescent="0.25">
      <c r="A295" s="171"/>
      <c r="B295" s="14" t="s">
        <v>234</v>
      </c>
      <c r="C295" s="15">
        <v>0</v>
      </c>
      <c r="D295" s="15">
        <v>1</v>
      </c>
      <c r="E295" s="25">
        <v>0</v>
      </c>
    </row>
    <row r="296" spans="1:5" x14ac:dyDescent="0.25">
      <c r="A296" s="171"/>
      <c r="B296" s="14" t="s">
        <v>235</v>
      </c>
      <c r="C296" s="15">
        <v>24</v>
      </c>
      <c r="D296" s="15">
        <v>40</v>
      </c>
      <c r="E296" s="25">
        <v>11</v>
      </c>
    </row>
    <row r="297" spans="1:5" x14ac:dyDescent="0.25">
      <c r="A297" s="171"/>
      <c r="B297" s="14" t="s">
        <v>236</v>
      </c>
      <c r="C297" s="15">
        <v>46</v>
      </c>
      <c r="D297" s="15">
        <v>27</v>
      </c>
      <c r="E297" s="25">
        <v>32</v>
      </c>
    </row>
    <row r="298" spans="1:5" x14ac:dyDescent="0.25">
      <c r="A298" s="171"/>
      <c r="B298" s="14" t="s">
        <v>237</v>
      </c>
      <c r="C298" s="19"/>
      <c r="D298" s="19"/>
      <c r="E298" s="24"/>
    </row>
    <row r="299" spans="1:5" x14ac:dyDescent="0.25">
      <c r="A299" s="171"/>
      <c r="B299" s="14" t="s">
        <v>238</v>
      </c>
      <c r="C299" s="15">
        <v>0</v>
      </c>
      <c r="D299" s="15">
        <v>3</v>
      </c>
      <c r="E299" s="25">
        <v>0</v>
      </c>
    </row>
    <row r="300" spans="1:5" x14ac:dyDescent="0.25">
      <c r="A300" s="171"/>
      <c r="B300" s="14" t="s">
        <v>239</v>
      </c>
      <c r="C300" s="19"/>
      <c r="D300" s="19"/>
      <c r="E300" s="24"/>
    </row>
    <row r="301" spans="1:5" x14ac:dyDescent="0.25">
      <c r="A301" s="171"/>
      <c r="B301" s="14" t="s">
        <v>240</v>
      </c>
      <c r="C301" s="19"/>
      <c r="D301" s="19"/>
      <c r="E301" s="24"/>
    </row>
    <row r="302" spans="1:5" x14ac:dyDescent="0.25">
      <c r="A302" s="171"/>
      <c r="B302" s="14" t="s">
        <v>241</v>
      </c>
      <c r="C302" s="19"/>
      <c r="D302" s="19"/>
      <c r="E302" s="24"/>
    </row>
    <row r="303" spans="1:5" x14ac:dyDescent="0.25">
      <c r="A303" s="171"/>
      <c r="B303" s="14" t="s">
        <v>242</v>
      </c>
      <c r="C303" s="19"/>
      <c r="D303" s="19"/>
      <c r="E303" s="24"/>
    </row>
    <row r="304" spans="1:5" x14ac:dyDescent="0.25">
      <c r="A304" s="171"/>
      <c r="B304" s="14" t="s">
        <v>243</v>
      </c>
      <c r="C304" s="19"/>
      <c r="D304" s="19"/>
      <c r="E304" s="24"/>
    </row>
    <row r="305" spans="1:5" x14ac:dyDescent="0.25">
      <c r="A305" s="172"/>
      <c r="B305" s="14" t="s">
        <v>244</v>
      </c>
      <c r="C305" s="15">
        <v>5</v>
      </c>
      <c r="D305" s="15">
        <v>19</v>
      </c>
      <c r="E305" s="25">
        <v>0</v>
      </c>
    </row>
    <row r="306" spans="1:5" x14ac:dyDescent="0.25">
      <c r="A306" s="170" t="s">
        <v>245</v>
      </c>
      <c r="B306" s="14" t="s">
        <v>246</v>
      </c>
      <c r="C306" s="15">
        <v>1</v>
      </c>
      <c r="D306" s="15">
        <v>1</v>
      </c>
      <c r="E306" s="25">
        <v>0</v>
      </c>
    </row>
    <row r="307" spans="1:5" x14ac:dyDescent="0.25">
      <c r="A307" s="171"/>
      <c r="B307" s="14" t="s">
        <v>247</v>
      </c>
      <c r="C307" s="19"/>
      <c r="D307" s="19"/>
      <c r="E307" s="24"/>
    </row>
    <row r="308" spans="1:5" x14ac:dyDescent="0.25">
      <c r="A308" s="171"/>
      <c r="B308" s="14" t="s">
        <v>248</v>
      </c>
      <c r="C308" s="19"/>
      <c r="D308" s="19"/>
      <c r="E308" s="24"/>
    </row>
    <row r="309" spans="1:5" x14ac:dyDescent="0.25">
      <c r="A309" s="171"/>
      <c r="B309" s="14" t="s">
        <v>249</v>
      </c>
      <c r="C309" s="19"/>
      <c r="D309" s="19"/>
      <c r="E309" s="24"/>
    </row>
    <row r="310" spans="1:5" x14ac:dyDescent="0.25">
      <c r="A310" s="171"/>
      <c r="B310" s="14" t="s">
        <v>250</v>
      </c>
      <c r="C310" s="19"/>
      <c r="D310" s="19"/>
      <c r="E310" s="24"/>
    </row>
    <row r="311" spans="1:5" x14ac:dyDescent="0.25">
      <c r="A311" s="171"/>
      <c r="B311" s="14" t="s">
        <v>251</v>
      </c>
      <c r="C311" s="15">
        <v>2</v>
      </c>
      <c r="D311" s="15">
        <v>4</v>
      </c>
      <c r="E311" s="25">
        <v>1</v>
      </c>
    </row>
    <row r="312" spans="1:5" x14ac:dyDescent="0.25">
      <c r="A312" s="171"/>
      <c r="B312" s="14" t="s">
        <v>252</v>
      </c>
      <c r="C312" s="19"/>
      <c r="D312" s="19"/>
      <c r="E312" s="24"/>
    </row>
    <row r="313" spans="1:5" x14ac:dyDescent="0.25">
      <c r="A313" s="171"/>
      <c r="B313" s="14" t="s">
        <v>253</v>
      </c>
      <c r="C313" s="19"/>
      <c r="D313" s="19"/>
      <c r="E313" s="24"/>
    </row>
    <row r="314" spans="1:5" x14ac:dyDescent="0.25">
      <c r="A314" s="171"/>
      <c r="B314" s="14" t="s">
        <v>254</v>
      </c>
      <c r="C314" s="19"/>
      <c r="D314" s="19"/>
      <c r="E314" s="24"/>
    </row>
    <row r="315" spans="1:5" x14ac:dyDescent="0.25">
      <c r="A315" s="171"/>
      <c r="B315" s="14" t="s">
        <v>255</v>
      </c>
      <c r="C315" s="19"/>
      <c r="D315" s="19"/>
      <c r="E315" s="24"/>
    </row>
    <row r="316" spans="1:5" x14ac:dyDescent="0.25">
      <c r="A316" s="172"/>
      <c r="B316" s="14" t="s">
        <v>256</v>
      </c>
      <c r="C316" s="19"/>
      <c r="D316" s="19"/>
      <c r="E316" s="24"/>
    </row>
    <row r="317" spans="1:5" x14ac:dyDescent="0.25">
      <c r="A317" s="170" t="s">
        <v>257</v>
      </c>
      <c r="B317" s="14" t="s">
        <v>258</v>
      </c>
      <c r="C317" s="15">
        <v>35</v>
      </c>
      <c r="D317" s="15">
        <v>37</v>
      </c>
      <c r="E317" s="25">
        <v>1</v>
      </c>
    </row>
    <row r="318" spans="1:5" x14ac:dyDescent="0.25">
      <c r="A318" s="171"/>
      <c r="B318" s="14" t="s">
        <v>259</v>
      </c>
      <c r="C318" s="19"/>
      <c r="D318" s="19"/>
      <c r="E318" s="24"/>
    </row>
    <row r="319" spans="1:5" x14ac:dyDescent="0.25">
      <c r="A319" s="171"/>
      <c r="B319" s="14" t="s">
        <v>260</v>
      </c>
      <c r="C319" s="19"/>
      <c r="D319" s="19"/>
      <c r="E319" s="24"/>
    </row>
    <row r="320" spans="1:5" x14ac:dyDescent="0.25">
      <c r="A320" s="171"/>
      <c r="B320" s="14" t="s">
        <v>261</v>
      </c>
      <c r="C320" s="15">
        <v>4</v>
      </c>
      <c r="D320" s="15">
        <v>9</v>
      </c>
      <c r="E320" s="25">
        <v>0</v>
      </c>
    </row>
    <row r="321" spans="1:5" x14ac:dyDescent="0.25">
      <c r="A321" s="171"/>
      <c r="B321" s="14" t="s">
        <v>262</v>
      </c>
      <c r="C321" s="15">
        <v>1</v>
      </c>
      <c r="D321" s="15">
        <v>1</v>
      </c>
      <c r="E321" s="25">
        <v>0</v>
      </c>
    </row>
    <row r="322" spans="1:5" x14ac:dyDescent="0.25">
      <c r="A322" s="171"/>
      <c r="B322" s="14" t="s">
        <v>263</v>
      </c>
      <c r="C322" s="19"/>
      <c r="D322" s="19"/>
      <c r="E322" s="24"/>
    </row>
    <row r="323" spans="1:5" x14ac:dyDescent="0.25">
      <c r="A323" s="171"/>
      <c r="B323" s="14" t="s">
        <v>264</v>
      </c>
      <c r="C323" s="19"/>
      <c r="D323" s="19"/>
      <c r="E323" s="24"/>
    </row>
    <row r="324" spans="1:5" x14ac:dyDescent="0.25">
      <c r="A324" s="171"/>
      <c r="B324" s="14" t="s">
        <v>265</v>
      </c>
      <c r="C324" s="19"/>
      <c r="D324" s="19"/>
      <c r="E324" s="24"/>
    </row>
    <row r="325" spans="1:5" x14ac:dyDescent="0.25">
      <c r="A325" s="172"/>
      <c r="B325" s="14" t="s">
        <v>266</v>
      </c>
      <c r="C325" s="19"/>
      <c r="D325" s="19"/>
      <c r="E325" s="24"/>
    </row>
    <row r="326" spans="1:5" x14ac:dyDescent="0.25">
      <c r="A326" s="170" t="s">
        <v>267</v>
      </c>
      <c r="B326" s="14" t="s">
        <v>268</v>
      </c>
      <c r="C326" s="19"/>
      <c r="D326" s="19"/>
      <c r="E326" s="24"/>
    </row>
    <row r="327" spans="1:5" x14ac:dyDescent="0.25">
      <c r="A327" s="171"/>
      <c r="B327" s="14" t="s">
        <v>269</v>
      </c>
      <c r="C327" s="15">
        <v>17</v>
      </c>
      <c r="D327" s="15">
        <v>3</v>
      </c>
      <c r="E327" s="25">
        <v>0</v>
      </c>
    </row>
    <row r="328" spans="1:5" x14ac:dyDescent="0.25">
      <c r="A328" s="171"/>
      <c r="B328" s="14" t="s">
        <v>270</v>
      </c>
      <c r="C328" s="15">
        <v>5</v>
      </c>
      <c r="D328" s="15">
        <v>6</v>
      </c>
      <c r="E328" s="25">
        <v>0</v>
      </c>
    </row>
    <row r="329" spans="1:5" x14ac:dyDescent="0.25">
      <c r="A329" s="171"/>
      <c r="B329" s="14" t="s">
        <v>271</v>
      </c>
      <c r="C329" s="15">
        <v>2</v>
      </c>
      <c r="D329" s="15">
        <v>0</v>
      </c>
      <c r="E329" s="25">
        <v>0</v>
      </c>
    </row>
    <row r="330" spans="1:5" x14ac:dyDescent="0.25">
      <c r="A330" s="171"/>
      <c r="B330" s="14" t="s">
        <v>187</v>
      </c>
      <c r="C330" s="19"/>
      <c r="D330" s="19"/>
      <c r="E330" s="24"/>
    </row>
    <row r="331" spans="1:5" x14ac:dyDescent="0.25">
      <c r="A331" s="171"/>
      <c r="B331" s="14" t="s">
        <v>272</v>
      </c>
      <c r="C331" s="19"/>
      <c r="D331" s="19"/>
      <c r="E331" s="24"/>
    </row>
    <row r="332" spans="1:5" x14ac:dyDescent="0.25">
      <c r="A332" s="171"/>
      <c r="B332" s="14" t="s">
        <v>273</v>
      </c>
      <c r="C332" s="15">
        <v>6</v>
      </c>
      <c r="D332" s="15">
        <v>3</v>
      </c>
      <c r="E332" s="25">
        <v>2</v>
      </c>
    </row>
    <row r="333" spans="1:5" x14ac:dyDescent="0.25">
      <c r="A333" s="171"/>
      <c r="B333" s="14" t="s">
        <v>274</v>
      </c>
      <c r="C333" s="15">
        <v>31</v>
      </c>
      <c r="D333" s="15">
        <v>40</v>
      </c>
      <c r="E333" s="25">
        <v>0</v>
      </c>
    </row>
    <row r="334" spans="1:5" x14ac:dyDescent="0.25">
      <c r="A334" s="171"/>
      <c r="B334" s="14" t="s">
        <v>275</v>
      </c>
      <c r="C334" s="15">
        <v>52</v>
      </c>
      <c r="D334" s="15">
        <v>96</v>
      </c>
      <c r="E334" s="25">
        <v>20</v>
      </c>
    </row>
    <row r="335" spans="1:5" x14ac:dyDescent="0.25">
      <c r="A335" s="171"/>
      <c r="B335" s="14" t="s">
        <v>276</v>
      </c>
      <c r="C335" s="19"/>
      <c r="D335" s="19"/>
      <c r="E335" s="24"/>
    </row>
    <row r="336" spans="1:5" x14ac:dyDescent="0.25">
      <c r="A336" s="171"/>
      <c r="B336" s="14" t="s">
        <v>277</v>
      </c>
      <c r="C336" s="19"/>
      <c r="D336" s="19"/>
      <c r="E336" s="24"/>
    </row>
    <row r="337" spans="1:5" x14ac:dyDescent="0.25">
      <c r="A337" s="171"/>
      <c r="B337" s="14" t="s">
        <v>278</v>
      </c>
      <c r="C337" s="19"/>
      <c r="D337" s="19"/>
      <c r="E337" s="24"/>
    </row>
    <row r="338" spans="1:5" x14ac:dyDescent="0.25">
      <c r="A338" s="172"/>
      <c r="B338" s="14" t="s">
        <v>279</v>
      </c>
      <c r="C338" s="19"/>
      <c r="D338" s="19"/>
      <c r="E338" s="24"/>
    </row>
    <row r="339" spans="1:5" x14ac:dyDescent="0.25">
      <c r="A339" s="170" t="s">
        <v>280</v>
      </c>
      <c r="B339" s="14" t="s">
        <v>281</v>
      </c>
      <c r="C339" s="19"/>
      <c r="D339" s="19"/>
      <c r="E339" s="24"/>
    </row>
    <row r="340" spans="1:5" x14ac:dyDescent="0.25">
      <c r="A340" s="171"/>
      <c r="B340" s="14" t="s">
        <v>282</v>
      </c>
      <c r="C340" s="15">
        <v>37</v>
      </c>
      <c r="D340" s="15">
        <v>47</v>
      </c>
      <c r="E340" s="25">
        <v>0</v>
      </c>
    </row>
    <row r="341" spans="1:5" x14ac:dyDescent="0.25">
      <c r="A341" s="171"/>
      <c r="B341" s="14" t="s">
        <v>218</v>
      </c>
      <c r="C341" s="19"/>
      <c r="D341" s="19"/>
      <c r="E341" s="24"/>
    </row>
    <row r="342" spans="1:5" x14ac:dyDescent="0.25">
      <c r="A342" s="171"/>
      <c r="B342" s="14" t="s">
        <v>219</v>
      </c>
      <c r="C342" s="15">
        <v>154</v>
      </c>
      <c r="D342" s="15">
        <v>326</v>
      </c>
      <c r="E342" s="25">
        <v>6</v>
      </c>
    </row>
    <row r="343" spans="1:5" x14ac:dyDescent="0.25">
      <c r="A343" s="171"/>
      <c r="B343" s="14" t="s">
        <v>220</v>
      </c>
      <c r="C343" s="15">
        <v>2</v>
      </c>
      <c r="D343" s="15">
        <v>20</v>
      </c>
      <c r="E343" s="25">
        <v>0</v>
      </c>
    </row>
    <row r="344" spans="1:5" x14ac:dyDescent="0.25">
      <c r="A344" s="171"/>
      <c r="B344" s="14" t="s">
        <v>221</v>
      </c>
      <c r="C344" s="15">
        <v>138</v>
      </c>
      <c r="D344" s="15">
        <v>86</v>
      </c>
      <c r="E344" s="25">
        <v>23</v>
      </c>
    </row>
    <row r="345" spans="1:5" x14ac:dyDescent="0.25">
      <c r="A345" s="171"/>
      <c r="B345" s="14" t="s">
        <v>283</v>
      </c>
      <c r="C345" s="19"/>
      <c r="D345" s="19"/>
      <c r="E345" s="24"/>
    </row>
    <row r="346" spans="1:5" x14ac:dyDescent="0.25">
      <c r="A346" s="171"/>
      <c r="B346" s="14" t="s">
        <v>284</v>
      </c>
      <c r="C346" s="19"/>
      <c r="D346" s="19"/>
      <c r="E346" s="24"/>
    </row>
    <row r="347" spans="1:5" x14ac:dyDescent="0.25">
      <c r="A347" s="171"/>
      <c r="B347" s="14" t="s">
        <v>285</v>
      </c>
      <c r="C347" s="15">
        <v>13</v>
      </c>
      <c r="D347" s="15">
        <v>12</v>
      </c>
      <c r="E347" s="25">
        <v>9</v>
      </c>
    </row>
    <row r="348" spans="1:5" x14ac:dyDescent="0.25">
      <c r="A348" s="171"/>
      <c r="B348" s="14" t="s">
        <v>228</v>
      </c>
      <c r="C348" s="19"/>
      <c r="D348" s="19"/>
      <c r="E348" s="24"/>
    </row>
    <row r="349" spans="1:5" x14ac:dyDescent="0.25">
      <c r="A349" s="171"/>
      <c r="B349" s="14" t="s">
        <v>286</v>
      </c>
      <c r="C349" s="19"/>
      <c r="D349" s="19"/>
      <c r="E349" s="24"/>
    </row>
    <row r="350" spans="1:5" x14ac:dyDescent="0.25">
      <c r="A350" s="171"/>
      <c r="B350" s="14" t="s">
        <v>231</v>
      </c>
      <c r="C350" s="19"/>
      <c r="D350" s="19"/>
      <c r="E350" s="24"/>
    </row>
    <row r="351" spans="1:5" x14ac:dyDescent="0.25">
      <c r="A351" s="171"/>
      <c r="B351" s="14" t="s">
        <v>232</v>
      </c>
      <c r="C351" s="19"/>
      <c r="D351" s="19"/>
      <c r="E351" s="24"/>
    </row>
    <row r="352" spans="1:5" x14ac:dyDescent="0.25">
      <c r="A352" s="171"/>
      <c r="B352" s="14" t="s">
        <v>287</v>
      </c>
      <c r="C352" s="15">
        <v>375</v>
      </c>
      <c r="D352" s="15">
        <v>456</v>
      </c>
      <c r="E352" s="25">
        <v>0</v>
      </c>
    </row>
    <row r="353" spans="1:5" x14ac:dyDescent="0.25">
      <c r="A353" s="171"/>
      <c r="B353" s="14" t="s">
        <v>288</v>
      </c>
      <c r="C353" s="15">
        <v>50</v>
      </c>
      <c r="D353" s="15">
        <v>57</v>
      </c>
      <c r="E353" s="25">
        <v>34</v>
      </c>
    </row>
    <row r="354" spans="1:5" x14ac:dyDescent="0.25">
      <c r="A354" s="171"/>
      <c r="B354" s="14" t="s">
        <v>289</v>
      </c>
      <c r="C354" s="15">
        <v>334</v>
      </c>
      <c r="D354" s="15">
        <v>222</v>
      </c>
      <c r="E354" s="25">
        <v>223</v>
      </c>
    </row>
    <row r="355" spans="1:5" x14ac:dyDescent="0.25">
      <c r="A355" s="171"/>
      <c r="B355" s="14" t="s">
        <v>236</v>
      </c>
      <c r="C355" s="19"/>
      <c r="D355" s="19"/>
      <c r="E355" s="24"/>
    </row>
    <row r="356" spans="1:5" x14ac:dyDescent="0.25">
      <c r="A356" s="171"/>
      <c r="B356" s="14" t="s">
        <v>290</v>
      </c>
      <c r="C356" s="19"/>
      <c r="D356" s="19"/>
      <c r="E356" s="24"/>
    </row>
    <row r="357" spans="1:5" x14ac:dyDescent="0.25">
      <c r="A357" s="171"/>
      <c r="B357" s="14" t="s">
        <v>291</v>
      </c>
      <c r="C357" s="15">
        <v>8</v>
      </c>
      <c r="D357" s="15">
        <v>8</v>
      </c>
      <c r="E357" s="25">
        <v>1</v>
      </c>
    </row>
    <row r="358" spans="1:5" x14ac:dyDescent="0.25">
      <c r="A358" s="171"/>
      <c r="B358" s="14" t="s">
        <v>292</v>
      </c>
      <c r="C358" s="15">
        <v>19</v>
      </c>
      <c r="D358" s="15">
        <v>35</v>
      </c>
      <c r="E358" s="25">
        <v>5</v>
      </c>
    </row>
    <row r="359" spans="1:5" x14ac:dyDescent="0.25">
      <c r="A359" s="171"/>
      <c r="B359" s="14" t="s">
        <v>241</v>
      </c>
      <c r="C359" s="19"/>
      <c r="D359" s="19"/>
      <c r="E359" s="24"/>
    </row>
    <row r="360" spans="1:5" x14ac:dyDescent="0.25">
      <c r="A360" s="172"/>
      <c r="B360" s="14" t="s">
        <v>293</v>
      </c>
      <c r="C360" s="15">
        <v>244</v>
      </c>
      <c r="D360" s="15">
        <v>1257</v>
      </c>
      <c r="E360" s="25">
        <v>31</v>
      </c>
    </row>
  </sheetData>
  <sheetProtection algorithmName="SHA-512" hashValue="e7Do7QjfcdIJ3ZSrMp+LsVGI2FD9s5ji/7TJSwu9yh1g7P+cZkIlly4T0fBalCm2kViBfPCDHK9Tog/Oo+raGA==" saltValue="k8Jwe5gONfOfR0wcXibNLQ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D69D-5901-42FA-8841-7B3A625AA5D0}">
  <dimension ref="A1:BI15"/>
  <sheetViews>
    <sheetView workbookViewId="0"/>
  </sheetViews>
  <sheetFormatPr baseColWidth="10" defaultColWidth="11.5703125" defaultRowHeight="12.75" x14ac:dyDescent="0.2"/>
  <cols>
    <col min="1" max="18" width="23" style="82" customWidth="1"/>
    <col min="19" max="20" width="25.140625" style="82" customWidth="1"/>
    <col min="21" max="21" width="14.42578125" style="82" customWidth="1"/>
    <col min="22" max="22" width="20.42578125" style="82" customWidth="1"/>
    <col min="23" max="23" width="16.7109375" style="82" customWidth="1"/>
    <col min="24" max="24" width="5.28515625" style="82" customWidth="1"/>
    <col min="25" max="25" width="4" style="82" customWidth="1"/>
    <col min="26" max="26" width="13.7109375" style="82" customWidth="1"/>
    <col min="27" max="27" width="22.140625" style="82" customWidth="1"/>
    <col min="28" max="16384" width="11.5703125" style="82"/>
  </cols>
  <sheetData>
    <row r="1" spans="1:61" s="95" customFormat="1" ht="89.25" x14ac:dyDescent="0.25">
      <c r="A1" s="95" t="s">
        <v>1289</v>
      </c>
      <c r="B1" s="95" t="s">
        <v>1290</v>
      </c>
      <c r="C1" s="95" t="s">
        <v>1291</v>
      </c>
      <c r="D1" s="95" t="s">
        <v>1292</v>
      </c>
      <c r="E1" s="95" t="s">
        <v>1293</v>
      </c>
      <c r="F1" s="95" t="s">
        <v>1294</v>
      </c>
      <c r="G1" s="95" t="s">
        <v>1295</v>
      </c>
      <c r="H1" s="95" t="s">
        <v>1296</v>
      </c>
      <c r="I1" s="95" t="s">
        <v>1297</v>
      </c>
      <c r="J1" s="95" t="s">
        <v>1298</v>
      </c>
      <c r="K1" s="95" t="s">
        <v>1299</v>
      </c>
      <c r="L1" s="95" t="s">
        <v>1300</v>
      </c>
      <c r="M1" s="95" t="s">
        <v>1301</v>
      </c>
      <c r="N1" s="95" t="s">
        <v>1302</v>
      </c>
      <c r="O1" s="95" t="s">
        <v>1303</v>
      </c>
      <c r="P1" s="95" t="s">
        <v>1304</v>
      </c>
      <c r="Q1" s="95" t="s">
        <v>1305</v>
      </c>
      <c r="R1" s="95" t="s">
        <v>1306</v>
      </c>
      <c r="S1" s="95" t="s">
        <v>1307</v>
      </c>
      <c r="T1" s="95" t="s">
        <v>1308</v>
      </c>
      <c r="U1" s="95" t="s">
        <v>1309</v>
      </c>
      <c r="V1" s="95" t="s">
        <v>1310</v>
      </c>
      <c r="W1" s="95" t="s">
        <v>1311</v>
      </c>
      <c r="AA1" s="95" t="s">
        <v>1312</v>
      </c>
      <c r="AB1" s="95" t="s">
        <v>1313</v>
      </c>
      <c r="AC1" s="95" t="s">
        <v>1314</v>
      </c>
      <c r="AD1" s="95" t="s">
        <v>1315</v>
      </c>
      <c r="AE1" s="95" t="s">
        <v>1316</v>
      </c>
      <c r="AF1" s="95" t="s">
        <v>1317</v>
      </c>
      <c r="AI1" s="95" t="s">
        <v>1318</v>
      </c>
      <c r="AL1" s="95" t="s">
        <v>1319</v>
      </c>
      <c r="AM1" s="95" t="s">
        <v>1320</v>
      </c>
      <c r="AN1" s="95" t="s">
        <v>1321</v>
      </c>
      <c r="AO1" s="95" t="s">
        <v>1322</v>
      </c>
      <c r="AP1" s="95" t="s">
        <v>1323</v>
      </c>
      <c r="AQ1" s="95" t="s">
        <v>1324</v>
      </c>
      <c r="AR1" s="95" t="s">
        <v>1325</v>
      </c>
      <c r="AS1" s="95" t="s">
        <v>1326</v>
      </c>
      <c r="AT1" s="95" t="s">
        <v>1327</v>
      </c>
      <c r="AU1" s="95" t="s">
        <v>1328</v>
      </c>
      <c r="AV1" s="95" t="s">
        <v>1329</v>
      </c>
      <c r="AW1" s="95" t="s">
        <v>1330</v>
      </c>
      <c r="AX1" s="95" t="s">
        <v>1331</v>
      </c>
      <c r="AY1" s="95" t="s">
        <v>1332</v>
      </c>
      <c r="AZ1" s="95" t="s">
        <v>1333</v>
      </c>
      <c r="BA1" s="95" t="s">
        <v>1334</v>
      </c>
      <c r="BB1" s="95" t="s">
        <v>1335</v>
      </c>
      <c r="BC1" s="95" t="s">
        <v>1336</v>
      </c>
      <c r="BD1" s="95" t="s">
        <v>1337</v>
      </c>
      <c r="BE1" s="95" t="s">
        <v>1338</v>
      </c>
      <c r="BF1" s="95" t="s">
        <v>1339</v>
      </c>
      <c r="BG1" s="95" t="s">
        <v>1340</v>
      </c>
      <c r="BH1" s="95" t="s">
        <v>1341</v>
      </c>
      <c r="BI1" s="95" t="s">
        <v>1342</v>
      </c>
    </row>
    <row r="2" spans="1:61" x14ac:dyDescent="0.2">
      <c r="A2" s="82" t="s">
        <v>1368</v>
      </c>
      <c r="B2" s="82" t="s">
        <v>1361</v>
      </c>
      <c r="C2" s="82" t="s">
        <v>1349</v>
      </c>
      <c r="D2" s="82" t="s">
        <v>1232</v>
      </c>
      <c r="E2" s="82" t="s">
        <v>1232</v>
      </c>
      <c r="F2" s="82" t="s">
        <v>1246</v>
      </c>
      <c r="G2" s="82" t="s">
        <v>1233</v>
      </c>
      <c r="H2" s="82" t="s">
        <v>1233</v>
      </c>
      <c r="I2" s="82" t="s">
        <v>1232</v>
      </c>
      <c r="J2" s="82" t="s">
        <v>1232</v>
      </c>
      <c r="K2" s="82" t="s">
        <v>1232</v>
      </c>
      <c r="L2" s="82" t="s">
        <v>1232</v>
      </c>
      <c r="M2" s="82" t="s">
        <v>1232</v>
      </c>
      <c r="N2" s="82" t="s">
        <v>1232</v>
      </c>
      <c r="O2" s="82" t="s">
        <v>1232</v>
      </c>
      <c r="P2" s="82" t="s">
        <v>1279</v>
      </c>
      <c r="Q2" s="82" t="s">
        <v>1279</v>
      </c>
      <c r="R2" s="82" t="s">
        <v>1030</v>
      </c>
      <c r="S2" s="82" t="s">
        <v>1279</v>
      </c>
      <c r="T2" s="82" t="s">
        <v>1279</v>
      </c>
      <c r="V2" s="82" t="s">
        <v>29</v>
      </c>
      <c r="W2" s="82" t="s">
        <v>110</v>
      </c>
      <c r="AA2" s="82" t="s">
        <v>1120</v>
      </c>
      <c r="AB2" s="82" t="s">
        <v>1120</v>
      </c>
      <c r="AD2" s="82" t="s">
        <v>638</v>
      </c>
      <c r="AE2" s="82" t="s">
        <v>1173</v>
      </c>
      <c r="AF2" s="82" t="s">
        <v>1183</v>
      </c>
      <c r="AI2" s="82" t="s">
        <v>198</v>
      </c>
      <c r="AL2" s="82" t="s">
        <v>638</v>
      </c>
      <c r="AM2" s="82" t="s">
        <v>638</v>
      </c>
      <c r="AN2" s="82" t="s">
        <v>638</v>
      </c>
      <c r="AO2" s="82" t="s">
        <v>640</v>
      </c>
      <c r="AT2" s="82" t="s">
        <v>638</v>
      </c>
      <c r="AV2" s="82" t="s">
        <v>638</v>
      </c>
      <c r="AW2" s="82" t="s">
        <v>1175</v>
      </c>
      <c r="AX2" s="82" t="s">
        <v>1173</v>
      </c>
      <c r="AY2" s="82" t="s">
        <v>20</v>
      </c>
      <c r="AZ2" s="82" t="s">
        <v>999</v>
      </c>
      <c r="BA2" s="82" t="s">
        <v>79</v>
      </c>
      <c r="BC2" s="82" t="s">
        <v>970</v>
      </c>
      <c r="BD2" s="82" t="s">
        <v>325</v>
      </c>
      <c r="BE2" s="82" t="s">
        <v>1270</v>
      </c>
      <c r="BF2" s="82" t="s">
        <v>101</v>
      </c>
      <c r="BH2" s="82" t="s">
        <v>1132</v>
      </c>
      <c r="BI2" s="82" t="s">
        <v>1137</v>
      </c>
    </row>
    <row r="3" spans="1:61" x14ac:dyDescent="0.2">
      <c r="A3" s="82" t="s">
        <v>1369</v>
      </c>
      <c r="B3" s="82" t="s">
        <v>1362</v>
      </c>
      <c r="C3" s="82" t="s">
        <v>1350</v>
      </c>
      <c r="D3" s="82" t="s">
        <v>1233</v>
      </c>
      <c r="E3" s="82" t="s">
        <v>1233</v>
      </c>
      <c r="F3" s="82" t="s">
        <v>1256</v>
      </c>
      <c r="G3" s="82" t="s">
        <v>1234</v>
      </c>
      <c r="H3" s="82" t="s">
        <v>1234</v>
      </c>
      <c r="I3" s="82" t="s">
        <v>1233</v>
      </c>
      <c r="J3" s="82" t="s">
        <v>1234</v>
      </c>
      <c r="K3" s="82" t="s">
        <v>1236</v>
      </c>
      <c r="L3" s="82" t="s">
        <v>1233</v>
      </c>
      <c r="M3" s="82" t="s">
        <v>1249</v>
      </c>
      <c r="N3" s="82" t="s">
        <v>1234</v>
      </c>
      <c r="O3" s="82" t="s">
        <v>1233</v>
      </c>
      <c r="P3" s="82" t="s">
        <v>1234</v>
      </c>
      <c r="Q3" s="82" t="s">
        <v>1234</v>
      </c>
      <c r="R3" s="82" t="s">
        <v>1031</v>
      </c>
      <c r="S3" s="82" t="s">
        <v>1234</v>
      </c>
      <c r="T3" s="82" t="s">
        <v>1234</v>
      </c>
      <c r="V3" s="82" t="s">
        <v>30</v>
      </c>
      <c r="W3" s="82" t="s">
        <v>111</v>
      </c>
      <c r="AA3" s="82" t="s">
        <v>1121</v>
      </c>
      <c r="AB3" s="82" t="s">
        <v>1121</v>
      </c>
      <c r="AD3" s="82" t="s">
        <v>640</v>
      </c>
      <c r="AE3" s="82" t="s">
        <v>1174</v>
      </c>
      <c r="AF3" s="82" t="s">
        <v>1116</v>
      </c>
      <c r="AI3" s="82" t="s">
        <v>199</v>
      </c>
      <c r="AL3" s="82" t="s">
        <v>640</v>
      </c>
      <c r="AM3" s="82" t="s">
        <v>640</v>
      </c>
      <c r="AN3" s="82" t="s">
        <v>640</v>
      </c>
      <c r="AO3" s="82" t="s">
        <v>642</v>
      </c>
      <c r="AT3" s="82" t="s">
        <v>648</v>
      </c>
      <c r="AV3" s="82" t="s">
        <v>640</v>
      </c>
      <c r="AW3" s="82" t="s">
        <v>1177</v>
      </c>
      <c r="AX3" s="82" t="s">
        <v>1174</v>
      </c>
      <c r="AY3" s="82" t="s">
        <v>994</v>
      </c>
      <c r="AZ3" s="82" t="s">
        <v>1000</v>
      </c>
      <c r="BA3" s="82" t="s">
        <v>1408</v>
      </c>
      <c r="BC3" s="82" t="s">
        <v>287</v>
      </c>
      <c r="BD3" s="82" t="s">
        <v>953</v>
      </c>
      <c r="BE3" s="82" t="s">
        <v>1271</v>
      </c>
      <c r="BF3" s="82" t="s">
        <v>1050</v>
      </c>
      <c r="BH3" s="82" t="s">
        <v>1133</v>
      </c>
      <c r="BI3" s="82" t="s">
        <v>1138</v>
      </c>
    </row>
    <row r="4" spans="1:61" x14ac:dyDescent="0.2">
      <c r="A4" s="82" t="s">
        <v>1370</v>
      </c>
      <c r="B4" s="82" t="s">
        <v>1363</v>
      </c>
      <c r="C4" s="82" t="s">
        <v>1351</v>
      </c>
      <c r="D4" s="82" t="s">
        <v>1234</v>
      </c>
      <c r="E4" s="82" t="s">
        <v>1236</v>
      </c>
      <c r="F4" s="82" t="s">
        <v>108</v>
      </c>
      <c r="G4" s="82" t="s">
        <v>1247</v>
      </c>
      <c r="H4" s="82" t="s">
        <v>966</v>
      </c>
      <c r="I4" s="82" t="s">
        <v>1234</v>
      </c>
      <c r="J4" s="82" t="s">
        <v>966</v>
      </c>
      <c r="K4" s="82" t="s">
        <v>1245</v>
      </c>
      <c r="L4" s="82" t="s">
        <v>1234</v>
      </c>
      <c r="N4" s="82" t="s">
        <v>1237</v>
      </c>
      <c r="O4" s="82" t="s">
        <v>1234</v>
      </c>
      <c r="P4" s="82" t="s">
        <v>1281</v>
      </c>
      <c r="Q4" s="82" t="s">
        <v>1284</v>
      </c>
      <c r="R4" s="82" t="s">
        <v>1032</v>
      </c>
      <c r="S4" s="82" t="s">
        <v>1280</v>
      </c>
      <c r="T4" s="82" t="s">
        <v>1281</v>
      </c>
      <c r="V4" s="82" t="s">
        <v>31</v>
      </c>
      <c r="W4" s="82" t="s">
        <v>1377</v>
      </c>
      <c r="AA4" s="82" t="s">
        <v>1122</v>
      </c>
      <c r="AB4" s="82" t="s">
        <v>1126</v>
      </c>
      <c r="AD4" s="82" t="s">
        <v>642</v>
      </c>
      <c r="AE4" s="82" t="s">
        <v>1176</v>
      </c>
      <c r="AF4" s="82" t="s">
        <v>1184</v>
      </c>
      <c r="AI4" s="82" t="s">
        <v>200</v>
      </c>
      <c r="AL4" s="82" t="s">
        <v>642</v>
      </c>
      <c r="AM4" s="82" t="s">
        <v>642</v>
      </c>
      <c r="AN4" s="82" t="s">
        <v>642</v>
      </c>
      <c r="AO4" s="82" t="s">
        <v>646</v>
      </c>
      <c r="AV4" s="82" t="s">
        <v>642</v>
      </c>
      <c r="AX4" s="82" t="s">
        <v>1176</v>
      </c>
      <c r="AY4" s="82" t="s">
        <v>995</v>
      </c>
      <c r="AZ4" s="82" t="s">
        <v>1001</v>
      </c>
      <c r="BA4" s="82" t="s">
        <v>1409</v>
      </c>
      <c r="BC4" s="82" t="s">
        <v>1410</v>
      </c>
      <c r="BD4" s="82" t="s">
        <v>954</v>
      </c>
      <c r="BE4" s="82" t="s">
        <v>1272</v>
      </c>
    </row>
    <row r="5" spans="1:61" x14ac:dyDescent="0.2">
      <c r="A5" s="82" t="s">
        <v>1021</v>
      </c>
      <c r="B5" s="82" t="s">
        <v>106</v>
      </c>
      <c r="C5" s="82" t="s">
        <v>152</v>
      </c>
      <c r="D5" s="82" t="s">
        <v>1236</v>
      </c>
      <c r="E5" s="82" t="s">
        <v>966</v>
      </c>
      <c r="G5" s="82" t="s">
        <v>108</v>
      </c>
      <c r="H5" s="82" t="s">
        <v>1246</v>
      </c>
      <c r="I5" s="82" t="s">
        <v>1240</v>
      </c>
      <c r="J5" s="82" t="s">
        <v>1247</v>
      </c>
      <c r="K5" s="82" t="s">
        <v>1246</v>
      </c>
      <c r="L5" s="82" t="s">
        <v>1236</v>
      </c>
      <c r="N5" s="82" t="s">
        <v>966</v>
      </c>
      <c r="O5" s="82" t="s">
        <v>966</v>
      </c>
      <c r="P5" s="82" t="s">
        <v>1282</v>
      </c>
      <c r="R5" s="82" t="s">
        <v>1033</v>
      </c>
      <c r="S5" s="82" t="s">
        <v>1281</v>
      </c>
      <c r="T5" s="82" t="s">
        <v>1282</v>
      </c>
      <c r="V5" s="82" t="s">
        <v>32</v>
      </c>
      <c r="AD5" s="82" t="s">
        <v>644</v>
      </c>
      <c r="AE5" s="82" t="s">
        <v>1177</v>
      </c>
      <c r="AI5" s="82" t="s">
        <v>201</v>
      </c>
      <c r="AL5" s="82" t="s">
        <v>646</v>
      </c>
      <c r="AM5" s="82" t="s">
        <v>646</v>
      </c>
      <c r="AN5" s="82" t="s">
        <v>644</v>
      </c>
      <c r="AO5" s="82" t="s">
        <v>648</v>
      </c>
      <c r="AV5" s="82" t="s">
        <v>644</v>
      </c>
      <c r="AX5" s="82" t="s">
        <v>1177</v>
      </c>
      <c r="AY5" s="82" t="s">
        <v>996</v>
      </c>
      <c r="AZ5" s="82" t="s">
        <v>1002</v>
      </c>
      <c r="BC5" s="82" t="s">
        <v>976</v>
      </c>
      <c r="BD5" s="82" t="s">
        <v>955</v>
      </c>
      <c r="BE5" s="82" t="s">
        <v>1414</v>
      </c>
    </row>
    <row r="6" spans="1:61" x14ac:dyDescent="0.2">
      <c r="A6" s="82" t="s">
        <v>1371</v>
      </c>
      <c r="B6" s="82" t="s">
        <v>107</v>
      </c>
      <c r="C6" s="82" t="s">
        <v>1352</v>
      </c>
      <c r="D6" s="82" t="s">
        <v>1240</v>
      </c>
      <c r="E6" s="82" t="s">
        <v>1245</v>
      </c>
      <c r="H6" s="82" t="s">
        <v>1247</v>
      </c>
      <c r="I6" s="82" t="s">
        <v>966</v>
      </c>
      <c r="J6" s="82" t="s">
        <v>1250</v>
      </c>
      <c r="L6" s="82" t="s">
        <v>1245</v>
      </c>
      <c r="N6" s="82" t="s">
        <v>1249</v>
      </c>
      <c r="O6" s="82" t="s">
        <v>1247</v>
      </c>
      <c r="P6" s="82" t="s">
        <v>1284</v>
      </c>
      <c r="R6" s="82" t="s">
        <v>1034</v>
      </c>
      <c r="S6" s="82" t="s">
        <v>1284</v>
      </c>
      <c r="T6" s="82" t="s">
        <v>1284</v>
      </c>
      <c r="V6" s="82" t="s">
        <v>33</v>
      </c>
      <c r="AD6" s="82" t="s">
        <v>646</v>
      </c>
      <c r="AI6" s="82" t="s">
        <v>202</v>
      </c>
      <c r="AL6" s="82" t="s">
        <v>648</v>
      </c>
      <c r="AM6" s="82" t="s">
        <v>648</v>
      </c>
      <c r="AN6" s="82" t="s">
        <v>646</v>
      </c>
      <c r="AV6" s="82" t="s">
        <v>646</v>
      </c>
      <c r="AY6" s="82" t="s">
        <v>997</v>
      </c>
      <c r="AZ6" s="82" t="s">
        <v>997</v>
      </c>
      <c r="BC6" s="82" t="s">
        <v>977</v>
      </c>
      <c r="BD6" s="82" t="s">
        <v>956</v>
      </c>
      <c r="BE6" s="82" t="s">
        <v>1273</v>
      </c>
    </row>
    <row r="7" spans="1:61" x14ac:dyDescent="0.2">
      <c r="C7" s="82" t="s">
        <v>1353</v>
      </c>
      <c r="D7" s="82" t="s">
        <v>966</v>
      </c>
      <c r="E7" s="82" t="s">
        <v>1246</v>
      </c>
      <c r="H7" s="82" t="s">
        <v>1250</v>
      </c>
      <c r="I7" s="82" t="s">
        <v>1246</v>
      </c>
      <c r="J7" s="82" t="s">
        <v>1252</v>
      </c>
      <c r="L7" s="82" t="s">
        <v>1252</v>
      </c>
      <c r="N7" s="82" t="s">
        <v>1252</v>
      </c>
      <c r="O7" s="82" t="s">
        <v>1250</v>
      </c>
      <c r="R7" s="82" t="s">
        <v>1035</v>
      </c>
      <c r="AD7" s="82" t="s">
        <v>648</v>
      </c>
      <c r="AI7" s="82" t="s">
        <v>204</v>
      </c>
      <c r="AN7" s="82" t="s">
        <v>648</v>
      </c>
      <c r="AV7" s="82" t="s">
        <v>648</v>
      </c>
      <c r="BC7" s="82" t="s">
        <v>978</v>
      </c>
      <c r="BD7" s="82" t="s">
        <v>509</v>
      </c>
      <c r="BE7" s="82" t="s">
        <v>1011</v>
      </c>
    </row>
    <row r="8" spans="1:61" x14ac:dyDescent="0.2">
      <c r="C8" s="82" t="s">
        <v>1354</v>
      </c>
      <c r="D8" s="82" t="s">
        <v>1247</v>
      </c>
      <c r="E8" s="82" t="s">
        <v>1250</v>
      </c>
      <c r="H8" s="82" t="s">
        <v>108</v>
      </c>
      <c r="I8" s="82" t="s">
        <v>1247</v>
      </c>
      <c r="J8" s="82" t="s">
        <v>108</v>
      </c>
      <c r="O8" s="82" t="s">
        <v>1252</v>
      </c>
      <c r="R8" s="82" t="s">
        <v>1036</v>
      </c>
      <c r="AD8" s="82" t="s">
        <v>650</v>
      </c>
      <c r="AI8" s="82" t="s">
        <v>207</v>
      </c>
      <c r="AN8" s="82" t="s">
        <v>650</v>
      </c>
      <c r="BC8" s="82" t="s">
        <v>1411</v>
      </c>
      <c r="BD8" s="82" t="s">
        <v>957</v>
      </c>
      <c r="BE8" s="82" t="s">
        <v>1274</v>
      </c>
    </row>
    <row r="9" spans="1:61" x14ac:dyDescent="0.2">
      <c r="C9" s="82" t="s">
        <v>187</v>
      </c>
      <c r="D9" s="82" t="s">
        <v>1248</v>
      </c>
      <c r="E9" s="82" t="s">
        <v>1252</v>
      </c>
      <c r="I9" s="82" t="s">
        <v>1250</v>
      </c>
      <c r="O9" s="82" t="s">
        <v>108</v>
      </c>
      <c r="R9" s="82" t="s">
        <v>1037</v>
      </c>
      <c r="AI9" s="82" t="s">
        <v>208</v>
      </c>
      <c r="BC9" s="82" t="s">
        <v>979</v>
      </c>
      <c r="BD9" s="82" t="s">
        <v>958</v>
      </c>
      <c r="BE9" s="82" t="s">
        <v>1275</v>
      </c>
    </row>
    <row r="10" spans="1:61" x14ac:dyDescent="0.2">
      <c r="C10" s="82" t="s">
        <v>1355</v>
      </c>
      <c r="D10" s="82" t="s">
        <v>1250</v>
      </c>
      <c r="I10" s="82" t="s">
        <v>1252</v>
      </c>
      <c r="R10" s="82" t="s">
        <v>1038</v>
      </c>
      <c r="AI10" s="82" t="s">
        <v>210</v>
      </c>
      <c r="BC10" s="82" t="s">
        <v>968</v>
      </c>
      <c r="BD10" s="82" t="s">
        <v>959</v>
      </c>
    </row>
    <row r="11" spans="1:61" x14ac:dyDescent="0.2">
      <c r="C11" s="82" t="s">
        <v>267</v>
      </c>
      <c r="D11" s="82" t="s">
        <v>1252</v>
      </c>
      <c r="I11" s="82" t="s">
        <v>1256</v>
      </c>
      <c r="R11" s="82" t="s">
        <v>1039</v>
      </c>
      <c r="AI11" s="82" t="s">
        <v>108</v>
      </c>
      <c r="BD11" s="82" t="s">
        <v>960</v>
      </c>
    </row>
    <row r="12" spans="1:61" x14ac:dyDescent="0.2">
      <c r="C12" s="82" t="s">
        <v>1357</v>
      </c>
      <c r="D12" s="82" t="s">
        <v>1256</v>
      </c>
      <c r="I12" s="82" t="s">
        <v>108</v>
      </c>
      <c r="BD12" s="82" t="s">
        <v>961</v>
      </c>
    </row>
    <row r="13" spans="1:61" x14ac:dyDescent="0.2">
      <c r="D13" s="82" t="s">
        <v>108</v>
      </c>
      <c r="BD13" s="82" t="s">
        <v>108</v>
      </c>
    </row>
    <row r="14" spans="1:61" x14ac:dyDescent="0.2">
      <c r="BD14" s="82" t="s">
        <v>963</v>
      </c>
    </row>
    <row r="15" spans="1:61" x14ac:dyDescent="0.2">
      <c r="BD15" s="82" t="s">
        <v>964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AE232-F7D7-498B-87EC-A39F3A05ABD3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SUM(DatosViolenciaGénero!C63:C69)</f>
        <v>653</v>
      </c>
      <c r="D4" s="90">
        <f>SUM(DatosViolenciaGénero!D63:D69)</f>
        <v>203</v>
      </c>
    </row>
    <row r="5" spans="2:4" x14ac:dyDescent="0.2">
      <c r="B5" s="89" t="s">
        <v>1234</v>
      </c>
      <c r="C5" s="90">
        <f>SUM(DatosViolenciaGénero!C70:C73)</f>
        <v>151</v>
      </c>
      <c r="D5" s="90">
        <f>SUM(DatosViolenciaGénero!D70:D73)</f>
        <v>149</v>
      </c>
    </row>
    <row r="6" spans="2:4" ht="12.75" customHeight="1" x14ac:dyDescent="0.2">
      <c r="B6" s="89" t="s">
        <v>1280</v>
      </c>
      <c r="C6" s="90">
        <f>DatosViolenciaGénero!C74</f>
        <v>7</v>
      </c>
      <c r="D6" s="90">
        <f>DatosViolenciaGénero!D74</f>
        <v>0</v>
      </c>
    </row>
    <row r="7" spans="2:4" ht="12.75" customHeight="1" x14ac:dyDescent="0.2">
      <c r="B7" s="89" t="s">
        <v>1281</v>
      </c>
      <c r="C7" s="90">
        <f>SUM(DatosViolenciaGénero!C75:C77)</f>
        <v>4</v>
      </c>
      <c r="D7" s="90">
        <f>SUM(DatosViolenciaGénero!D75:D77)</f>
        <v>6</v>
      </c>
    </row>
    <row r="8" spans="2:4" ht="12.75" customHeight="1" x14ac:dyDescent="0.2">
      <c r="B8" s="89" t="s">
        <v>1282</v>
      </c>
      <c r="C8" s="90">
        <f>DatosViolenciaGénero!C81</f>
        <v>0</v>
      </c>
      <c r="D8" s="90">
        <f>DatosViolenciaGénero!D81</f>
        <v>3</v>
      </c>
    </row>
    <row r="9" spans="2:4" ht="12.75" customHeight="1" x14ac:dyDescent="0.2">
      <c r="B9" s="89" t="s">
        <v>1283</v>
      </c>
      <c r="C9" s="90">
        <f>DatosViolenciaGénero!C78</f>
        <v>0</v>
      </c>
      <c r="D9" s="90">
        <f>DatosViolenciaGénero!D78</f>
        <v>0</v>
      </c>
    </row>
    <row r="10" spans="2:4" ht="12.75" customHeight="1" x14ac:dyDescent="0.2">
      <c r="B10" s="89" t="s">
        <v>1284</v>
      </c>
      <c r="C10" s="90">
        <f>SUM(DatosViolenciaGénero!C79:C80)</f>
        <v>120</v>
      </c>
      <c r="D10" s="90">
        <f>SUM(DatosViolenciaGénero!D79:D80)</f>
        <v>81</v>
      </c>
    </row>
    <row r="14" spans="2:4" ht="12.95" customHeight="1" thickTop="1" thickBot="1" x14ac:dyDescent="0.25">
      <c r="B14" s="208" t="s">
        <v>1288</v>
      </c>
      <c r="C14" s="208"/>
    </row>
    <row r="15" spans="2:4" ht="13.5" thickTop="1" x14ac:dyDescent="0.2">
      <c r="B15" s="91" t="s">
        <v>1286</v>
      </c>
      <c r="C15" s="92">
        <f>DatosViolenciaGénero!C38</f>
        <v>7</v>
      </c>
    </row>
    <row r="16" spans="2:4" ht="13.5" thickBot="1" x14ac:dyDescent="0.25">
      <c r="B16" s="93" t="s">
        <v>1287</v>
      </c>
      <c r="C16" s="94">
        <f>DatosViolenciaGénero!C39</f>
        <v>366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D165A-2776-43B0-B8A3-5C3550C3624D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SUM(DatosViolenciaDoméstica!C48:C54)</f>
        <v>225</v>
      </c>
      <c r="D4" s="90">
        <f>SUM(DatosViolenciaDoméstica!D48:D54)</f>
        <v>71</v>
      </c>
    </row>
    <row r="5" spans="2:4" x14ac:dyDescent="0.2">
      <c r="B5" s="89" t="s">
        <v>1234</v>
      </c>
      <c r="C5" s="90">
        <f>SUM(DatosViolenciaDoméstica!C55:C58)</f>
        <v>22</v>
      </c>
      <c r="D5" s="90">
        <f>SUM(DatosViolenciaDoméstica!D55:D58)</f>
        <v>10</v>
      </c>
    </row>
    <row r="6" spans="2:4" ht="12.75" customHeight="1" x14ac:dyDescent="0.2">
      <c r="B6" s="89" t="s">
        <v>1280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2">
      <c r="B7" s="89" t="s">
        <v>1281</v>
      </c>
      <c r="C7" s="90">
        <f>SUM(DatosViolenciaDoméstica!C60:C62)</f>
        <v>6</v>
      </c>
      <c r="D7" s="90">
        <f>SUM(DatosViolenciaDoméstica!D60:D62)</f>
        <v>0</v>
      </c>
    </row>
    <row r="8" spans="2:4" ht="12.75" customHeight="1" x14ac:dyDescent="0.2">
      <c r="B8" s="89" t="s">
        <v>1282</v>
      </c>
      <c r="C8" s="90">
        <f>DatosViolenciaDoméstica!C66</f>
        <v>1</v>
      </c>
      <c r="D8" s="90">
        <f>DatosViolenciaDoméstica!D66</f>
        <v>0</v>
      </c>
    </row>
    <row r="9" spans="2:4" ht="12.75" customHeight="1" x14ac:dyDescent="0.2">
      <c r="B9" s="89" t="s">
        <v>1283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89" t="s">
        <v>1284</v>
      </c>
      <c r="C10" s="90">
        <f>SUM(DatosViolenciaDoméstica!C64:C65)</f>
        <v>13</v>
      </c>
      <c r="D10" s="90">
        <f>SUM(DatosViolenciaDoméstica!D64:D65)</f>
        <v>9</v>
      </c>
    </row>
    <row r="14" spans="2:4" ht="12.95" customHeight="1" thickTop="1" thickBot="1" x14ac:dyDescent="0.25">
      <c r="B14" s="208" t="s">
        <v>1285</v>
      </c>
      <c r="C14" s="208"/>
    </row>
    <row r="15" spans="2:4" ht="13.5" thickTop="1" x14ac:dyDescent="0.2">
      <c r="B15" s="91" t="s">
        <v>1286</v>
      </c>
      <c r="C15" s="92">
        <f>DatosViolenciaDoméstica!C33</f>
        <v>15</v>
      </c>
    </row>
    <row r="16" spans="2:4" ht="13.5" thickBot="1" x14ac:dyDescent="0.25">
      <c r="B16" s="93" t="s">
        <v>1287</v>
      </c>
      <c r="C16" s="94">
        <f>DatosViolenciaDoméstica!C34</f>
        <v>73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A64D3-5074-4E20-916A-2E8F20FDD9A4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2" customWidth="1"/>
    <col min="2" max="2" width="20.85546875" style="82" customWidth="1"/>
    <col min="3" max="3" width="44" style="82" customWidth="1"/>
    <col min="4" max="4" width="6.28515625" style="82" customWidth="1"/>
    <col min="5" max="16384" width="11.42578125" style="82"/>
  </cols>
  <sheetData>
    <row r="3" spans="2:3" ht="12.95" customHeight="1" x14ac:dyDescent="0.2">
      <c r="B3" s="209" t="s">
        <v>1269</v>
      </c>
      <c r="C3" s="209"/>
    </row>
    <row r="4" spans="2:3" x14ac:dyDescent="0.2">
      <c r="B4" s="83" t="s">
        <v>1270</v>
      </c>
      <c r="C4" s="84">
        <f>DatosMenores!C69</f>
        <v>291</v>
      </c>
    </row>
    <row r="5" spans="2:3" x14ac:dyDescent="0.2">
      <c r="B5" s="83" t="s">
        <v>1271</v>
      </c>
      <c r="C5" s="85">
        <f>DatosMenores!C70</f>
        <v>26</v>
      </c>
    </row>
    <row r="6" spans="2:3" x14ac:dyDescent="0.2">
      <c r="B6" s="83" t="s">
        <v>1272</v>
      </c>
      <c r="C6" s="85">
        <f>DatosMenores!C71</f>
        <v>112</v>
      </c>
    </row>
    <row r="7" spans="2:3" ht="25.5" x14ac:dyDescent="0.2">
      <c r="B7" s="83" t="s">
        <v>1273</v>
      </c>
      <c r="C7" s="85">
        <f>DatosMenores!C74</f>
        <v>27</v>
      </c>
    </row>
    <row r="8" spans="2:3" ht="25.5" x14ac:dyDescent="0.2">
      <c r="B8" s="83" t="s">
        <v>1011</v>
      </c>
      <c r="C8" s="85">
        <f>DatosMenores!C75</f>
        <v>32</v>
      </c>
    </row>
    <row r="9" spans="2:3" ht="25.5" x14ac:dyDescent="0.2">
      <c r="B9" s="83" t="s">
        <v>1274</v>
      </c>
      <c r="C9" s="85">
        <f>DatosMenores!C76</f>
        <v>4</v>
      </c>
    </row>
    <row r="10" spans="2:3" ht="25.5" x14ac:dyDescent="0.2">
      <c r="B10" s="83" t="s">
        <v>243</v>
      </c>
      <c r="C10" s="85">
        <f>DatosMenores!C78</f>
        <v>0</v>
      </c>
    </row>
    <row r="11" spans="2:3" x14ac:dyDescent="0.2">
      <c r="B11" s="83" t="s">
        <v>1275</v>
      </c>
      <c r="C11" s="85">
        <f>DatosMenores!C77</f>
        <v>3</v>
      </c>
    </row>
    <row r="12" spans="2:3" x14ac:dyDescent="0.2">
      <c r="B12" s="83" t="s">
        <v>1276</v>
      </c>
      <c r="C12" s="85">
        <f>DatosMenores!C79</f>
        <v>0</v>
      </c>
    </row>
    <row r="13" spans="2:3" ht="25.5" x14ac:dyDescent="0.2">
      <c r="B13" s="83" t="s">
        <v>1277</v>
      </c>
      <c r="C13" s="85">
        <f>DatosMenores!C72</f>
        <v>0</v>
      </c>
    </row>
    <row r="14" spans="2:3" ht="25.5" x14ac:dyDescent="0.2">
      <c r="B14" s="83" t="s">
        <v>1278</v>
      </c>
      <c r="C14" s="85">
        <f>DatosMenores!C73</f>
        <v>24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562BD-1CCB-4A72-B41C-6A01BF4210F7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4" customWidth="1"/>
    <col min="2" max="4" width="13.85546875" style="54" customWidth="1"/>
    <col min="5" max="6" width="15" style="54" customWidth="1"/>
    <col min="7" max="13" width="13.85546875" style="54" customWidth="1"/>
    <col min="14" max="16384" width="11.42578125" style="54"/>
  </cols>
  <sheetData>
    <row r="2" spans="2:13" s="50" customFormat="1" ht="15.75" x14ac:dyDescent="0.25">
      <c r="B2" s="50" t="s">
        <v>1221</v>
      </c>
    </row>
    <row r="4" spans="2:13" ht="39" thickBot="1" x14ac:dyDescent="0.25">
      <c r="B4" s="51" t="s">
        <v>296</v>
      </c>
      <c r="C4" s="52" t="s">
        <v>1222</v>
      </c>
      <c r="D4" s="52" t="s">
        <v>1223</v>
      </c>
      <c r="E4" s="52" t="s">
        <v>1224</v>
      </c>
      <c r="F4" s="52" t="s">
        <v>1225</v>
      </c>
      <c r="G4" s="52" t="s">
        <v>1226</v>
      </c>
      <c r="H4" s="52" t="s">
        <v>1227</v>
      </c>
      <c r="I4" s="52" t="s">
        <v>1228</v>
      </c>
      <c r="J4" s="52" t="s">
        <v>1229</v>
      </c>
      <c r="K4" s="52" t="s">
        <v>307</v>
      </c>
      <c r="L4" s="52" t="s">
        <v>1230</v>
      </c>
      <c r="M4" s="53" t="s">
        <v>309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1231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296</v>
      </c>
      <c r="E10" s="64" t="s">
        <v>1224</v>
      </c>
      <c r="F10" s="64" t="s">
        <v>1225</v>
      </c>
      <c r="G10" s="64" t="s">
        <v>1226</v>
      </c>
      <c r="H10" s="64" t="s">
        <v>1227</v>
      </c>
      <c r="I10" s="64" t="s">
        <v>1228</v>
      </c>
      <c r="J10" s="64" t="s">
        <v>1229</v>
      </c>
      <c r="K10" s="64" t="s">
        <v>1230</v>
      </c>
      <c r="L10" s="65" t="s">
        <v>309</v>
      </c>
      <c r="M10" s="66"/>
    </row>
    <row r="11" spans="2:13" ht="13.15" customHeight="1" x14ac:dyDescent="0.2">
      <c r="B11" s="210" t="s">
        <v>1232</v>
      </c>
      <c r="C11" s="210"/>
      <c r="D11" s="67">
        <f>DatosDelitos!C6+DatosDelitos!C14-DatosDelitos!C18</f>
        <v>3082</v>
      </c>
      <c r="E11" s="68">
        <f>DatosDelitos!H6+DatosDelitos!H14-DatosDelitos!H18</f>
        <v>180</v>
      </c>
      <c r="F11" s="68">
        <f>DatosDelitos!I6+DatosDelitos!I14-DatosDelitos!I18</f>
        <v>211</v>
      </c>
      <c r="G11" s="68">
        <f>DatosDelitos!J6+DatosDelitos!J14-DatosDelitos!J18</f>
        <v>2</v>
      </c>
      <c r="H11" s="69">
        <f>DatosDelitos!K6+DatosDelitos!K14-DatosDelitos!K18</f>
        <v>17</v>
      </c>
      <c r="I11" s="69">
        <f>DatosDelitos!L6+DatosDelitos!L14-DatosDelitos!L18</f>
        <v>3</v>
      </c>
      <c r="J11" s="69">
        <f>DatosDelitos!M6+DatosDelitos!M14-DatosDelitos!M18</f>
        <v>2</v>
      </c>
      <c r="K11" s="69">
        <f>DatosDelitos!O6+DatosDelitos!O14-DatosDelitos!O18</f>
        <v>7</v>
      </c>
      <c r="L11" s="70">
        <f>DatosDelitos!P6+DatosDelitos!P14-DatosDelitos!P18</f>
        <v>156</v>
      </c>
    </row>
    <row r="12" spans="2:13" ht="13.15" customHeight="1" x14ac:dyDescent="0.2">
      <c r="B12" s="211" t="s">
        <v>281</v>
      </c>
      <c r="C12" s="211"/>
      <c r="D12" s="71">
        <f>DatosDelitos!C11</f>
        <v>0</v>
      </c>
      <c r="E12" s="72">
        <f>DatosDelitos!H11</f>
        <v>0</v>
      </c>
      <c r="F12" s="72">
        <f>DatosDelitos!I11</f>
        <v>0</v>
      </c>
      <c r="G12" s="72">
        <f>DatosDelitos!J11</f>
        <v>0</v>
      </c>
      <c r="H12" s="72">
        <f>DatosDelitos!K11</f>
        <v>0</v>
      </c>
      <c r="I12" s="72">
        <f>DatosDelitos!L11</f>
        <v>0</v>
      </c>
      <c r="J12" s="72">
        <f>DatosDelitos!M11</f>
        <v>0</v>
      </c>
      <c r="K12" s="72">
        <f>DatosDelitos!O11</f>
        <v>0</v>
      </c>
      <c r="L12" s="73">
        <f>DatosDelitos!P11</f>
        <v>0</v>
      </c>
    </row>
    <row r="13" spans="2:13" ht="13.15" customHeight="1" x14ac:dyDescent="0.2">
      <c r="B13" s="211" t="s">
        <v>338</v>
      </c>
      <c r="C13" s="211"/>
      <c r="D13" s="71">
        <f>DatosDelitos!C21</f>
        <v>1</v>
      </c>
      <c r="E13" s="72">
        <f>DatosDelitos!H21</f>
        <v>0</v>
      </c>
      <c r="F13" s="72">
        <f>DatosDelitos!I21</f>
        <v>0</v>
      </c>
      <c r="G13" s="72">
        <f>DatosDelitos!J21</f>
        <v>0</v>
      </c>
      <c r="H13" s="72">
        <f>DatosDelitos!K21</f>
        <v>0</v>
      </c>
      <c r="I13" s="72">
        <f>DatosDelitos!L21</f>
        <v>0</v>
      </c>
      <c r="J13" s="72">
        <f>DatosDelitos!M21</f>
        <v>0</v>
      </c>
      <c r="K13" s="72">
        <f>DatosDelitos!O21</f>
        <v>0</v>
      </c>
      <c r="L13" s="73">
        <f>DatosDelitos!P21</f>
        <v>2</v>
      </c>
    </row>
    <row r="14" spans="2:13" ht="13.15" customHeight="1" x14ac:dyDescent="0.2">
      <c r="B14" s="211" t="s">
        <v>343</v>
      </c>
      <c r="C14" s="211"/>
      <c r="D14" s="71">
        <f>DatosDelitos!C24</f>
        <v>0</v>
      </c>
      <c r="E14" s="72">
        <f>DatosDelitos!H24</f>
        <v>0</v>
      </c>
      <c r="F14" s="72">
        <f>DatosDelitos!I24</f>
        <v>0</v>
      </c>
      <c r="G14" s="72">
        <f>DatosDelitos!J24</f>
        <v>0</v>
      </c>
      <c r="H14" s="72">
        <f>DatosDelitos!K24</f>
        <v>0</v>
      </c>
      <c r="I14" s="72">
        <f>DatosDelitos!L24</f>
        <v>0</v>
      </c>
      <c r="J14" s="72">
        <f>DatosDelitos!M24</f>
        <v>0</v>
      </c>
      <c r="K14" s="72">
        <f>DatosDelitos!O24</f>
        <v>0</v>
      </c>
      <c r="L14" s="73">
        <f>DatosDelitos!P24</f>
        <v>0</v>
      </c>
    </row>
    <row r="15" spans="2:13" ht="13.15" customHeight="1" x14ac:dyDescent="0.2">
      <c r="B15" s="211" t="s">
        <v>1233</v>
      </c>
      <c r="C15" s="211"/>
      <c r="D15" s="71">
        <f>DatosDelitos!C18+DatosDelitos!C45</f>
        <v>827</v>
      </c>
      <c r="E15" s="72">
        <f>DatosDelitos!H18+DatosDelitos!H45</f>
        <v>134</v>
      </c>
      <c r="F15" s="72">
        <f>DatosDelitos!I17+DatosDelitos!I45</f>
        <v>39</v>
      </c>
      <c r="G15" s="72">
        <f>DatosDelitos!J18+DatosDelitos!J45</f>
        <v>0</v>
      </c>
      <c r="H15" s="72">
        <f>DatosDelitos!K18+DatosDelitos!K45</f>
        <v>2</v>
      </c>
      <c r="I15" s="72">
        <f>DatosDelitos!L18+DatosDelitos!L45</f>
        <v>0</v>
      </c>
      <c r="J15" s="72">
        <f>DatosDelitos!M18+DatosDelitos!M45</f>
        <v>0</v>
      </c>
      <c r="K15" s="72">
        <f>DatosDelitos!O18+DatosDelitos!O45</f>
        <v>3</v>
      </c>
      <c r="L15" s="73">
        <f>DatosDelitos!P18+DatosDelitos!P45</f>
        <v>125</v>
      </c>
    </row>
    <row r="16" spans="2:13" ht="13.15" customHeight="1" x14ac:dyDescent="0.2">
      <c r="B16" s="211" t="s">
        <v>1234</v>
      </c>
      <c r="C16" s="211"/>
      <c r="D16" s="71">
        <f>DatosDelitos!C31</f>
        <v>692</v>
      </c>
      <c r="E16" s="72">
        <f>DatosDelitos!H31</f>
        <v>58</v>
      </c>
      <c r="F16" s="72">
        <f>DatosDelitos!I31</f>
        <v>124</v>
      </c>
      <c r="G16" s="72">
        <f>DatosDelitos!J31</f>
        <v>0</v>
      </c>
      <c r="H16" s="72">
        <f>DatosDelitos!K31</f>
        <v>3</v>
      </c>
      <c r="I16" s="72">
        <f>DatosDelitos!L31</f>
        <v>0</v>
      </c>
      <c r="J16" s="72">
        <f>DatosDelitos!M31</f>
        <v>1</v>
      </c>
      <c r="K16" s="72">
        <f>DatosDelitos!O31</f>
        <v>0</v>
      </c>
      <c r="L16" s="73">
        <f>DatosDelitos!P31</f>
        <v>125</v>
      </c>
    </row>
    <row r="17" spans="2:12" ht="13.15" customHeight="1" x14ac:dyDescent="0.2">
      <c r="B17" s="212" t="s">
        <v>1235</v>
      </c>
      <c r="C17" s="212"/>
      <c r="D17" s="71">
        <f>DatosDelitos!C43-DatosDelitos!C45</f>
        <v>16</v>
      </c>
      <c r="E17" s="72">
        <f>DatosDelitos!H43-DatosDelitos!H45</f>
        <v>3</v>
      </c>
      <c r="F17" s="72">
        <f>DatosDelitos!I43-DatosDelitos!I45</f>
        <v>0</v>
      </c>
      <c r="G17" s="72">
        <f>DatosDelitos!J43-DatosDelitos!J45</f>
        <v>0</v>
      </c>
      <c r="H17" s="72">
        <f>DatosDelitos!K43-DatosDelitos!K45</f>
        <v>0</v>
      </c>
      <c r="I17" s="72">
        <f>DatosDelitos!L43-DatosDelitos!L45</f>
        <v>0</v>
      </c>
      <c r="J17" s="72">
        <f>DatosDelitos!M43-DatosDelitos!M45</f>
        <v>0</v>
      </c>
      <c r="K17" s="72">
        <f>DatosDelitos!O43-DatosDelitos!O45</f>
        <v>0</v>
      </c>
      <c r="L17" s="73">
        <f>DatosDelitos!P43-DatosDelitos!P45</f>
        <v>1</v>
      </c>
    </row>
    <row r="18" spans="2:12" ht="13.15" customHeight="1" x14ac:dyDescent="0.2">
      <c r="B18" s="211" t="s">
        <v>1236</v>
      </c>
      <c r="C18" s="211"/>
      <c r="D18" s="71">
        <f>DatosDelitos!C51</f>
        <v>135</v>
      </c>
      <c r="E18" s="72">
        <f>DatosDelitos!H51</f>
        <v>23</v>
      </c>
      <c r="F18" s="72">
        <f>DatosDelitos!I51</f>
        <v>27</v>
      </c>
      <c r="G18" s="72">
        <f>DatosDelitos!J51</f>
        <v>19</v>
      </c>
      <c r="H18" s="72">
        <f>DatosDelitos!K51</f>
        <v>10</v>
      </c>
      <c r="I18" s="72">
        <f>DatosDelitos!L51</f>
        <v>0</v>
      </c>
      <c r="J18" s="72">
        <f>DatosDelitos!M51</f>
        <v>0</v>
      </c>
      <c r="K18" s="72">
        <f>DatosDelitos!O51</f>
        <v>6</v>
      </c>
      <c r="L18" s="73">
        <f>DatosDelitos!P51</f>
        <v>16</v>
      </c>
    </row>
    <row r="19" spans="2:12" ht="13.15" customHeight="1" x14ac:dyDescent="0.2">
      <c r="B19" s="211" t="s">
        <v>1237</v>
      </c>
      <c r="C19" s="211"/>
      <c r="D19" s="71">
        <f>DatosDelitos!C73</f>
        <v>4</v>
      </c>
      <c r="E19" s="72">
        <f>DatosDelitos!H73</f>
        <v>0</v>
      </c>
      <c r="F19" s="72">
        <f>DatosDelitos!I73</f>
        <v>0</v>
      </c>
      <c r="G19" s="72">
        <f>DatosDelitos!J73</f>
        <v>0</v>
      </c>
      <c r="H19" s="72">
        <f>DatosDelitos!K73</f>
        <v>0</v>
      </c>
      <c r="I19" s="72">
        <f>DatosDelitos!L73</f>
        <v>0</v>
      </c>
      <c r="J19" s="72">
        <f>DatosDelitos!M73</f>
        <v>1</v>
      </c>
      <c r="K19" s="72">
        <f>DatosDelitos!O73</f>
        <v>0</v>
      </c>
      <c r="L19" s="73">
        <f>DatosDelitos!P73</f>
        <v>0</v>
      </c>
    </row>
    <row r="20" spans="2:12" ht="27" customHeight="1" x14ac:dyDescent="0.2">
      <c r="B20" s="211" t="s">
        <v>1238</v>
      </c>
      <c r="C20" s="211"/>
      <c r="D20" s="71">
        <f>DatosDelitos!C75</f>
        <v>55</v>
      </c>
      <c r="E20" s="72">
        <f>DatosDelitos!H75</f>
        <v>6</v>
      </c>
      <c r="F20" s="72">
        <f>DatosDelitos!I75</f>
        <v>3</v>
      </c>
      <c r="G20" s="72">
        <f>DatosDelitos!J75</f>
        <v>0</v>
      </c>
      <c r="H20" s="72">
        <f>DatosDelitos!K75</f>
        <v>0</v>
      </c>
      <c r="I20" s="72">
        <f>DatosDelitos!L75</f>
        <v>0</v>
      </c>
      <c r="J20" s="72">
        <f>DatosDelitos!M75</f>
        <v>0</v>
      </c>
      <c r="K20" s="72">
        <f>DatosDelitos!O75</f>
        <v>0</v>
      </c>
      <c r="L20" s="73">
        <f>DatosDelitos!P75</f>
        <v>3</v>
      </c>
    </row>
    <row r="21" spans="2:12" ht="13.15" customHeight="1" x14ac:dyDescent="0.2">
      <c r="B21" s="212" t="s">
        <v>1239</v>
      </c>
      <c r="C21" s="212"/>
      <c r="D21" s="71">
        <f>DatosDelitos!C83</f>
        <v>96</v>
      </c>
      <c r="E21" s="72">
        <f>DatosDelitos!H83</f>
        <v>2</v>
      </c>
      <c r="F21" s="72">
        <f>DatosDelitos!I83</f>
        <v>2</v>
      </c>
      <c r="G21" s="72">
        <f>DatosDelitos!J83</f>
        <v>0</v>
      </c>
      <c r="H21" s="72">
        <f>DatosDelitos!K83</f>
        <v>0</v>
      </c>
      <c r="I21" s="72">
        <f>DatosDelitos!L83</f>
        <v>0</v>
      </c>
      <c r="J21" s="72">
        <f>DatosDelitos!M83</f>
        <v>0</v>
      </c>
      <c r="K21" s="72">
        <f>DatosDelitos!O83</f>
        <v>0</v>
      </c>
      <c r="L21" s="73">
        <f>DatosDelitos!P83</f>
        <v>3</v>
      </c>
    </row>
    <row r="22" spans="2:12" ht="13.15" customHeight="1" x14ac:dyDescent="0.2">
      <c r="B22" s="211" t="s">
        <v>1240</v>
      </c>
      <c r="C22" s="211"/>
      <c r="D22" s="71">
        <f>DatosDelitos!C86</f>
        <v>210</v>
      </c>
      <c r="E22" s="72">
        <f>DatosDelitos!H86</f>
        <v>54</v>
      </c>
      <c r="F22" s="72">
        <f>DatosDelitos!I86</f>
        <v>36</v>
      </c>
      <c r="G22" s="72">
        <f>DatosDelitos!J86</f>
        <v>0</v>
      </c>
      <c r="H22" s="72">
        <f>DatosDelitos!K86</f>
        <v>0</v>
      </c>
      <c r="I22" s="72">
        <f>DatosDelitos!L86</f>
        <v>0</v>
      </c>
      <c r="J22" s="72">
        <f>DatosDelitos!M86</f>
        <v>0</v>
      </c>
      <c r="K22" s="72">
        <f>DatosDelitos!O86</f>
        <v>0</v>
      </c>
      <c r="L22" s="73">
        <f>DatosDelitos!P86</f>
        <v>20</v>
      </c>
    </row>
    <row r="23" spans="2:12" ht="13.15" customHeight="1" x14ac:dyDescent="0.2">
      <c r="B23" s="211" t="s">
        <v>966</v>
      </c>
      <c r="C23" s="211"/>
      <c r="D23" s="71">
        <f>DatosDelitos!C98</f>
        <v>2382</v>
      </c>
      <c r="E23" s="72">
        <f>DatosDelitos!H98</f>
        <v>597</v>
      </c>
      <c r="F23" s="72">
        <f>DatosDelitos!I98</f>
        <v>451</v>
      </c>
      <c r="G23" s="72">
        <f>DatosDelitos!J98</f>
        <v>0</v>
      </c>
      <c r="H23" s="72">
        <f>DatosDelitos!K98</f>
        <v>0</v>
      </c>
      <c r="I23" s="72">
        <f>DatosDelitos!L98</f>
        <v>0</v>
      </c>
      <c r="J23" s="72">
        <f>DatosDelitos!M98</f>
        <v>1</v>
      </c>
      <c r="K23" s="72">
        <f>DatosDelitos!O98</f>
        <v>14</v>
      </c>
      <c r="L23" s="73">
        <f>DatosDelitos!P98</f>
        <v>329</v>
      </c>
    </row>
    <row r="24" spans="2:12" ht="27" customHeight="1" x14ac:dyDescent="0.2">
      <c r="B24" s="211" t="s">
        <v>1241</v>
      </c>
      <c r="C24" s="211"/>
      <c r="D24" s="71">
        <f>DatosDelitos!C132</f>
        <v>0</v>
      </c>
      <c r="E24" s="72">
        <f>DatosDelitos!H132</f>
        <v>4</v>
      </c>
      <c r="F24" s="72">
        <f>DatosDelitos!I132</f>
        <v>2</v>
      </c>
      <c r="G24" s="72">
        <f>DatosDelitos!J132</f>
        <v>0</v>
      </c>
      <c r="H24" s="72">
        <f>DatosDelitos!K132</f>
        <v>0</v>
      </c>
      <c r="I24" s="72">
        <f>DatosDelitos!L132</f>
        <v>0</v>
      </c>
      <c r="J24" s="72">
        <f>DatosDelitos!M132</f>
        <v>0</v>
      </c>
      <c r="K24" s="72">
        <f>DatosDelitos!O132</f>
        <v>0</v>
      </c>
      <c r="L24" s="73">
        <f>DatosDelitos!P132</f>
        <v>5</v>
      </c>
    </row>
    <row r="25" spans="2:12" ht="13.15" customHeight="1" x14ac:dyDescent="0.2">
      <c r="B25" s="211" t="s">
        <v>1242</v>
      </c>
      <c r="C25" s="211"/>
      <c r="D25" s="71">
        <f>DatosDelitos!C138</f>
        <v>21</v>
      </c>
      <c r="E25" s="72">
        <f>DatosDelitos!H138</f>
        <v>3</v>
      </c>
      <c r="F25" s="72">
        <f>DatosDelitos!I138</f>
        <v>7</v>
      </c>
      <c r="G25" s="72">
        <f>DatosDelitos!J138</f>
        <v>0</v>
      </c>
      <c r="H25" s="72">
        <f>DatosDelitos!K138</f>
        <v>0</v>
      </c>
      <c r="I25" s="72">
        <f>DatosDelitos!L138</f>
        <v>0</v>
      </c>
      <c r="J25" s="72">
        <f>DatosDelitos!M138</f>
        <v>0</v>
      </c>
      <c r="K25" s="72">
        <f>DatosDelitos!O138</f>
        <v>0</v>
      </c>
      <c r="L25" s="73">
        <f>DatosDelitos!P138</f>
        <v>2</v>
      </c>
    </row>
    <row r="26" spans="2:12" ht="13.15" customHeight="1" x14ac:dyDescent="0.2">
      <c r="B26" s="212" t="s">
        <v>1243</v>
      </c>
      <c r="C26" s="212"/>
      <c r="D26" s="71">
        <f>DatosDelitos!C145</f>
        <v>4</v>
      </c>
      <c r="E26" s="72">
        <f>DatosDelitos!H145</f>
        <v>0</v>
      </c>
      <c r="F26" s="72">
        <f>DatosDelitos!I145</f>
        <v>0</v>
      </c>
      <c r="G26" s="72">
        <f>DatosDelitos!J145</f>
        <v>0</v>
      </c>
      <c r="H26" s="72">
        <f>DatosDelitos!K145</f>
        <v>0</v>
      </c>
      <c r="I26" s="72">
        <f>DatosDelitos!L145</f>
        <v>0</v>
      </c>
      <c r="J26" s="72">
        <f>DatosDelitos!M145</f>
        <v>0</v>
      </c>
      <c r="K26" s="72">
        <f>DatosDelitos!O145</f>
        <v>0</v>
      </c>
      <c r="L26" s="73">
        <f>DatosDelitos!P145</f>
        <v>0</v>
      </c>
    </row>
    <row r="27" spans="2:12" ht="38.25" customHeight="1" x14ac:dyDescent="0.2">
      <c r="B27" s="211" t="s">
        <v>1244</v>
      </c>
      <c r="C27" s="211"/>
      <c r="D27" s="71">
        <f>DatosDelitos!C148</f>
        <v>38</v>
      </c>
      <c r="E27" s="72">
        <f>DatosDelitos!H148</f>
        <v>13</v>
      </c>
      <c r="F27" s="72">
        <f>DatosDelitos!I148</f>
        <v>8</v>
      </c>
      <c r="G27" s="72">
        <f>DatosDelitos!J148</f>
        <v>0</v>
      </c>
      <c r="H27" s="72">
        <f>DatosDelitos!K148</f>
        <v>0</v>
      </c>
      <c r="I27" s="72">
        <f>DatosDelitos!L148</f>
        <v>0</v>
      </c>
      <c r="J27" s="72">
        <f>DatosDelitos!M148</f>
        <v>0</v>
      </c>
      <c r="K27" s="72">
        <f>DatosDelitos!O148</f>
        <v>0</v>
      </c>
      <c r="L27" s="73">
        <f>DatosDelitos!P148</f>
        <v>1</v>
      </c>
    </row>
    <row r="28" spans="2:12" ht="13.15" customHeight="1" x14ac:dyDescent="0.2">
      <c r="B28" s="211" t="s">
        <v>1245</v>
      </c>
      <c r="C28" s="211"/>
      <c r="D28" s="71">
        <f>DatosDelitos!C157+SUM(DatosDelitos!C168:C173)</f>
        <v>39</v>
      </c>
      <c r="E28" s="72">
        <f>DatosDelitos!H157+SUM(DatosDelitos!H168:H173)</f>
        <v>9</v>
      </c>
      <c r="F28" s="72">
        <f>DatosDelitos!I157+SUM(DatosDelitos!I168:I173)</f>
        <v>3</v>
      </c>
      <c r="G28" s="72">
        <f>DatosDelitos!J157+SUM(DatosDelitos!J168:J173)</f>
        <v>1</v>
      </c>
      <c r="H28" s="72">
        <f>DatosDelitos!K157+SUM(DatosDelitos!K168:K173)</f>
        <v>2</v>
      </c>
      <c r="I28" s="72">
        <f>DatosDelitos!L157+SUM(DatosDelitos!L168:L173)</f>
        <v>0</v>
      </c>
      <c r="J28" s="72">
        <f>DatosDelitos!M157+SUM(DatosDelitos!M168:M173)</f>
        <v>0</v>
      </c>
      <c r="K28" s="72">
        <f>DatosDelitos!O157+SUM(DatosDelitos!O168:O173)</f>
        <v>1</v>
      </c>
      <c r="L28" s="72">
        <f>DatosDelitos!P157+SUM(DatosDelitos!P168:Q173)</f>
        <v>5</v>
      </c>
    </row>
    <row r="29" spans="2:12" ht="13.15" customHeight="1" x14ac:dyDescent="0.2">
      <c r="B29" s="211" t="s">
        <v>1246</v>
      </c>
      <c r="C29" s="211"/>
      <c r="D29" s="71">
        <f>SUM(DatosDelitos!C174:C178)</f>
        <v>70</v>
      </c>
      <c r="E29" s="72">
        <f>SUM(DatosDelitos!H174:H178)</f>
        <v>56</v>
      </c>
      <c r="F29" s="72">
        <f>SUM(DatosDelitos!I174:I178)</f>
        <v>42</v>
      </c>
      <c r="G29" s="72">
        <f>SUM(DatosDelitos!J174:J178)</f>
        <v>1</v>
      </c>
      <c r="H29" s="72">
        <f>SUM(DatosDelitos!K174:K178)</f>
        <v>0</v>
      </c>
      <c r="I29" s="72">
        <f>SUM(DatosDelitos!L174:L178)</f>
        <v>0</v>
      </c>
      <c r="J29" s="72">
        <f>SUM(DatosDelitos!M174:M178)</f>
        <v>0</v>
      </c>
      <c r="K29" s="72">
        <f>SUM(DatosDelitos!O174:O178)</f>
        <v>10</v>
      </c>
      <c r="L29" s="72">
        <f>SUM(DatosDelitos!P174:P178)</f>
        <v>20</v>
      </c>
    </row>
    <row r="30" spans="2:12" ht="13.15" customHeight="1" x14ac:dyDescent="0.2">
      <c r="B30" s="211" t="s">
        <v>1247</v>
      </c>
      <c r="C30" s="211"/>
      <c r="D30" s="71">
        <f>DatosDelitos!C179</f>
        <v>337</v>
      </c>
      <c r="E30" s="72">
        <f>DatosDelitos!H179</f>
        <v>152</v>
      </c>
      <c r="F30" s="72">
        <f>DatosDelitos!I179</f>
        <v>158</v>
      </c>
      <c r="G30" s="72">
        <f>DatosDelitos!J179</f>
        <v>0</v>
      </c>
      <c r="H30" s="72">
        <f>DatosDelitos!K179</f>
        <v>0</v>
      </c>
      <c r="I30" s="72">
        <f>DatosDelitos!L179</f>
        <v>0</v>
      </c>
      <c r="J30" s="72">
        <f>DatosDelitos!M179</f>
        <v>0</v>
      </c>
      <c r="K30" s="72">
        <f>DatosDelitos!O179</f>
        <v>0</v>
      </c>
      <c r="L30" s="72">
        <f>DatosDelitos!P179</f>
        <v>395</v>
      </c>
    </row>
    <row r="31" spans="2:12" ht="13.15" customHeight="1" x14ac:dyDescent="0.2">
      <c r="B31" s="211" t="s">
        <v>1248</v>
      </c>
      <c r="C31" s="211"/>
      <c r="D31" s="71">
        <f>DatosDelitos!C187</f>
        <v>105</v>
      </c>
      <c r="E31" s="72">
        <f>DatosDelitos!H187</f>
        <v>45</v>
      </c>
      <c r="F31" s="72">
        <f>DatosDelitos!I187</f>
        <v>42</v>
      </c>
      <c r="G31" s="72">
        <f>DatosDelitos!J187</f>
        <v>0</v>
      </c>
      <c r="H31" s="72">
        <f>DatosDelitos!K187</f>
        <v>0</v>
      </c>
      <c r="I31" s="72">
        <f>DatosDelitos!L187</f>
        <v>0</v>
      </c>
      <c r="J31" s="72">
        <f>DatosDelitos!M187</f>
        <v>0</v>
      </c>
      <c r="K31" s="72">
        <f>DatosDelitos!O187</f>
        <v>0</v>
      </c>
      <c r="L31" s="72">
        <f>DatosDelitos!P187</f>
        <v>21</v>
      </c>
    </row>
    <row r="32" spans="2:12" ht="13.15" customHeight="1" x14ac:dyDescent="0.2">
      <c r="B32" s="211" t="s">
        <v>1249</v>
      </c>
      <c r="C32" s="211"/>
      <c r="D32" s="71">
        <f>DatosDelitos!C202</f>
        <v>39</v>
      </c>
      <c r="E32" s="72">
        <f>DatosDelitos!H202</f>
        <v>16</v>
      </c>
      <c r="F32" s="72">
        <f>DatosDelitos!I202</f>
        <v>16</v>
      </c>
      <c r="G32" s="72">
        <f>DatosDelitos!J202</f>
        <v>0</v>
      </c>
      <c r="H32" s="72">
        <f>DatosDelitos!K202</f>
        <v>0</v>
      </c>
      <c r="I32" s="72">
        <f>DatosDelitos!L202</f>
        <v>1</v>
      </c>
      <c r="J32" s="72">
        <f>DatosDelitos!M202</f>
        <v>1</v>
      </c>
      <c r="K32" s="72">
        <f>DatosDelitos!O202</f>
        <v>0</v>
      </c>
      <c r="L32" s="72">
        <f>DatosDelitos!P202</f>
        <v>5</v>
      </c>
    </row>
    <row r="33" spans="2:13" ht="13.15" customHeight="1" x14ac:dyDescent="0.2">
      <c r="B33" s="211" t="s">
        <v>1250</v>
      </c>
      <c r="C33" s="211"/>
      <c r="D33" s="71">
        <f>DatosDelitos!C224</f>
        <v>295</v>
      </c>
      <c r="E33" s="72">
        <f>DatosDelitos!H224</f>
        <v>167</v>
      </c>
      <c r="F33" s="72">
        <f>DatosDelitos!I224</f>
        <v>149</v>
      </c>
      <c r="G33" s="72">
        <f>DatosDelitos!J224</f>
        <v>0</v>
      </c>
      <c r="H33" s="72">
        <f>DatosDelitos!K224</f>
        <v>0</v>
      </c>
      <c r="I33" s="72">
        <f>DatosDelitos!L224</f>
        <v>0</v>
      </c>
      <c r="J33" s="72">
        <f>DatosDelitos!M224</f>
        <v>0</v>
      </c>
      <c r="K33" s="72">
        <f>DatosDelitos!O224</f>
        <v>8</v>
      </c>
      <c r="L33" s="72">
        <f>DatosDelitos!P224</f>
        <v>119</v>
      </c>
    </row>
    <row r="34" spans="2:13" ht="13.15" customHeight="1" x14ac:dyDescent="0.2">
      <c r="B34" s="211" t="s">
        <v>1251</v>
      </c>
      <c r="C34" s="211"/>
      <c r="D34" s="71">
        <f>DatosDelitos!C245</f>
        <v>1</v>
      </c>
      <c r="E34" s="72">
        <f>DatosDelitos!H245</f>
        <v>0</v>
      </c>
      <c r="F34" s="72">
        <f>DatosDelitos!I245</f>
        <v>1</v>
      </c>
      <c r="G34" s="72">
        <f>DatosDelitos!J245</f>
        <v>0</v>
      </c>
      <c r="H34" s="72">
        <f>DatosDelitos!K245</f>
        <v>0</v>
      </c>
      <c r="I34" s="72">
        <f>DatosDelitos!L245</f>
        <v>0</v>
      </c>
      <c r="J34" s="72">
        <f>DatosDelitos!M245</f>
        <v>0</v>
      </c>
      <c r="K34" s="72">
        <f>DatosDelitos!O245</f>
        <v>0</v>
      </c>
      <c r="L34" s="72">
        <f>DatosDelitos!P245</f>
        <v>1</v>
      </c>
    </row>
    <row r="35" spans="2:13" ht="13.15" customHeight="1" x14ac:dyDescent="0.2">
      <c r="B35" s="211" t="s">
        <v>1252</v>
      </c>
      <c r="C35" s="211"/>
      <c r="D35" s="71">
        <f>DatosDelitos!C272</f>
        <v>130</v>
      </c>
      <c r="E35" s="72">
        <f>DatosDelitos!H272</f>
        <v>122</v>
      </c>
      <c r="F35" s="72">
        <f>DatosDelitos!I272</f>
        <v>120</v>
      </c>
      <c r="G35" s="72">
        <f>DatosDelitos!J272</f>
        <v>0</v>
      </c>
      <c r="H35" s="72">
        <f>DatosDelitos!K272</f>
        <v>1</v>
      </c>
      <c r="I35" s="72">
        <f>DatosDelitos!L272</f>
        <v>0</v>
      </c>
      <c r="J35" s="72">
        <f>DatosDelitos!M272</f>
        <v>1</v>
      </c>
      <c r="K35" s="72">
        <f>DatosDelitos!O272</f>
        <v>1</v>
      </c>
      <c r="L35" s="72">
        <f>DatosDelitos!P272</f>
        <v>63</v>
      </c>
    </row>
    <row r="36" spans="2:13" ht="38.25" customHeight="1" x14ac:dyDescent="0.2">
      <c r="B36" s="211" t="s">
        <v>1253</v>
      </c>
      <c r="C36" s="211"/>
      <c r="D36" s="71">
        <f>DatosDelitos!C302</f>
        <v>0</v>
      </c>
      <c r="E36" s="72">
        <f>DatosDelitos!H302</f>
        <v>0</v>
      </c>
      <c r="F36" s="72">
        <f>DatosDelitos!I302</f>
        <v>0</v>
      </c>
      <c r="G36" s="72">
        <f>DatosDelitos!J302</f>
        <v>0</v>
      </c>
      <c r="H36" s="72">
        <f>DatosDelitos!K302</f>
        <v>0</v>
      </c>
      <c r="I36" s="72">
        <f>DatosDelitos!L302</f>
        <v>0</v>
      </c>
      <c r="J36" s="72">
        <f>DatosDelitos!M302</f>
        <v>0</v>
      </c>
      <c r="K36" s="72">
        <f>DatosDelitos!O302</f>
        <v>0</v>
      </c>
      <c r="L36" s="72">
        <f>DatosDelitos!P302</f>
        <v>0</v>
      </c>
    </row>
    <row r="37" spans="2:13" ht="13.15" customHeight="1" x14ac:dyDescent="0.2">
      <c r="B37" s="211" t="s">
        <v>1254</v>
      </c>
      <c r="C37" s="211"/>
      <c r="D37" s="71">
        <f>DatosDelitos!C306</f>
        <v>0</v>
      </c>
      <c r="E37" s="72">
        <f>DatosDelitos!H306</f>
        <v>0</v>
      </c>
      <c r="F37" s="72">
        <f>DatosDelitos!I306</f>
        <v>0</v>
      </c>
      <c r="G37" s="72">
        <f>DatosDelitos!J306</f>
        <v>0</v>
      </c>
      <c r="H37" s="72">
        <f>DatosDelitos!K306</f>
        <v>0</v>
      </c>
      <c r="I37" s="72">
        <f>DatosDelitos!L306</f>
        <v>0</v>
      </c>
      <c r="J37" s="72">
        <f>DatosDelitos!M306</f>
        <v>0</v>
      </c>
      <c r="K37" s="72">
        <f>DatosDelitos!O306</f>
        <v>0</v>
      </c>
      <c r="L37" s="72">
        <f>DatosDelitos!P306</f>
        <v>0</v>
      </c>
    </row>
    <row r="38" spans="2:13" ht="13.15" customHeight="1" x14ac:dyDescent="0.2">
      <c r="B38" s="211" t="s">
        <v>1255</v>
      </c>
      <c r="C38" s="211"/>
      <c r="D38" s="71">
        <f>DatosDelitos!C313+DatosDelitos!C319+DatosDelitos!C321</f>
        <v>0</v>
      </c>
      <c r="E38" s="72">
        <f>DatosDelitos!H313+DatosDelitos!H319+DatosDelitos!H321</f>
        <v>0</v>
      </c>
      <c r="F38" s="72">
        <f>DatosDelitos!I313+DatosDelitos!I319+DatosDelitos!I321</f>
        <v>0</v>
      </c>
      <c r="G38" s="72">
        <f>DatosDelitos!J313+DatosDelitos!J319+DatosDelitos!J321</f>
        <v>0</v>
      </c>
      <c r="H38" s="72">
        <f>DatosDelitos!K313+DatosDelitos!K319+DatosDelitos!K321</f>
        <v>0</v>
      </c>
      <c r="I38" s="72">
        <f>DatosDelitos!L313+DatosDelitos!L319+DatosDelitos!L321</f>
        <v>0</v>
      </c>
      <c r="J38" s="72">
        <f>DatosDelitos!M313+DatosDelitos!M319+DatosDelitos!M321</f>
        <v>0</v>
      </c>
      <c r="K38" s="72">
        <f>DatosDelitos!O313+DatosDelitos!O319+DatosDelitos!O321</f>
        <v>0</v>
      </c>
      <c r="L38" s="72">
        <f>DatosDelitos!P313+DatosDelitos!P319+DatosDelitos!P321</f>
        <v>0</v>
      </c>
    </row>
    <row r="39" spans="2:13" ht="13.15" customHeight="1" x14ac:dyDescent="0.2">
      <c r="B39" s="211" t="s">
        <v>1256</v>
      </c>
      <c r="C39" s="211"/>
      <c r="D39" s="71">
        <f>DatosDelitos!C324</f>
        <v>3173</v>
      </c>
      <c r="E39" s="72">
        <f>DatosDelitos!H324</f>
        <v>93</v>
      </c>
      <c r="F39" s="72">
        <f>DatosDelitos!I324</f>
        <v>0</v>
      </c>
      <c r="G39" s="72">
        <f>DatosDelitos!J324</f>
        <v>0</v>
      </c>
      <c r="H39" s="72">
        <f>DatosDelitos!K324</f>
        <v>0</v>
      </c>
      <c r="I39" s="72">
        <f>DatosDelitos!L324</f>
        <v>0</v>
      </c>
      <c r="J39" s="72">
        <f>DatosDelitos!M324</f>
        <v>0</v>
      </c>
      <c r="K39" s="72">
        <f>DatosDelitos!O324</f>
        <v>0</v>
      </c>
      <c r="L39" s="72">
        <f>DatosDelitos!P324</f>
        <v>2</v>
      </c>
    </row>
    <row r="40" spans="2:13" ht="13.15" customHeight="1" x14ac:dyDescent="0.2">
      <c r="B40" s="211" t="s">
        <v>1257</v>
      </c>
      <c r="C40" s="211"/>
      <c r="D40" s="71">
        <f>DatosDelitos!C326</f>
        <v>0</v>
      </c>
      <c r="E40" s="71">
        <f>DatosDelitos!H326</f>
        <v>0</v>
      </c>
      <c r="F40" s="71">
        <f>DatosDelitos!I326</f>
        <v>0</v>
      </c>
      <c r="G40" s="71">
        <f>DatosDelitos!J326</f>
        <v>0</v>
      </c>
      <c r="H40" s="71">
        <f>DatosDelitos!K326</f>
        <v>0</v>
      </c>
      <c r="I40" s="71">
        <f>DatosDelitos!L326</f>
        <v>0</v>
      </c>
      <c r="J40" s="71">
        <f>DatosDelitos!M326</f>
        <v>0</v>
      </c>
      <c r="K40" s="71">
        <f>DatosDelitos!O326</f>
        <v>0</v>
      </c>
      <c r="L40" s="71">
        <f>DatosDelitos!P326</f>
        <v>0</v>
      </c>
    </row>
    <row r="41" spans="2:13" ht="13.15" customHeight="1" x14ac:dyDescent="0.2">
      <c r="B41" s="211" t="s">
        <v>943</v>
      </c>
      <c r="C41" s="211"/>
      <c r="D41" s="71">
        <f>DatosDelitos!C338</f>
        <v>0</v>
      </c>
      <c r="E41" s="71">
        <f>DatosDelitos!H338</f>
        <v>0</v>
      </c>
      <c r="F41" s="71">
        <f>DatosDelitos!I338</f>
        <v>0</v>
      </c>
      <c r="G41" s="71">
        <f>DatosDelitos!J338</f>
        <v>0</v>
      </c>
      <c r="H41" s="71">
        <f>DatosDelitos!K338</f>
        <v>0</v>
      </c>
      <c r="I41" s="71">
        <f>DatosDelitos!L338</f>
        <v>0</v>
      </c>
      <c r="J41" s="71">
        <f>DatosDelitos!M338</f>
        <v>0</v>
      </c>
      <c r="K41" s="71">
        <f>DatosDelitos!O338</f>
        <v>0</v>
      </c>
      <c r="L41" s="71">
        <f>DatosDelitos!P338</f>
        <v>0</v>
      </c>
    </row>
    <row r="42" spans="2:13" ht="13.15" customHeight="1" x14ac:dyDescent="0.2">
      <c r="B42" s="211" t="s">
        <v>1258</v>
      </c>
      <c r="C42" s="211"/>
      <c r="D42" s="71">
        <f>DatosDelitos!C340</f>
        <v>0</v>
      </c>
      <c r="E42" s="71">
        <f>DatosDelitos!H340</f>
        <v>0</v>
      </c>
      <c r="F42" s="71">
        <f>DatosDelitos!I340</f>
        <v>0</v>
      </c>
      <c r="G42" s="71">
        <f>DatosDelitos!J340</f>
        <v>0</v>
      </c>
      <c r="H42" s="71">
        <f>DatosDelitos!K340</f>
        <v>0</v>
      </c>
      <c r="I42" s="71">
        <f>DatosDelitos!L340</f>
        <v>0</v>
      </c>
      <c r="J42" s="71">
        <f>DatosDelitos!M340</f>
        <v>0</v>
      </c>
      <c r="K42" s="71">
        <f>DatosDelitos!O340</f>
        <v>0</v>
      </c>
      <c r="L42" s="71">
        <f>DatosDelitos!P340</f>
        <v>0</v>
      </c>
    </row>
    <row r="43" spans="2:13" ht="13.9" customHeight="1" thickBot="1" x14ac:dyDescent="0.25">
      <c r="B43" s="214" t="s">
        <v>947</v>
      </c>
      <c r="C43" s="214"/>
      <c r="D43" s="74">
        <f>SUM(D11:D42)</f>
        <v>11752</v>
      </c>
      <c r="E43" s="74">
        <f t="shared" ref="E43:L43" si="0">SUM(E11:E42)</f>
        <v>1737</v>
      </c>
      <c r="F43" s="74">
        <f t="shared" si="0"/>
        <v>1441</v>
      </c>
      <c r="G43" s="74">
        <f t="shared" si="0"/>
        <v>23</v>
      </c>
      <c r="H43" s="74">
        <f t="shared" si="0"/>
        <v>35</v>
      </c>
      <c r="I43" s="74">
        <f t="shared" si="0"/>
        <v>4</v>
      </c>
      <c r="J43" s="74">
        <f t="shared" si="0"/>
        <v>7</v>
      </c>
      <c r="K43" s="74">
        <f t="shared" si="0"/>
        <v>50</v>
      </c>
      <c r="L43" s="74">
        <f t="shared" si="0"/>
        <v>1419</v>
      </c>
    </row>
    <row r="46" spans="2:13" ht="15.75" x14ac:dyDescent="0.25">
      <c r="B46" s="75" t="s">
        <v>1259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1222</v>
      </c>
      <c r="E48" s="53" t="s">
        <v>1223</v>
      </c>
    </row>
    <row r="49" spans="2:5" ht="13.15" customHeight="1" x14ac:dyDescent="0.25">
      <c r="B49" s="213" t="s">
        <v>1260</v>
      </c>
      <c r="C49" s="213"/>
      <c r="D49" s="77">
        <f>DatosDelitos!F6</f>
        <v>0</v>
      </c>
      <c r="E49" s="77">
        <f>DatosDelitos!G6</f>
        <v>0</v>
      </c>
    </row>
    <row r="50" spans="2:5" ht="13.15" customHeight="1" x14ac:dyDescent="0.25">
      <c r="B50" s="213" t="s">
        <v>1261</v>
      </c>
      <c r="C50" s="213"/>
      <c r="D50" s="77">
        <f>DatosDelitos!F14-DatosDelitos!F18</f>
        <v>6</v>
      </c>
      <c r="E50" s="77">
        <f>DatosDelitos!G14-DatosDelitos!G18</f>
        <v>5</v>
      </c>
    </row>
    <row r="51" spans="2:5" ht="13.15" customHeight="1" x14ac:dyDescent="0.25">
      <c r="B51" s="213" t="s">
        <v>281</v>
      </c>
      <c r="C51" s="213"/>
      <c r="D51" s="77">
        <f>DatosDelitos!F11</f>
        <v>0</v>
      </c>
      <c r="E51" s="77">
        <f>DatosDelitos!G11</f>
        <v>0</v>
      </c>
    </row>
    <row r="52" spans="2:5" ht="13.15" customHeight="1" x14ac:dyDescent="0.25">
      <c r="B52" s="213" t="s">
        <v>338</v>
      </c>
      <c r="C52" s="213"/>
      <c r="D52" s="77">
        <f>DatosDelitos!F21</f>
        <v>0</v>
      </c>
      <c r="E52" s="77">
        <f>DatosDelitos!G21</f>
        <v>0</v>
      </c>
    </row>
    <row r="53" spans="2:5" ht="13.15" customHeight="1" x14ac:dyDescent="0.25">
      <c r="B53" s="213" t="s">
        <v>343</v>
      </c>
      <c r="C53" s="213"/>
      <c r="D53" s="77">
        <f>DatosDelitos!F24</f>
        <v>0</v>
      </c>
      <c r="E53" s="77">
        <f>DatosDelitos!G24</f>
        <v>0</v>
      </c>
    </row>
    <row r="54" spans="2:5" ht="13.15" customHeight="1" x14ac:dyDescent="0.25">
      <c r="B54" s="213" t="s">
        <v>1233</v>
      </c>
      <c r="C54" s="213"/>
      <c r="D54" s="77">
        <f>DatosDelitos!F18+DatosDelitos!F45</f>
        <v>365</v>
      </c>
      <c r="E54" s="77">
        <f>DatosDelitos!G18+DatosDelitos!G45</f>
        <v>168</v>
      </c>
    </row>
    <row r="55" spans="2:5" ht="13.15" customHeight="1" x14ac:dyDescent="0.25">
      <c r="B55" s="213" t="s">
        <v>1234</v>
      </c>
      <c r="C55" s="213"/>
      <c r="D55" s="77">
        <f>DatosDelitos!F31</f>
        <v>67</v>
      </c>
      <c r="E55" s="77">
        <f>DatosDelitos!G31</f>
        <v>105</v>
      </c>
    </row>
    <row r="56" spans="2:5" ht="13.15" customHeight="1" x14ac:dyDescent="0.25">
      <c r="B56" s="213" t="s">
        <v>1235</v>
      </c>
      <c r="C56" s="213"/>
      <c r="D56" s="77">
        <f>DatosDelitos!F43-DatosDelitos!F45</f>
        <v>4</v>
      </c>
      <c r="E56" s="77">
        <f>DatosDelitos!G43-DatosDelitos!G45</f>
        <v>0</v>
      </c>
    </row>
    <row r="57" spans="2:5" ht="13.15" customHeight="1" x14ac:dyDescent="0.25">
      <c r="B57" s="213" t="s">
        <v>1236</v>
      </c>
      <c r="C57" s="213"/>
      <c r="D57" s="77">
        <f>DatosDelitos!F51</f>
        <v>0</v>
      </c>
      <c r="E57" s="77">
        <f>DatosDelitos!G51</f>
        <v>0</v>
      </c>
    </row>
    <row r="58" spans="2:5" ht="13.15" customHeight="1" x14ac:dyDescent="0.25">
      <c r="B58" s="213" t="s">
        <v>1237</v>
      </c>
      <c r="C58" s="213"/>
      <c r="D58" s="77">
        <f>DatosDelitos!F73</f>
        <v>0</v>
      </c>
      <c r="E58" s="77">
        <f>DatosDelitos!G73</f>
        <v>0</v>
      </c>
    </row>
    <row r="59" spans="2:5" ht="27" customHeight="1" x14ac:dyDescent="0.25">
      <c r="B59" s="213" t="s">
        <v>1262</v>
      </c>
      <c r="C59" s="213"/>
      <c r="D59" s="77">
        <f>DatosDelitos!F75</f>
        <v>0</v>
      </c>
      <c r="E59" s="77">
        <f>DatosDelitos!G75</f>
        <v>3</v>
      </c>
    </row>
    <row r="60" spans="2:5" ht="13.15" customHeight="1" x14ac:dyDescent="0.25">
      <c r="B60" s="213" t="s">
        <v>1239</v>
      </c>
      <c r="C60" s="213"/>
      <c r="D60" s="77">
        <f>DatosDelitos!F83</f>
        <v>0</v>
      </c>
      <c r="E60" s="77">
        <f>DatosDelitos!G83</f>
        <v>0</v>
      </c>
    </row>
    <row r="61" spans="2:5" ht="13.15" customHeight="1" x14ac:dyDescent="0.25">
      <c r="B61" s="213" t="s">
        <v>1240</v>
      </c>
      <c r="C61" s="213"/>
      <c r="D61" s="77">
        <f>DatosDelitos!F86</f>
        <v>0</v>
      </c>
      <c r="E61" s="77">
        <f>DatosDelitos!G86</f>
        <v>0</v>
      </c>
    </row>
    <row r="62" spans="2:5" ht="13.15" customHeight="1" x14ac:dyDescent="0.25">
      <c r="B62" s="213" t="s">
        <v>966</v>
      </c>
      <c r="C62" s="213"/>
      <c r="D62" s="77">
        <f>DatosDelitos!F98</f>
        <v>39</v>
      </c>
      <c r="E62" s="77">
        <f>DatosDelitos!G98</f>
        <v>32</v>
      </c>
    </row>
    <row r="63" spans="2:5" ht="27" customHeight="1" x14ac:dyDescent="0.25">
      <c r="B63" s="213" t="s">
        <v>1263</v>
      </c>
      <c r="C63" s="213"/>
      <c r="D63" s="77">
        <f>DatosDelitos!F132</f>
        <v>1</v>
      </c>
      <c r="E63" s="77">
        <f>DatosDelitos!G132</f>
        <v>0</v>
      </c>
    </row>
    <row r="64" spans="2:5" ht="13.15" customHeight="1" x14ac:dyDescent="0.25">
      <c r="B64" s="213" t="s">
        <v>1242</v>
      </c>
      <c r="C64" s="213"/>
      <c r="D64" s="77">
        <f>DatosDelitos!F138</f>
        <v>0</v>
      </c>
      <c r="E64" s="77">
        <f>DatosDelitos!G138</f>
        <v>0</v>
      </c>
    </row>
    <row r="65" spans="2:5" ht="13.15" customHeight="1" x14ac:dyDescent="0.25">
      <c r="B65" s="213" t="s">
        <v>1243</v>
      </c>
      <c r="C65" s="213"/>
      <c r="D65" s="77">
        <f>DatosDelitos!F145</f>
        <v>0</v>
      </c>
      <c r="E65" s="77">
        <f>DatosDelitos!G145</f>
        <v>0</v>
      </c>
    </row>
    <row r="66" spans="2:5" ht="40.5" customHeight="1" x14ac:dyDescent="0.25">
      <c r="B66" s="213" t="s">
        <v>1244</v>
      </c>
      <c r="C66" s="213"/>
      <c r="D66" s="77">
        <f>DatosDelitos!F148</f>
        <v>0</v>
      </c>
      <c r="E66" s="77">
        <f>DatosDelitos!G148</f>
        <v>0</v>
      </c>
    </row>
    <row r="67" spans="2:5" ht="13.15" customHeight="1" x14ac:dyDescent="0.25">
      <c r="B67" s="213" t="s">
        <v>1245</v>
      </c>
      <c r="C67" s="213"/>
      <c r="D67" s="77">
        <f>DatosDelitos!F157+SUM(DatosDelitos!F168:G173)</f>
        <v>0</v>
      </c>
      <c r="E67" s="77">
        <f>DatosDelitos!G157+SUM(DatosDelitos!G168:H173)</f>
        <v>8</v>
      </c>
    </row>
    <row r="68" spans="2:5" ht="13.15" customHeight="1" x14ac:dyDescent="0.25">
      <c r="B68" s="213" t="s">
        <v>1246</v>
      </c>
      <c r="C68" s="213"/>
      <c r="D68" s="77">
        <f>SUM(DatosDelitos!F174:G178)</f>
        <v>0</v>
      </c>
      <c r="E68" s="77">
        <f>SUM(DatosDelitos!G174:H178)</f>
        <v>56</v>
      </c>
    </row>
    <row r="69" spans="2:5" ht="13.15" customHeight="1" x14ac:dyDescent="0.25">
      <c r="B69" s="213" t="s">
        <v>1247</v>
      </c>
      <c r="C69" s="213"/>
      <c r="D69" s="77">
        <f>DatosDelitos!F179</f>
        <v>343</v>
      </c>
      <c r="E69" s="77">
        <f>DatosDelitos!G179</f>
        <v>292</v>
      </c>
    </row>
    <row r="70" spans="2:5" ht="13.15" customHeight="1" x14ac:dyDescent="0.25">
      <c r="B70" s="213" t="s">
        <v>1248</v>
      </c>
      <c r="C70" s="213"/>
      <c r="D70" s="77">
        <f>DatosDelitos!F187</f>
        <v>2</v>
      </c>
      <c r="E70" s="77">
        <f>DatosDelitos!G187</f>
        <v>2</v>
      </c>
    </row>
    <row r="71" spans="2:5" ht="13.15" customHeight="1" x14ac:dyDescent="0.25">
      <c r="B71" s="213" t="s">
        <v>1249</v>
      </c>
      <c r="C71" s="213"/>
      <c r="D71" s="77">
        <f>DatosDelitos!F202</f>
        <v>0</v>
      </c>
      <c r="E71" s="77">
        <f>DatosDelitos!G202</f>
        <v>1</v>
      </c>
    </row>
    <row r="72" spans="2:5" ht="13.15" customHeight="1" x14ac:dyDescent="0.25">
      <c r="B72" s="213" t="s">
        <v>1250</v>
      </c>
      <c r="C72" s="213"/>
      <c r="D72" s="77">
        <f>DatosDelitos!F224</f>
        <v>49</v>
      </c>
      <c r="E72" s="77">
        <f>DatosDelitos!G224</f>
        <v>41</v>
      </c>
    </row>
    <row r="73" spans="2:5" ht="13.15" customHeight="1" x14ac:dyDescent="0.25">
      <c r="B73" s="213" t="s">
        <v>1251</v>
      </c>
      <c r="C73" s="213"/>
      <c r="D73" s="77">
        <f>DatosDelitos!F245</f>
        <v>0</v>
      </c>
      <c r="E73" s="77">
        <f>DatosDelitos!G245</f>
        <v>0</v>
      </c>
    </row>
    <row r="74" spans="2:5" ht="13.15" customHeight="1" x14ac:dyDescent="0.25">
      <c r="B74" s="213" t="s">
        <v>1252</v>
      </c>
      <c r="C74" s="213"/>
      <c r="D74" s="77">
        <f>DatosDelitos!F272</f>
        <v>1</v>
      </c>
      <c r="E74" s="77">
        <f>DatosDelitos!G272</f>
        <v>2</v>
      </c>
    </row>
    <row r="75" spans="2:5" ht="38.25" customHeight="1" x14ac:dyDescent="0.25">
      <c r="B75" s="213" t="s">
        <v>1253</v>
      </c>
      <c r="C75" s="213"/>
      <c r="D75" s="77">
        <f>DatosDelitos!F302</f>
        <v>0</v>
      </c>
      <c r="E75" s="77">
        <f>DatosDelitos!G302</f>
        <v>0</v>
      </c>
    </row>
    <row r="76" spans="2:5" ht="13.15" customHeight="1" x14ac:dyDescent="0.25">
      <c r="B76" s="213" t="s">
        <v>1254</v>
      </c>
      <c r="C76" s="213"/>
      <c r="D76" s="77">
        <f>DatosDelitos!F306</f>
        <v>0</v>
      </c>
      <c r="E76" s="77">
        <f>DatosDelitos!G306</f>
        <v>0</v>
      </c>
    </row>
    <row r="77" spans="2:5" ht="13.15" customHeight="1" x14ac:dyDescent="0.25">
      <c r="B77" s="213" t="s">
        <v>1255</v>
      </c>
      <c r="C77" s="213"/>
      <c r="D77" s="77">
        <f>DatosDelitos!F313+DatosDelitos!F319+DatosDelitos!F321</f>
        <v>0</v>
      </c>
      <c r="E77" s="77">
        <f>DatosDelitos!G313+DatosDelitos!G319+DatosDelitos!G321</f>
        <v>0</v>
      </c>
    </row>
    <row r="78" spans="2:5" ht="13.9" customHeight="1" x14ac:dyDescent="0.25">
      <c r="B78" s="213" t="s">
        <v>1256</v>
      </c>
      <c r="C78" s="213"/>
      <c r="D78" s="77">
        <f>DatosDelitos!F324</f>
        <v>18</v>
      </c>
      <c r="E78" s="77">
        <f>DatosDelitos!G324</f>
        <v>0</v>
      </c>
    </row>
    <row r="79" spans="2:5" ht="15" customHeight="1" x14ac:dyDescent="0.25">
      <c r="B79" s="215" t="s">
        <v>1257</v>
      </c>
      <c r="C79" s="215"/>
      <c r="D79" s="77">
        <f>DatosDelitos!F326</f>
        <v>0</v>
      </c>
      <c r="E79" s="77">
        <f>DatosDelitos!G326</f>
        <v>0</v>
      </c>
    </row>
    <row r="80" spans="2:5" ht="15" customHeight="1" x14ac:dyDescent="0.25">
      <c r="B80" s="215" t="s">
        <v>943</v>
      </c>
      <c r="C80" s="215"/>
      <c r="D80" s="77">
        <f>DatosDelitos!F338</f>
        <v>0</v>
      </c>
      <c r="E80" s="77">
        <f>DatosDelitos!G338</f>
        <v>0</v>
      </c>
    </row>
    <row r="81" spans="2:13" ht="15" customHeight="1" x14ac:dyDescent="0.25">
      <c r="B81" s="215" t="s">
        <v>1258</v>
      </c>
      <c r="C81" s="215"/>
      <c r="D81" s="77">
        <f>DatosDelitos!F340</f>
        <v>0</v>
      </c>
      <c r="E81" s="77">
        <f>DatosDelitos!G340</f>
        <v>0</v>
      </c>
    </row>
    <row r="82" spans="2:13" ht="15" customHeight="1" x14ac:dyDescent="0.25">
      <c r="B82" s="215" t="s">
        <v>1264</v>
      </c>
      <c r="C82" s="215"/>
      <c r="D82" s="77">
        <f>SUM(D49:D81)</f>
        <v>895</v>
      </c>
      <c r="E82" s="77">
        <f>SUM(E49:E81)</f>
        <v>715</v>
      </c>
    </row>
    <row r="84" spans="2:13" s="80" customFormat="1" ht="15.75" x14ac:dyDescent="0.25">
      <c r="B84" s="78" t="s">
        <v>1265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25.5" x14ac:dyDescent="0.2">
      <c r="D86" s="81" t="s">
        <v>307</v>
      </c>
    </row>
    <row r="87" spans="2:13" ht="13.15" customHeight="1" x14ac:dyDescent="0.25">
      <c r="B87" s="213" t="s">
        <v>1232</v>
      </c>
      <c r="C87" s="213"/>
      <c r="D87" s="77">
        <f>DatosDelitos!N6+DatosDelitos!N14-DatosDelitos!N18</f>
        <v>4</v>
      </c>
    </row>
    <row r="88" spans="2:13" ht="13.15" customHeight="1" x14ac:dyDescent="0.25">
      <c r="B88" s="213" t="s">
        <v>281</v>
      </c>
      <c r="C88" s="213"/>
      <c r="D88" s="77">
        <f>DatosDelitos!N11</f>
        <v>0</v>
      </c>
    </row>
    <row r="89" spans="2:13" ht="13.15" customHeight="1" x14ac:dyDescent="0.25">
      <c r="B89" s="213" t="s">
        <v>338</v>
      </c>
      <c r="C89" s="213"/>
      <c r="D89" s="77">
        <f>DatosDelitos!N21</f>
        <v>0</v>
      </c>
    </row>
    <row r="90" spans="2:13" ht="13.15" customHeight="1" x14ac:dyDescent="0.25">
      <c r="B90" s="213" t="s">
        <v>343</v>
      </c>
      <c r="C90" s="213"/>
      <c r="D90" s="77">
        <f>DatosDelitos!N24</f>
        <v>0</v>
      </c>
    </row>
    <row r="91" spans="2:13" ht="13.15" customHeight="1" x14ac:dyDescent="0.25">
      <c r="B91" s="213" t="s">
        <v>1266</v>
      </c>
      <c r="C91" s="213"/>
      <c r="D91" s="77">
        <f>SUM(DatosDelitos!N18,DatosDelitos!N45)</f>
        <v>3</v>
      </c>
    </row>
    <row r="92" spans="2:13" ht="13.15" customHeight="1" x14ac:dyDescent="0.25">
      <c r="B92" s="213" t="s">
        <v>1234</v>
      </c>
      <c r="C92" s="213"/>
      <c r="D92" s="77">
        <f>DatosDelitos!N31</f>
        <v>0</v>
      </c>
    </row>
    <row r="93" spans="2:13" ht="13.15" customHeight="1" x14ac:dyDescent="0.25">
      <c r="B93" s="213" t="s">
        <v>1235</v>
      </c>
      <c r="C93" s="213"/>
      <c r="D93" s="77">
        <f>DatosDelitos!N43-DatosDelitos!N45</f>
        <v>0</v>
      </c>
    </row>
    <row r="94" spans="2:13" ht="13.15" customHeight="1" x14ac:dyDescent="0.25">
      <c r="B94" s="213" t="s">
        <v>1236</v>
      </c>
      <c r="C94" s="213"/>
      <c r="D94" s="77">
        <f>DatosDelitos!N51</f>
        <v>0</v>
      </c>
    </row>
    <row r="95" spans="2:13" ht="13.15" customHeight="1" x14ac:dyDescent="0.25">
      <c r="B95" s="213" t="s">
        <v>1237</v>
      </c>
      <c r="C95" s="213"/>
      <c r="D95" s="77">
        <f>DatosDelitos!N73</f>
        <v>2</v>
      </c>
    </row>
    <row r="96" spans="2:13" ht="27" customHeight="1" x14ac:dyDescent="0.25">
      <c r="B96" s="213" t="s">
        <v>1262</v>
      </c>
      <c r="C96" s="213"/>
      <c r="D96" s="77">
        <f>DatosDelitos!N75</f>
        <v>1</v>
      </c>
    </row>
    <row r="97" spans="2:4" ht="13.15" customHeight="1" x14ac:dyDescent="0.25">
      <c r="B97" s="213" t="s">
        <v>1239</v>
      </c>
      <c r="C97" s="213"/>
      <c r="D97" s="77">
        <f>DatosDelitos!N83</f>
        <v>1</v>
      </c>
    </row>
    <row r="98" spans="2:4" ht="13.15" customHeight="1" x14ac:dyDescent="0.25">
      <c r="B98" s="213" t="s">
        <v>1240</v>
      </c>
      <c r="C98" s="213"/>
      <c r="D98" s="77">
        <f>DatosDelitos!N86</f>
        <v>0</v>
      </c>
    </row>
    <row r="99" spans="2:4" ht="13.15" customHeight="1" x14ac:dyDescent="0.25">
      <c r="B99" s="213" t="s">
        <v>966</v>
      </c>
      <c r="C99" s="213"/>
      <c r="D99" s="77">
        <f>DatosDelitos!N98</f>
        <v>7</v>
      </c>
    </row>
    <row r="100" spans="2:4" ht="27" customHeight="1" x14ac:dyDescent="0.25">
      <c r="B100" s="213" t="s">
        <v>1263</v>
      </c>
      <c r="C100" s="213"/>
      <c r="D100" s="77">
        <f>DatosDelitos!N132</f>
        <v>2</v>
      </c>
    </row>
    <row r="101" spans="2:4" ht="13.15" customHeight="1" x14ac:dyDescent="0.25">
      <c r="B101" s="213" t="s">
        <v>1242</v>
      </c>
      <c r="C101" s="213"/>
      <c r="D101" s="77">
        <f>DatosDelitos!N138</f>
        <v>1</v>
      </c>
    </row>
    <row r="102" spans="2:4" ht="13.15" customHeight="1" x14ac:dyDescent="0.25">
      <c r="B102" s="213" t="s">
        <v>1243</v>
      </c>
      <c r="C102" s="213"/>
      <c r="D102" s="77">
        <f>DatosDelitos!N145</f>
        <v>0</v>
      </c>
    </row>
    <row r="103" spans="2:4" ht="13.15" customHeight="1" x14ac:dyDescent="0.25">
      <c r="B103" s="213" t="s">
        <v>1267</v>
      </c>
      <c r="C103" s="213"/>
      <c r="D103" s="77">
        <f>DatosDelitos!N149</f>
        <v>1</v>
      </c>
    </row>
    <row r="104" spans="2:4" ht="13.15" customHeight="1" x14ac:dyDescent="0.25">
      <c r="B104" s="213" t="s">
        <v>1175</v>
      </c>
      <c r="C104" s="213"/>
      <c r="D104" s="77">
        <f>SUM(DatosDelitos!N150,DatosDelitos!N151)</f>
        <v>0</v>
      </c>
    </row>
    <row r="105" spans="2:4" ht="13.15" customHeight="1" x14ac:dyDescent="0.25">
      <c r="B105" s="213" t="s">
        <v>1173</v>
      </c>
      <c r="C105" s="213"/>
      <c r="D105" s="77">
        <f>SUM(DatosDelitos!N152:O156)</f>
        <v>5</v>
      </c>
    </row>
    <row r="106" spans="2:4" ht="13.15" customHeight="1" x14ac:dyDescent="0.25">
      <c r="B106" s="213" t="s">
        <v>1245</v>
      </c>
      <c r="C106" s="213"/>
      <c r="D106" s="77">
        <f>SUM(SUM(DatosDelitos!N158:O161),SUM(DatosDelitos!N168:O173))</f>
        <v>1</v>
      </c>
    </row>
    <row r="107" spans="2:4" ht="13.15" customHeight="1" x14ac:dyDescent="0.25">
      <c r="B107" s="213" t="s">
        <v>1268</v>
      </c>
      <c r="C107" s="213"/>
      <c r="D107" s="77">
        <f>SUM(DatosDelitos!N162:O166)</f>
        <v>0</v>
      </c>
    </row>
    <row r="108" spans="2:4" ht="13.15" customHeight="1" x14ac:dyDescent="0.25">
      <c r="B108" s="213" t="s">
        <v>1246</v>
      </c>
      <c r="C108" s="213"/>
      <c r="D108" s="77">
        <f>SUM(DatosDelitos!N174:O178)</f>
        <v>12</v>
      </c>
    </row>
    <row r="109" spans="2:4" ht="13.15" customHeight="1" x14ac:dyDescent="0.25">
      <c r="B109" s="213" t="s">
        <v>1247</v>
      </c>
      <c r="C109" s="213"/>
      <c r="D109" s="77">
        <f>DatosDelitos!N179</f>
        <v>10</v>
      </c>
    </row>
    <row r="110" spans="2:4" ht="13.15" customHeight="1" x14ac:dyDescent="0.25">
      <c r="B110" s="213" t="s">
        <v>1248</v>
      </c>
      <c r="C110" s="213"/>
      <c r="D110" s="77">
        <f>DatosDelitos!N187</f>
        <v>5</v>
      </c>
    </row>
    <row r="111" spans="2:4" ht="13.15" customHeight="1" x14ac:dyDescent="0.25">
      <c r="B111" s="213" t="s">
        <v>1249</v>
      </c>
      <c r="C111" s="213"/>
      <c r="D111" s="77">
        <f>DatosDelitos!N202</f>
        <v>5</v>
      </c>
    </row>
    <row r="112" spans="2:4" ht="13.15" customHeight="1" x14ac:dyDescent="0.25">
      <c r="B112" s="213" t="s">
        <v>1250</v>
      </c>
      <c r="C112" s="213"/>
      <c r="D112" s="77">
        <f>DatosDelitos!N224</f>
        <v>1</v>
      </c>
    </row>
    <row r="113" spans="2:4" ht="13.15" customHeight="1" x14ac:dyDescent="0.25">
      <c r="B113" s="213" t="s">
        <v>1251</v>
      </c>
      <c r="C113" s="213"/>
      <c r="D113" s="77">
        <f>DatosDelitos!N245</f>
        <v>1</v>
      </c>
    </row>
    <row r="114" spans="2:4" ht="13.15" customHeight="1" x14ac:dyDescent="0.25">
      <c r="B114" s="213" t="s">
        <v>1252</v>
      </c>
      <c r="C114" s="213"/>
      <c r="D114" s="77">
        <f>DatosDelitos!N272</f>
        <v>0</v>
      </c>
    </row>
    <row r="115" spans="2:4" ht="38.25" customHeight="1" x14ac:dyDescent="0.25">
      <c r="B115" s="213" t="s">
        <v>1253</v>
      </c>
      <c r="C115" s="213"/>
      <c r="D115" s="77">
        <f>DatosDelitos!N302</f>
        <v>0</v>
      </c>
    </row>
    <row r="116" spans="2:4" ht="13.15" customHeight="1" x14ac:dyDescent="0.25">
      <c r="B116" s="213" t="s">
        <v>1254</v>
      </c>
      <c r="C116" s="213"/>
      <c r="D116" s="77">
        <f>DatosDelitos!N306</f>
        <v>0</v>
      </c>
    </row>
    <row r="117" spans="2:4" ht="13.15" customHeight="1" x14ac:dyDescent="0.25">
      <c r="B117" s="213" t="s">
        <v>1255</v>
      </c>
      <c r="C117" s="213"/>
      <c r="D117" s="77">
        <f>DatosDelitos!N313+DatosDelitos!N321</f>
        <v>0</v>
      </c>
    </row>
    <row r="118" spans="2:4" ht="13.15" customHeight="1" x14ac:dyDescent="0.25">
      <c r="B118" s="213" t="s">
        <v>909</v>
      </c>
      <c r="C118" s="213"/>
      <c r="D118" s="77">
        <f>DatosDelitos!N319</f>
        <v>0</v>
      </c>
    </row>
    <row r="119" spans="2:4" ht="13.9" customHeight="1" x14ac:dyDescent="0.25">
      <c r="B119" s="213" t="s">
        <v>1256</v>
      </c>
      <c r="C119" s="213"/>
      <c r="D119" s="77">
        <f>DatosDelitos!N324</f>
        <v>44</v>
      </c>
    </row>
    <row r="120" spans="2:4" ht="12.75" customHeight="1" x14ac:dyDescent="0.25">
      <c r="B120" s="215" t="s">
        <v>1257</v>
      </c>
      <c r="C120" s="215"/>
      <c r="D120" s="77">
        <f>DatosDelitos!N326</f>
        <v>0</v>
      </c>
    </row>
    <row r="121" spans="2:4" ht="15" customHeight="1" x14ac:dyDescent="0.25">
      <c r="B121" s="215" t="s">
        <v>943</v>
      </c>
      <c r="C121" s="215"/>
      <c r="D121" s="77">
        <f>DatosDelitos!N338</f>
        <v>0</v>
      </c>
    </row>
    <row r="122" spans="2:4" ht="15" customHeight="1" x14ac:dyDescent="0.25">
      <c r="B122" s="215" t="s">
        <v>1258</v>
      </c>
      <c r="C122" s="215"/>
      <c r="D122" s="77">
        <f>DatosDelitos!N340</f>
        <v>0</v>
      </c>
    </row>
    <row r="123" spans="2:4" ht="15" customHeight="1" x14ac:dyDescent="0.25">
      <c r="B123" s="213" t="s">
        <v>1264</v>
      </c>
      <c r="C123" s="213"/>
      <c r="D123" s="77">
        <f>SUM(D87:D122)</f>
        <v>106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6" t="s">
        <v>296</v>
      </c>
      <c r="D5" s="26" t="s">
        <v>297</v>
      </c>
      <c r="E5" s="26" t="s">
        <v>298</v>
      </c>
      <c r="F5" s="26" t="s">
        <v>299</v>
      </c>
      <c r="G5" s="26" t="s">
        <v>300</v>
      </c>
      <c r="H5" s="26" t="s">
        <v>301</v>
      </c>
      <c r="I5" s="26" t="s">
        <v>302</v>
      </c>
      <c r="J5" s="26" t="s">
        <v>303</v>
      </c>
      <c r="K5" s="26" t="s">
        <v>304</v>
      </c>
      <c r="L5" s="26" t="s">
        <v>305</v>
      </c>
      <c r="M5" s="26" t="s">
        <v>306</v>
      </c>
      <c r="N5" s="26" t="s">
        <v>307</v>
      </c>
      <c r="O5" s="26" t="s">
        <v>308</v>
      </c>
      <c r="P5" s="26" t="s">
        <v>309</v>
      </c>
    </row>
    <row r="6" spans="1:16" x14ac:dyDescent="0.25">
      <c r="A6" s="179" t="s">
        <v>310</v>
      </c>
      <c r="B6" s="180"/>
      <c r="C6" s="27">
        <v>25</v>
      </c>
      <c r="D6" s="27">
        <v>17</v>
      </c>
      <c r="E6" s="28">
        <v>0</v>
      </c>
      <c r="F6" s="27">
        <v>0</v>
      </c>
      <c r="G6" s="27">
        <v>0</v>
      </c>
      <c r="H6" s="27">
        <v>3</v>
      </c>
      <c r="I6" s="27">
        <v>8</v>
      </c>
      <c r="J6" s="27">
        <v>1</v>
      </c>
      <c r="K6" s="27">
        <v>5</v>
      </c>
      <c r="L6" s="27">
        <v>2</v>
      </c>
      <c r="M6" s="27">
        <v>1</v>
      </c>
      <c r="N6" s="27">
        <v>1</v>
      </c>
      <c r="O6" s="27">
        <v>5</v>
      </c>
      <c r="P6" s="29">
        <v>13</v>
      </c>
    </row>
    <row r="7" spans="1:16" x14ac:dyDescent="0.25">
      <c r="A7" s="30" t="s">
        <v>311</v>
      </c>
      <c r="B7" s="30" t="s">
        <v>312</v>
      </c>
      <c r="C7" s="15">
        <v>8</v>
      </c>
      <c r="D7" s="15">
        <v>3</v>
      </c>
      <c r="E7" s="31">
        <v>1</v>
      </c>
      <c r="F7" s="15">
        <v>0</v>
      </c>
      <c r="G7" s="15">
        <v>0</v>
      </c>
      <c r="H7" s="15">
        <v>0</v>
      </c>
      <c r="I7" s="15">
        <v>0</v>
      </c>
      <c r="J7" s="15">
        <v>1</v>
      </c>
      <c r="K7" s="15">
        <v>4</v>
      </c>
      <c r="L7" s="15">
        <v>2</v>
      </c>
      <c r="M7" s="15">
        <v>0</v>
      </c>
      <c r="N7" s="15">
        <v>0</v>
      </c>
      <c r="O7" s="15">
        <v>5</v>
      </c>
      <c r="P7" s="25">
        <v>3</v>
      </c>
    </row>
    <row r="8" spans="1:16" x14ac:dyDescent="0.25">
      <c r="A8" s="30" t="s">
        <v>313</v>
      </c>
      <c r="B8" s="30" t="s">
        <v>314</v>
      </c>
      <c r="C8" s="15">
        <v>3</v>
      </c>
      <c r="D8" s="15">
        <v>0</v>
      </c>
      <c r="E8" s="31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1</v>
      </c>
      <c r="L8" s="15">
        <v>0</v>
      </c>
      <c r="M8" s="15">
        <v>1</v>
      </c>
      <c r="N8" s="15">
        <v>0</v>
      </c>
      <c r="O8" s="15">
        <v>0</v>
      </c>
      <c r="P8" s="25">
        <v>4</v>
      </c>
    </row>
    <row r="9" spans="1:16" x14ac:dyDescent="0.25">
      <c r="A9" s="30" t="s">
        <v>315</v>
      </c>
      <c r="B9" s="30" t="s">
        <v>316</v>
      </c>
      <c r="C9" s="15">
        <v>5</v>
      </c>
      <c r="D9" s="15">
        <v>9</v>
      </c>
      <c r="E9" s="31">
        <v>-1</v>
      </c>
      <c r="F9" s="15">
        <v>0</v>
      </c>
      <c r="G9" s="15">
        <v>0</v>
      </c>
      <c r="H9" s="15">
        <v>3</v>
      </c>
      <c r="I9" s="15">
        <v>8</v>
      </c>
      <c r="J9" s="15">
        <v>0</v>
      </c>
      <c r="K9" s="15">
        <v>0</v>
      </c>
      <c r="L9" s="15">
        <v>0</v>
      </c>
      <c r="M9" s="15">
        <v>0</v>
      </c>
      <c r="N9" s="15">
        <v>1</v>
      </c>
      <c r="O9" s="15">
        <v>0</v>
      </c>
      <c r="P9" s="25">
        <v>6</v>
      </c>
    </row>
    <row r="10" spans="1:16" x14ac:dyDescent="0.25">
      <c r="A10" s="30" t="s">
        <v>317</v>
      </c>
      <c r="B10" s="30" t="s">
        <v>318</v>
      </c>
      <c r="C10" s="15">
        <v>9</v>
      </c>
      <c r="D10" s="15">
        <v>5</v>
      </c>
      <c r="E10" s="31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179" t="s">
        <v>319</v>
      </c>
      <c r="B11" s="180"/>
      <c r="C11" s="27">
        <v>0</v>
      </c>
      <c r="D11" s="27">
        <v>0</v>
      </c>
      <c r="E11" s="28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0</v>
      </c>
    </row>
    <row r="12" spans="1:16" x14ac:dyDescent="0.25">
      <c r="A12" s="30" t="s">
        <v>320</v>
      </c>
      <c r="B12" s="30" t="s">
        <v>281</v>
      </c>
      <c r="C12" s="15">
        <v>0</v>
      </c>
      <c r="D12" s="15">
        <v>0</v>
      </c>
      <c r="E12" s="31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0</v>
      </c>
    </row>
    <row r="13" spans="1:16" x14ac:dyDescent="0.25">
      <c r="A13" s="30" t="s">
        <v>321</v>
      </c>
      <c r="B13" s="30" t="s">
        <v>322</v>
      </c>
      <c r="C13" s="15">
        <v>0</v>
      </c>
      <c r="D13" s="15">
        <v>0</v>
      </c>
      <c r="E13" s="31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179" t="s">
        <v>323</v>
      </c>
      <c r="B14" s="180"/>
      <c r="C14" s="27">
        <v>3653</v>
      </c>
      <c r="D14" s="27">
        <v>5005</v>
      </c>
      <c r="E14" s="28">
        <v>-1</v>
      </c>
      <c r="F14" s="27">
        <v>295</v>
      </c>
      <c r="G14" s="27">
        <v>164</v>
      </c>
      <c r="H14" s="27">
        <v>275</v>
      </c>
      <c r="I14" s="27">
        <v>305</v>
      </c>
      <c r="J14" s="27">
        <v>1</v>
      </c>
      <c r="K14" s="27">
        <v>14</v>
      </c>
      <c r="L14" s="27">
        <v>1</v>
      </c>
      <c r="M14" s="27">
        <v>1</v>
      </c>
      <c r="N14" s="27">
        <v>6</v>
      </c>
      <c r="O14" s="27">
        <v>5</v>
      </c>
      <c r="P14" s="29">
        <v>252</v>
      </c>
    </row>
    <row r="15" spans="1:16" x14ac:dyDescent="0.25">
      <c r="A15" s="30" t="s">
        <v>324</v>
      </c>
      <c r="B15" s="30" t="s">
        <v>325</v>
      </c>
      <c r="C15" s="15">
        <v>2724</v>
      </c>
      <c r="D15" s="15">
        <v>3697</v>
      </c>
      <c r="E15" s="31">
        <v>-1</v>
      </c>
      <c r="F15" s="15">
        <v>4</v>
      </c>
      <c r="G15" s="15">
        <v>5</v>
      </c>
      <c r="H15" s="15">
        <v>144</v>
      </c>
      <c r="I15" s="15">
        <v>173</v>
      </c>
      <c r="J15" s="15">
        <v>1</v>
      </c>
      <c r="K15" s="15">
        <v>12</v>
      </c>
      <c r="L15" s="15">
        <v>0</v>
      </c>
      <c r="M15" s="15">
        <v>1</v>
      </c>
      <c r="N15" s="15">
        <v>3</v>
      </c>
      <c r="O15" s="15">
        <v>2</v>
      </c>
      <c r="P15" s="25">
        <v>125</v>
      </c>
    </row>
    <row r="16" spans="1:16" x14ac:dyDescent="0.25">
      <c r="A16" s="30" t="s">
        <v>326</v>
      </c>
      <c r="B16" s="30" t="s">
        <v>327</v>
      </c>
      <c r="C16" s="15">
        <v>2</v>
      </c>
      <c r="D16" s="15">
        <v>3</v>
      </c>
      <c r="E16" s="31">
        <v>-1</v>
      </c>
      <c r="F16" s="15">
        <v>0</v>
      </c>
      <c r="G16" s="15">
        <v>0</v>
      </c>
      <c r="H16" s="15">
        <v>0</v>
      </c>
      <c r="I16" s="15">
        <v>2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5">
        <v>3</v>
      </c>
    </row>
    <row r="17" spans="1:16" x14ac:dyDescent="0.25">
      <c r="A17" s="30" t="s">
        <v>328</v>
      </c>
      <c r="B17" s="30" t="s">
        <v>329</v>
      </c>
      <c r="C17" s="15">
        <v>328</v>
      </c>
      <c r="D17" s="15">
        <v>648</v>
      </c>
      <c r="E17" s="31">
        <v>-1</v>
      </c>
      <c r="F17" s="15">
        <v>2</v>
      </c>
      <c r="G17" s="15">
        <v>0</v>
      </c>
      <c r="H17" s="15">
        <v>32</v>
      </c>
      <c r="I17" s="15">
        <v>28</v>
      </c>
      <c r="J17" s="15">
        <v>0</v>
      </c>
      <c r="K17" s="15">
        <v>0</v>
      </c>
      <c r="L17" s="15">
        <v>1</v>
      </c>
      <c r="M17" s="15">
        <v>0</v>
      </c>
      <c r="N17" s="15">
        <v>0</v>
      </c>
      <c r="O17" s="15">
        <v>0</v>
      </c>
      <c r="P17" s="25">
        <v>15</v>
      </c>
    </row>
    <row r="18" spans="1:16" ht="33.75" x14ac:dyDescent="0.25">
      <c r="A18" s="30" t="s">
        <v>330</v>
      </c>
      <c r="B18" s="30" t="s">
        <v>331</v>
      </c>
      <c r="C18" s="15">
        <v>596</v>
      </c>
      <c r="D18" s="15">
        <v>657</v>
      </c>
      <c r="E18" s="31">
        <v>-1</v>
      </c>
      <c r="F18" s="15">
        <v>289</v>
      </c>
      <c r="G18" s="15">
        <v>159</v>
      </c>
      <c r="H18" s="15">
        <v>98</v>
      </c>
      <c r="I18" s="15">
        <v>102</v>
      </c>
      <c r="J18" s="15">
        <v>0</v>
      </c>
      <c r="K18" s="15">
        <v>2</v>
      </c>
      <c r="L18" s="15">
        <v>0</v>
      </c>
      <c r="M18" s="15">
        <v>0</v>
      </c>
      <c r="N18" s="15">
        <v>3</v>
      </c>
      <c r="O18" s="15">
        <v>3</v>
      </c>
      <c r="P18" s="25">
        <v>109</v>
      </c>
    </row>
    <row r="19" spans="1:16" x14ac:dyDescent="0.25">
      <c r="A19" s="30" t="s">
        <v>332</v>
      </c>
      <c r="B19" s="30" t="s">
        <v>333</v>
      </c>
      <c r="C19" s="15">
        <v>3</v>
      </c>
      <c r="D19" s="15">
        <v>0</v>
      </c>
      <c r="E19" s="31">
        <v>0</v>
      </c>
      <c r="F19" s="15">
        <v>0</v>
      </c>
      <c r="G19" s="15">
        <v>0</v>
      </c>
      <c r="H19" s="15">
        <v>1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5">
        <v>0</v>
      </c>
    </row>
    <row r="20" spans="1:16" x14ac:dyDescent="0.25">
      <c r="A20" s="30" t="s">
        <v>334</v>
      </c>
      <c r="B20" s="30" t="s">
        <v>335</v>
      </c>
      <c r="C20" s="15">
        <v>0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179" t="s">
        <v>336</v>
      </c>
      <c r="B21" s="180"/>
      <c r="C21" s="27">
        <v>1</v>
      </c>
      <c r="D21" s="27">
        <v>1</v>
      </c>
      <c r="E21" s="28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2</v>
      </c>
    </row>
    <row r="22" spans="1:16" x14ac:dyDescent="0.25">
      <c r="A22" s="30" t="s">
        <v>337</v>
      </c>
      <c r="B22" s="30" t="s">
        <v>338</v>
      </c>
      <c r="C22" s="15">
        <v>0</v>
      </c>
      <c r="D22" s="15">
        <v>0</v>
      </c>
      <c r="E22" s="31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30" t="s">
        <v>339</v>
      </c>
      <c r="B23" s="30" t="s">
        <v>340</v>
      </c>
      <c r="C23" s="15">
        <v>1</v>
      </c>
      <c r="D23" s="15">
        <v>1</v>
      </c>
      <c r="E23" s="31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2</v>
      </c>
    </row>
    <row r="24" spans="1:16" x14ac:dyDescent="0.25">
      <c r="A24" s="179" t="s">
        <v>341</v>
      </c>
      <c r="B24" s="180"/>
      <c r="C24" s="27">
        <v>0</v>
      </c>
      <c r="D24" s="27">
        <v>0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342</v>
      </c>
      <c r="B25" s="30" t="s">
        <v>343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30" t="s">
        <v>344</v>
      </c>
      <c r="B26" s="30" t="s">
        <v>345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30" t="s">
        <v>346</v>
      </c>
      <c r="B27" s="30" t="s">
        <v>347</v>
      </c>
      <c r="C27" s="15">
        <v>0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30" t="s">
        <v>348</v>
      </c>
      <c r="B28" s="30" t="s">
        <v>349</v>
      </c>
      <c r="C28" s="15">
        <v>0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30" t="s">
        <v>350</v>
      </c>
      <c r="B29" s="30" t="s">
        <v>351</v>
      </c>
      <c r="C29" s="15">
        <v>0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30" t="s">
        <v>352</v>
      </c>
      <c r="B30" s="30" t="s">
        <v>353</v>
      </c>
      <c r="C30" s="15">
        <v>0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179" t="s">
        <v>354</v>
      </c>
      <c r="B31" s="180"/>
      <c r="C31" s="27">
        <v>692</v>
      </c>
      <c r="D31" s="27">
        <v>779</v>
      </c>
      <c r="E31" s="28">
        <v>-1</v>
      </c>
      <c r="F31" s="27">
        <v>67</v>
      </c>
      <c r="G31" s="27">
        <v>105</v>
      </c>
      <c r="H31" s="27">
        <v>58</v>
      </c>
      <c r="I31" s="27">
        <v>124</v>
      </c>
      <c r="J31" s="27">
        <v>0</v>
      </c>
      <c r="K31" s="27">
        <v>3</v>
      </c>
      <c r="L31" s="27">
        <v>0</v>
      </c>
      <c r="M31" s="27">
        <v>1</v>
      </c>
      <c r="N31" s="27">
        <v>0</v>
      </c>
      <c r="O31" s="27">
        <v>0</v>
      </c>
      <c r="P31" s="29">
        <v>125</v>
      </c>
    </row>
    <row r="32" spans="1:16" x14ac:dyDescent="0.25">
      <c r="A32" s="30" t="s">
        <v>355</v>
      </c>
      <c r="B32" s="30" t="s">
        <v>356</v>
      </c>
      <c r="C32" s="15">
        <v>3</v>
      </c>
      <c r="D32" s="15">
        <v>4</v>
      </c>
      <c r="E32" s="31">
        <v>-1</v>
      </c>
      <c r="F32" s="15">
        <v>0</v>
      </c>
      <c r="G32" s="15">
        <v>0</v>
      </c>
      <c r="H32" s="15">
        <v>2</v>
      </c>
      <c r="I32" s="15">
        <v>1</v>
      </c>
      <c r="J32" s="15">
        <v>0</v>
      </c>
      <c r="K32" s="15">
        <v>0</v>
      </c>
      <c r="L32" s="15">
        <v>0</v>
      </c>
      <c r="M32" s="15">
        <v>1</v>
      </c>
      <c r="N32" s="15">
        <v>0</v>
      </c>
      <c r="O32" s="15">
        <v>0</v>
      </c>
      <c r="P32" s="25">
        <v>2</v>
      </c>
    </row>
    <row r="33" spans="1:16" x14ac:dyDescent="0.25">
      <c r="A33" s="30" t="s">
        <v>357</v>
      </c>
      <c r="B33" s="30" t="s">
        <v>358</v>
      </c>
      <c r="C33" s="15">
        <v>2</v>
      </c>
      <c r="D33" s="15">
        <v>1</v>
      </c>
      <c r="E33" s="31">
        <v>1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5">
        <v>0</v>
      </c>
    </row>
    <row r="34" spans="1:16" ht="22.5" x14ac:dyDescent="0.25">
      <c r="A34" s="30" t="s">
        <v>359</v>
      </c>
      <c r="B34" s="30" t="s">
        <v>360</v>
      </c>
      <c r="C34" s="15">
        <v>432</v>
      </c>
      <c r="D34" s="15">
        <v>509</v>
      </c>
      <c r="E34" s="31">
        <v>-1</v>
      </c>
      <c r="F34" s="15">
        <v>19</v>
      </c>
      <c r="G34" s="15">
        <v>1</v>
      </c>
      <c r="H34" s="15">
        <v>34</v>
      </c>
      <c r="I34" s="15">
        <v>24</v>
      </c>
      <c r="J34" s="15">
        <v>0</v>
      </c>
      <c r="K34" s="15">
        <v>2</v>
      </c>
      <c r="L34" s="15">
        <v>0</v>
      </c>
      <c r="M34" s="15">
        <v>0</v>
      </c>
      <c r="N34" s="15">
        <v>0</v>
      </c>
      <c r="O34" s="15">
        <v>0</v>
      </c>
      <c r="P34" s="25">
        <v>23</v>
      </c>
    </row>
    <row r="35" spans="1:16" x14ac:dyDescent="0.25">
      <c r="A35" s="30" t="s">
        <v>361</v>
      </c>
      <c r="B35" s="30" t="s">
        <v>362</v>
      </c>
      <c r="C35" s="15">
        <v>2</v>
      </c>
      <c r="D35" s="15">
        <v>1</v>
      </c>
      <c r="E35" s="31">
        <v>1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5">
        <v>1</v>
      </c>
    </row>
    <row r="36" spans="1:16" x14ac:dyDescent="0.25">
      <c r="A36" s="30" t="s">
        <v>363</v>
      </c>
      <c r="B36" s="30" t="s">
        <v>364</v>
      </c>
      <c r="C36" s="15">
        <v>168</v>
      </c>
      <c r="D36" s="15">
        <v>176</v>
      </c>
      <c r="E36" s="31">
        <v>-1</v>
      </c>
      <c r="F36" s="15">
        <v>15</v>
      </c>
      <c r="G36" s="15">
        <v>0</v>
      </c>
      <c r="H36" s="15">
        <v>6</v>
      </c>
      <c r="I36" s="15">
        <v>8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5">
        <v>6</v>
      </c>
    </row>
    <row r="37" spans="1:16" ht="22.5" x14ac:dyDescent="0.25">
      <c r="A37" s="30" t="s">
        <v>365</v>
      </c>
      <c r="B37" s="30" t="s">
        <v>366</v>
      </c>
      <c r="C37" s="15">
        <v>23</v>
      </c>
      <c r="D37" s="15">
        <v>43</v>
      </c>
      <c r="E37" s="31">
        <v>-1</v>
      </c>
      <c r="F37" s="15">
        <v>16</v>
      </c>
      <c r="G37" s="15">
        <v>80</v>
      </c>
      <c r="H37" s="15">
        <v>9</v>
      </c>
      <c r="I37" s="15">
        <v>65</v>
      </c>
      <c r="J37" s="15">
        <v>0</v>
      </c>
      <c r="K37" s="15">
        <v>1</v>
      </c>
      <c r="L37" s="15">
        <v>0</v>
      </c>
      <c r="M37" s="15">
        <v>0</v>
      </c>
      <c r="N37" s="15">
        <v>0</v>
      </c>
      <c r="O37" s="15">
        <v>0</v>
      </c>
      <c r="P37" s="25">
        <v>67</v>
      </c>
    </row>
    <row r="38" spans="1:16" ht="22.5" x14ac:dyDescent="0.25">
      <c r="A38" s="30" t="s">
        <v>367</v>
      </c>
      <c r="B38" s="30" t="s">
        <v>368</v>
      </c>
      <c r="C38" s="15">
        <v>13</v>
      </c>
      <c r="D38" s="15">
        <v>16</v>
      </c>
      <c r="E38" s="31">
        <v>-1</v>
      </c>
      <c r="F38" s="15">
        <v>13</v>
      </c>
      <c r="G38" s="15">
        <v>20</v>
      </c>
      <c r="H38" s="15">
        <v>1</v>
      </c>
      <c r="I38" s="15">
        <v>14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5">
        <v>22</v>
      </c>
    </row>
    <row r="39" spans="1:16" ht="22.5" x14ac:dyDescent="0.25">
      <c r="A39" s="30" t="s">
        <v>369</v>
      </c>
      <c r="B39" s="30" t="s">
        <v>370</v>
      </c>
      <c r="C39" s="15">
        <v>7</v>
      </c>
      <c r="D39" s="15">
        <v>0</v>
      </c>
      <c r="E39" s="31">
        <v>0</v>
      </c>
      <c r="F39" s="15">
        <v>4</v>
      </c>
      <c r="G39" s="15">
        <v>3</v>
      </c>
      <c r="H39" s="15">
        <v>2</v>
      </c>
      <c r="I39" s="15">
        <v>3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5">
        <v>2</v>
      </c>
    </row>
    <row r="40" spans="1:16" ht="33.75" x14ac:dyDescent="0.25">
      <c r="A40" s="30" t="s">
        <v>371</v>
      </c>
      <c r="B40" s="30" t="s">
        <v>372</v>
      </c>
      <c r="C40" s="15">
        <v>0</v>
      </c>
      <c r="D40" s="15">
        <v>0</v>
      </c>
      <c r="E40" s="31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30" t="s">
        <v>373</v>
      </c>
      <c r="B41" s="30" t="s">
        <v>374</v>
      </c>
      <c r="C41" s="15">
        <v>0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30" t="s">
        <v>375</v>
      </c>
      <c r="B42" s="30" t="s">
        <v>376</v>
      </c>
      <c r="C42" s="15">
        <v>42</v>
      </c>
      <c r="D42" s="15">
        <v>29</v>
      </c>
      <c r="E42" s="31">
        <v>0</v>
      </c>
      <c r="F42" s="15">
        <v>0</v>
      </c>
      <c r="G42" s="15">
        <v>1</v>
      </c>
      <c r="H42" s="15">
        <v>4</v>
      </c>
      <c r="I42" s="15">
        <v>9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5">
        <v>2</v>
      </c>
    </row>
    <row r="43" spans="1:16" x14ac:dyDescent="0.25">
      <c r="A43" s="179" t="s">
        <v>377</v>
      </c>
      <c r="B43" s="180"/>
      <c r="C43" s="27">
        <v>247</v>
      </c>
      <c r="D43" s="27">
        <v>229</v>
      </c>
      <c r="E43" s="28">
        <v>0</v>
      </c>
      <c r="F43" s="27">
        <v>80</v>
      </c>
      <c r="G43" s="27">
        <v>9</v>
      </c>
      <c r="H43" s="27">
        <v>39</v>
      </c>
      <c r="I43" s="27">
        <v>11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9">
        <v>17</v>
      </c>
    </row>
    <row r="44" spans="1:16" x14ac:dyDescent="0.25">
      <c r="A44" s="30" t="s">
        <v>378</v>
      </c>
      <c r="B44" s="30" t="s">
        <v>379</v>
      </c>
      <c r="C44" s="15">
        <v>11</v>
      </c>
      <c r="D44" s="15">
        <v>10</v>
      </c>
      <c r="E44" s="31">
        <v>0</v>
      </c>
      <c r="F44" s="15">
        <v>4</v>
      </c>
      <c r="G44" s="15">
        <v>0</v>
      </c>
      <c r="H44" s="15">
        <v>2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5">
        <v>1</v>
      </c>
    </row>
    <row r="45" spans="1:16" ht="22.5" x14ac:dyDescent="0.25">
      <c r="A45" s="30" t="s">
        <v>380</v>
      </c>
      <c r="B45" s="30" t="s">
        <v>381</v>
      </c>
      <c r="C45" s="15">
        <v>231</v>
      </c>
      <c r="D45" s="15">
        <v>207</v>
      </c>
      <c r="E45" s="31">
        <v>0</v>
      </c>
      <c r="F45" s="15">
        <v>76</v>
      </c>
      <c r="G45" s="15">
        <v>9</v>
      </c>
      <c r="H45" s="15">
        <v>36</v>
      </c>
      <c r="I45" s="15">
        <v>11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5">
        <v>16</v>
      </c>
    </row>
    <row r="46" spans="1:16" x14ac:dyDescent="0.25">
      <c r="A46" s="30" t="s">
        <v>382</v>
      </c>
      <c r="B46" s="30" t="s">
        <v>383</v>
      </c>
      <c r="C46" s="15">
        <v>0</v>
      </c>
      <c r="D46" s="15">
        <v>0</v>
      </c>
      <c r="E46" s="31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0</v>
      </c>
    </row>
    <row r="47" spans="1:16" ht="22.5" x14ac:dyDescent="0.25">
      <c r="A47" s="30" t="s">
        <v>384</v>
      </c>
      <c r="B47" s="30" t="s">
        <v>385</v>
      </c>
      <c r="C47" s="15">
        <v>0</v>
      </c>
      <c r="D47" s="15">
        <v>3</v>
      </c>
      <c r="E47" s="31">
        <v>-1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5">
        <v>0</v>
      </c>
    </row>
    <row r="48" spans="1:16" ht="22.5" x14ac:dyDescent="0.25">
      <c r="A48" s="30" t="s">
        <v>386</v>
      </c>
      <c r="B48" s="30" t="s">
        <v>387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30" t="s">
        <v>388</v>
      </c>
      <c r="B49" s="30" t="s">
        <v>389</v>
      </c>
      <c r="C49" s="15">
        <v>4</v>
      </c>
      <c r="D49" s="15">
        <v>9</v>
      </c>
      <c r="E49" s="31">
        <v>-1</v>
      </c>
      <c r="F49" s="15">
        <v>0</v>
      </c>
      <c r="G49" s="15">
        <v>0</v>
      </c>
      <c r="H49" s="15">
        <v>1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5">
        <v>0</v>
      </c>
    </row>
    <row r="50" spans="1:16" x14ac:dyDescent="0.25">
      <c r="A50" s="30" t="s">
        <v>390</v>
      </c>
      <c r="B50" s="30" t="s">
        <v>391</v>
      </c>
      <c r="C50" s="15">
        <v>1</v>
      </c>
      <c r="D50" s="15">
        <v>0</v>
      </c>
      <c r="E50" s="31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179" t="s">
        <v>392</v>
      </c>
      <c r="B51" s="180"/>
      <c r="C51" s="27">
        <v>135</v>
      </c>
      <c r="D51" s="27">
        <v>143</v>
      </c>
      <c r="E51" s="28">
        <v>-1</v>
      </c>
      <c r="F51" s="27">
        <v>0</v>
      </c>
      <c r="G51" s="27">
        <v>0</v>
      </c>
      <c r="H51" s="27">
        <v>23</v>
      </c>
      <c r="I51" s="27">
        <v>27</v>
      </c>
      <c r="J51" s="27">
        <v>19</v>
      </c>
      <c r="K51" s="27">
        <v>10</v>
      </c>
      <c r="L51" s="27">
        <v>0</v>
      </c>
      <c r="M51" s="27">
        <v>0</v>
      </c>
      <c r="N51" s="27">
        <v>0</v>
      </c>
      <c r="O51" s="27">
        <v>6</v>
      </c>
      <c r="P51" s="29">
        <v>16</v>
      </c>
    </row>
    <row r="52" spans="1:16" x14ac:dyDescent="0.25">
      <c r="A52" s="30" t="s">
        <v>393</v>
      </c>
      <c r="B52" s="30" t="s">
        <v>394</v>
      </c>
      <c r="C52" s="15">
        <v>38</v>
      </c>
      <c r="D52" s="15">
        <v>37</v>
      </c>
      <c r="E52" s="31">
        <v>0</v>
      </c>
      <c r="F52" s="15">
        <v>0</v>
      </c>
      <c r="G52" s="15">
        <v>0</v>
      </c>
      <c r="H52" s="15">
        <v>3</v>
      </c>
      <c r="I52" s="15">
        <v>7</v>
      </c>
      <c r="J52" s="15">
        <v>11</v>
      </c>
      <c r="K52" s="15">
        <v>6</v>
      </c>
      <c r="L52" s="15">
        <v>0</v>
      </c>
      <c r="M52" s="15">
        <v>0</v>
      </c>
      <c r="N52" s="15">
        <v>0</v>
      </c>
      <c r="O52" s="15">
        <v>4</v>
      </c>
      <c r="P52" s="25">
        <v>1</v>
      </c>
    </row>
    <row r="53" spans="1:16" x14ac:dyDescent="0.25">
      <c r="A53" s="30" t="s">
        <v>395</v>
      </c>
      <c r="B53" s="30" t="s">
        <v>396</v>
      </c>
      <c r="C53" s="15">
        <v>3</v>
      </c>
      <c r="D53" s="15">
        <v>4</v>
      </c>
      <c r="E53" s="31">
        <v>-1</v>
      </c>
      <c r="F53" s="15">
        <v>0</v>
      </c>
      <c r="G53" s="15">
        <v>0</v>
      </c>
      <c r="H53" s="15">
        <v>0</v>
      </c>
      <c r="I53" s="15">
        <v>0</v>
      </c>
      <c r="J53" s="15">
        <v>1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5">
        <v>0</v>
      </c>
    </row>
    <row r="54" spans="1:16" x14ac:dyDescent="0.25">
      <c r="A54" s="30" t="s">
        <v>397</v>
      </c>
      <c r="B54" s="30" t="s">
        <v>398</v>
      </c>
      <c r="C54" s="15">
        <v>42</v>
      </c>
      <c r="D54" s="15">
        <v>51</v>
      </c>
      <c r="E54" s="31">
        <v>-1</v>
      </c>
      <c r="F54" s="15">
        <v>0</v>
      </c>
      <c r="G54" s="15">
        <v>0</v>
      </c>
      <c r="H54" s="15">
        <v>13</v>
      </c>
      <c r="I54" s="15">
        <v>12</v>
      </c>
      <c r="J54" s="15">
        <v>4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25">
        <v>9</v>
      </c>
    </row>
    <row r="55" spans="1:16" ht="22.5" x14ac:dyDescent="0.25">
      <c r="A55" s="30" t="s">
        <v>399</v>
      </c>
      <c r="B55" s="30" t="s">
        <v>400</v>
      </c>
      <c r="C55" s="15">
        <v>4</v>
      </c>
      <c r="D55" s="15">
        <v>5</v>
      </c>
      <c r="E55" s="31">
        <v>-1</v>
      </c>
      <c r="F55" s="15">
        <v>0</v>
      </c>
      <c r="G55" s="15">
        <v>0</v>
      </c>
      <c r="H55" s="15">
        <v>0</v>
      </c>
      <c r="I55" s="15">
        <v>0</v>
      </c>
      <c r="J55" s="15">
        <v>1</v>
      </c>
      <c r="K55" s="15">
        <v>1</v>
      </c>
      <c r="L55" s="15">
        <v>0</v>
      </c>
      <c r="M55" s="15">
        <v>0</v>
      </c>
      <c r="N55" s="15">
        <v>0</v>
      </c>
      <c r="O55" s="15">
        <v>1</v>
      </c>
      <c r="P55" s="25">
        <v>0</v>
      </c>
    </row>
    <row r="56" spans="1:16" x14ac:dyDescent="0.25">
      <c r="A56" s="30" t="s">
        <v>401</v>
      </c>
      <c r="B56" s="30" t="s">
        <v>402</v>
      </c>
      <c r="C56" s="15">
        <v>0</v>
      </c>
      <c r="D56" s="15">
        <v>0</v>
      </c>
      <c r="E56" s="31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5">
        <v>0</v>
      </c>
    </row>
    <row r="57" spans="1:16" x14ac:dyDescent="0.25">
      <c r="A57" s="30" t="s">
        <v>403</v>
      </c>
      <c r="B57" s="30" t="s">
        <v>404</v>
      </c>
      <c r="C57" s="15">
        <v>4</v>
      </c>
      <c r="D57" s="15">
        <v>7</v>
      </c>
      <c r="E57" s="31">
        <v>-1</v>
      </c>
      <c r="F57" s="15">
        <v>0</v>
      </c>
      <c r="G57" s="15">
        <v>0</v>
      </c>
      <c r="H57" s="15">
        <v>1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5">
        <v>1</v>
      </c>
    </row>
    <row r="58" spans="1:16" ht="22.5" x14ac:dyDescent="0.25">
      <c r="A58" s="30" t="s">
        <v>405</v>
      </c>
      <c r="B58" s="30" t="s">
        <v>406</v>
      </c>
      <c r="C58" s="15">
        <v>8</v>
      </c>
      <c r="D58" s="15">
        <v>11</v>
      </c>
      <c r="E58" s="31">
        <v>-1</v>
      </c>
      <c r="F58" s="15">
        <v>0</v>
      </c>
      <c r="G58" s="15">
        <v>0</v>
      </c>
      <c r="H58" s="15">
        <v>2</v>
      </c>
      <c r="I58" s="15">
        <v>2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5">
        <v>1</v>
      </c>
    </row>
    <row r="59" spans="1:16" ht="22.5" x14ac:dyDescent="0.25">
      <c r="A59" s="30" t="s">
        <v>407</v>
      </c>
      <c r="B59" s="30" t="s">
        <v>408</v>
      </c>
      <c r="C59" s="15">
        <v>0</v>
      </c>
      <c r="D59" s="15">
        <v>0</v>
      </c>
      <c r="E59" s="31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5">
        <v>0</v>
      </c>
    </row>
    <row r="60" spans="1:16" ht="22.5" x14ac:dyDescent="0.25">
      <c r="A60" s="30" t="s">
        <v>409</v>
      </c>
      <c r="B60" s="30" t="s">
        <v>410</v>
      </c>
      <c r="C60" s="15">
        <v>0</v>
      </c>
      <c r="D60" s="15">
        <v>1</v>
      </c>
      <c r="E60" s="31">
        <v>-1</v>
      </c>
      <c r="F60" s="15">
        <v>0</v>
      </c>
      <c r="G60" s="15">
        <v>0</v>
      </c>
      <c r="H60" s="15">
        <v>0</v>
      </c>
      <c r="I60" s="15">
        <v>1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5">
        <v>0</v>
      </c>
    </row>
    <row r="61" spans="1:16" ht="22.5" x14ac:dyDescent="0.25">
      <c r="A61" s="30" t="s">
        <v>411</v>
      </c>
      <c r="B61" s="30" t="s">
        <v>412</v>
      </c>
      <c r="C61" s="15">
        <v>3</v>
      </c>
      <c r="D61" s="15">
        <v>5</v>
      </c>
      <c r="E61" s="31">
        <v>-1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5">
        <v>1</v>
      </c>
    </row>
    <row r="62" spans="1:16" ht="33.75" x14ac:dyDescent="0.25">
      <c r="A62" s="30" t="s">
        <v>413</v>
      </c>
      <c r="B62" s="30" t="s">
        <v>414</v>
      </c>
      <c r="C62" s="15">
        <v>7</v>
      </c>
      <c r="D62" s="15">
        <v>5</v>
      </c>
      <c r="E62" s="31">
        <v>0</v>
      </c>
      <c r="F62" s="15">
        <v>0</v>
      </c>
      <c r="G62" s="15">
        <v>0</v>
      </c>
      <c r="H62" s="15">
        <v>0</v>
      </c>
      <c r="I62" s="15">
        <v>2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5">
        <v>2</v>
      </c>
    </row>
    <row r="63" spans="1:16" x14ac:dyDescent="0.25">
      <c r="A63" s="30" t="s">
        <v>415</v>
      </c>
      <c r="B63" s="30" t="s">
        <v>416</v>
      </c>
      <c r="C63" s="15">
        <v>7</v>
      </c>
      <c r="D63" s="15">
        <v>6</v>
      </c>
      <c r="E63" s="31">
        <v>0</v>
      </c>
      <c r="F63" s="15">
        <v>0</v>
      </c>
      <c r="G63" s="15">
        <v>0</v>
      </c>
      <c r="H63" s="15">
        <v>1</v>
      </c>
      <c r="I63" s="15">
        <v>2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1</v>
      </c>
      <c r="P63" s="25">
        <v>0</v>
      </c>
    </row>
    <row r="64" spans="1:16" ht="22.5" x14ac:dyDescent="0.25">
      <c r="A64" s="30" t="s">
        <v>417</v>
      </c>
      <c r="B64" s="30" t="s">
        <v>418</v>
      </c>
      <c r="C64" s="15">
        <v>12</v>
      </c>
      <c r="D64" s="15">
        <v>6</v>
      </c>
      <c r="E64" s="31">
        <v>1</v>
      </c>
      <c r="F64" s="15">
        <v>0</v>
      </c>
      <c r="G64" s="15">
        <v>0</v>
      </c>
      <c r="H64" s="15">
        <v>2</v>
      </c>
      <c r="I64" s="15">
        <v>1</v>
      </c>
      <c r="J64" s="15">
        <v>1</v>
      </c>
      <c r="K64" s="15">
        <v>1</v>
      </c>
      <c r="L64" s="15">
        <v>0</v>
      </c>
      <c r="M64" s="15">
        <v>0</v>
      </c>
      <c r="N64" s="15">
        <v>0</v>
      </c>
      <c r="O64" s="15">
        <v>0</v>
      </c>
      <c r="P64" s="25">
        <v>1</v>
      </c>
    </row>
    <row r="65" spans="1:16" ht="22.5" x14ac:dyDescent="0.25">
      <c r="A65" s="30" t="s">
        <v>419</v>
      </c>
      <c r="B65" s="30" t="s">
        <v>420</v>
      </c>
      <c r="C65" s="15">
        <v>5</v>
      </c>
      <c r="D65" s="15">
        <v>5</v>
      </c>
      <c r="E65" s="31">
        <v>0</v>
      </c>
      <c r="F65" s="15">
        <v>0</v>
      </c>
      <c r="G65" s="15">
        <v>0</v>
      </c>
      <c r="H65" s="15">
        <v>1</v>
      </c>
      <c r="I65" s="15">
        <v>0</v>
      </c>
      <c r="J65" s="15">
        <v>1</v>
      </c>
      <c r="K65" s="15">
        <v>1</v>
      </c>
      <c r="L65" s="15">
        <v>0</v>
      </c>
      <c r="M65" s="15">
        <v>0</v>
      </c>
      <c r="N65" s="15">
        <v>0</v>
      </c>
      <c r="O65" s="15">
        <v>0</v>
      </c>
      <c r="P65" s="25">
        <v>0</v>
      </c>
    </row>
    <row r="66" spans="1:16" ht="33.75" x14ac:dyDescent="0.25">
      <c r="A66" s="30" t="s">
        <v>421</v>
      </c>
      <c r="B66" s="30" t="s">
        <v>422</v>
      </c>
      <c r="C66" s="15">
        <v>1</v>
      </c>
      <c r="D66" s="15">
        <v>0</v>
      </c>
      <c r="E66" s="31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5">
        <v>0</v>
      </c>
    </row>
    <row r="67" spans="1:16" ht="33.75" x14ac:dyDescent="0.25">
      <c r="A67" s="30" t="s">
        <v>423</v>
      </c>
      <c r="B67" s="30" t="s">
        <v>424</v>
      </c>
      <c r="C67" s="15">
        <v>0</v>
      </c>
      <c r="D67" s="15">
        <v>0</v>
      </c>
      <c r="E67" s="31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5">
        <v>0</v>
      </c>
    </row>
    <row r="68" spans="1:16" ht="33.75" x14ac:dyDescent="0.25">
      <c r="A68" s="30" t="s">
        <v>425</v>
      </c>
      <c r="B68" s="30" t="s">
        <v>426</v>
      </c>
      <c r="C68" s="15">
        <v>0</v>
      </c>
      <c r="D68" s="15">
        <v>0</v>
      </c>
      <c r="E68" s="31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1</v>
      </c>
      <c r="L68" s="15">
        <v>0</v>
      </c>
      <c r="M68" s="15">
        <v>0</v>
      </c>
      <c r="N68" s="15">
        <v>0</v>
      </c>
      <c r="O68" s="15">
        <v>0</v>
      </c>
      <c r="P68" s="25">
        <v>0</v>
      </c>
    </row>
    <row r="69" spans="1:16" ht="33.75" x14ac:dyDescent="0.25">
      <c r="A69" s="30" t="s">
        <v>427</v>
      </c>
      <c r="B69" s="30" t="s">
        <v>428</v>
      </c>
      <c r="C69" s="15">
        <v>1</v>
      </c>
      <c r="D69" s="15">
        <v>0</v>
      </c>
      <c r="E69" s="31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30" t="s">
        <v>429</v>
      </c>
      <c r="B70" s="30" t="s">
        <v>430</v>
      </c>
      <c r="C70" s="15">
        <v>0</v>
      </c>
      <c r="D70" s="15">
        <v>0</v>
      </c>
      <c r="E70" s="31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0</v>
      </c>
    </row>
    <row r="71" spans="1:16" ht="33.75" x14ac:dyDescent="0.25">
      <c r="A71" s="30" t="s">
        <v>431</v>
      </c>
      <c r="B71" s="30" t="s">
        <v>432</v>
      </c>
      <c r="C71" s="15">
        <v>0</v>
      </c>
      <c r="D71" s="15">
        <v>0</v>
      </c>
      <c r="E71" s="31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0</v>
      </c>
    </row>
    <row r="72" spans="1:16" ht="22.5" x14ac:dyDescent="0.25">
      <c r="A72" s="30" t="s">
        <v>433</v>
      </c>
      <c r="B72" s="30" t="s">
        <v>434</v>
      </c>
      <c r="C72" s="15">
        <v>0</v>
      </c>
      <c r="D72" s="15">
        <v>0</v>
      </c>
      <c r="E72" s="31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5">
        <v>0</v>
      </c>
    </row>
    <row r="73" spans="1:16" x14ac:dyDescent="0.25">
      <c r="A73" s="179" t="s">
        <v>435</v>
      </c>
      <c r="B73" s="180"/>
      <c r="C73" s="27">
        <v>4</v>
      </c>
      <c r="D73" s="27">
        <v>2</v>
      </c>
      <c r="E73" s="28">
        <v>1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1</v>
      </c>
      <c r="N73" s="27">
        <v>2</v>
      </c>
      <c r="O73" s="27">
        <v>0</v>
      </c>
      <c r="P73" s="29">
        <v>0</v>
      </c>
    </row>
    <row r="74" spans="1:16" x14ac:dyDescent="0.25">
      <c r="A74" s="30" t="s">
        <v>436</v>
      </c>
      <c r="B74" s="30" t="s">
        <v>437</v>
      </c>
      <c r="C74" s="15">
        <v>4</v>
      </c>
      <c r="D74" s="15">
        <v>2</v>
      </c>
      <c r="E74" s="31">
        <v>1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1</v>
      </c>
      <c r="N74" s="15">
        <v>2</v>
      </c>
      <c r="O74" s="15">
        <v>0</v>
      </c>
      <c r="P74" s="25">
        <v>0</v>
      </c>
    </row>
    <row r="75" spans="1:16" x14ac:dyDescent="0.25">
      <c r="A75" s="179" t="s">
        <v>438</v>
      </c>
      <c r="B75" s="180"/>
      <c r="C75" s="27">
        <v>55</v>
      </c>
      <c r="D75" s="27">
        <v>41</v>
      </c>
      <c r="E75" s="28">
        <v>0</v>
      </c>
      <c r="F75" s="27">
        <v>0</v>
      </c>
      <c r="G75" s="27">
        <v>3</v>
      </c>
      <c r="H75" s="27">
        <v>6</v>
      </c>
      <c r="I75" s="27">
        <v>3</v>
      </c>
      <c r="J75" s="27">
        <v>0</v>
      </c>
      <c r="K75" s="27">
        <v>0</v>
      </c>
      <c r="L75" s="27">
        <v>0</v>
      </c>
      <c r="M75" s="27">
        <v>0</v>
      </c>
      <c r="N75" s="27">
        <v>1</v>
      </c>
      <c r="O75" s="27">
        <v>0</v>
      </c>
      <c r="P75" s="29">
        <v>3</v>
      </c>
    </row>
    <row r="76" spans="1:16" x14ac:dyDescent="0.25">
      <c r="A76" s="30" t="s">
        <v>439</v>
      </c>
      <c r="B76" s="30" t="s">
        <v>440</v>
      </c>
      <c r="C76" s="15">
        <v>17</v>
      </c>
      <c r="D76" s="15">
        <v>9</v>
      </c>
      <c r="E76" s="31">
        <v>0</v>
      </c>
      <c r="F76" s="15">
        <v>0</v>
      </c>
      <c r="G76" s="15">
        <v>1</v>
      </c>
      <c r="H76" s="15">
        <v>4</v>
      </c>
      <c r="I76" s="15">
        <v>3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5">
        <v>2</v>
      </c>
    </row>
    <row r="77" spans="1:16" ht="33.75" x14ac:dyDescent="0.25">
      <c r="A77" s="30" t="s">
        <v>441</v>
      </c>
      <c r="B77" s="30" t="s">
        <v>442</v>
      </c>
      <c r="C77" s="15">
        <v>0</v>
      </c>
      <c r="D77" s="15">
        <v>0</v>
      </c>
      <c r="E77" s="31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5">
        <v>0</v>
      </c>
    </row>
    <row r="78" spans="1:16" x14ac:dyDescent="0.25">
      <c r="A78" s="30" t="s">
        <v>443</v>
      </c>
      <c r="B78" s="30" t="s">
        <v>444</v>
      </c>
      <c r="C78" s="15">
        <v>23</v>
      </c>
      <c r="D78" s="15">
        <v>19</v>
      </c>
      <c r="E78" s="31">
        <v>0</v>
      </c>
      <c r="F78" s="15">
        <v>0</v>
      </c>
      <c r="G78" s="15">
        <v>0</v>
      </c>
      <c r="H78" s="15">
        <v>1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1</v>
      </c>
      <c r="O78" s="15">
        <v>0</v>
      </c>
      <c r="P78" s="25">
        <v>0</v>
      </c>
    </row>
    <row r="79" spans="1:16" x14ac:dyDescent="0.25">
      <c r="A79" s="30" t="s">
        <v>445</v>
      </c>
      <c r="B79" s="30" t="s">
        <v>446</v>
      </c>
      <c r="C79" s="15">
        <v>0</v>
      </c>
      <c r="D79" s="15">
        <v>0</v>
      </c>
      <c r="E79" s="31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0</v>
      </c>
    </row>
    <row r="80" spans="1:16" ht="22.5" x14ac:dyDescent="0.25">
      <c r="A80" s="30" t="s">
        <v>447</v>
      </c>
      <c r="B80" s="30" t="s">
        <v>448</v>
      </c>
      <c r="C80" s="15">
        <v>10</v>
      </c>
      <c r="D80" s="15">
        <v>10</v>
      </c>
      <c r="E80" s="31">
        <v>0</v>
      </c>
      <c r="F80" s="15">
        <v>0</v>
      </c>
      <c r="G80" s="15">
        <v>1</v>
      </c>
      <c r="H80" s="15">
        <v>1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5">
        <v>1</v>
      </c>
    </row>
    <row r="81" spans="1:16" ht="33.75" x14ac:dyDescent="0.25">
      <c r="A81" s="30" t="s">
        <v>449</v>
      </c>
      <c r="B81" s="30" t="s">
        <v>450</v>
      </c>
      <c r="C81" s="15">
        <v>1</v>
      </c>
      <c r="D81" s="15">
        <v>1</v>
      </c>
      <c r="E81" s="31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30" t="s">
        <v>451</v>
      </c>
      <c r="B82" s="30" t="s">
        <v>452</v>
      </c>
      <c r="C82" s="15">
        <v>4</v>
      </c>
      <c r="D82" s="15">
        <v>2</v>
      </c>
      <c r="E82" s="31">
        <v>1</v>
      </c>
      <c r="F82" s="15">
        <v>0</v>
      </c>
      <c r="G82" s="15">
        <v>1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0</v>
      </c>
    </row>
    <row r="83" spans="1:16" x14ac:dyDescent="0.25">
      <c r="A83" s="179" t="s">
        <v>453</v>
      </c>
      <c r="B83" s="180"/>
      <c r="C83" s="27">
        <v>96</v>
      </c>
      <c r="D83" s="27">
        <v>84</v>
      </c>
      <c r="E83" s="28">
        <v>0</v>
      </c>
      <c r="F83" s="27">
        <v>0</v>
      </c>
      <c r="G83" s="27">
        <v>0</v>
      </c>
      <c r="H83" s="27">
        <v>2</v>
      </c>
      <c r="I83" s="27">
        <v>2</v>
      </c>
      <c r="J83" s="27">
        <v>0</v>
      </c>
      <c r="K83" s="27">
        <v>0</v>
      </c>
      <c r="L83" s="27">
        <v>0</v>
      </c>
      <c r="M83" s="27">
        <v>0</v>
      </c>
      <c r="N83" s="27">
        <v>1</v>
      </c>
      <c r="O83" s="27">
        <v>0</v>
      </c>
      <c r="P83" s="29">
        <v>3</v>
      </c>
    </row>
    <row r="84" spans="1:16" x14ac:dyDescent="0.25">
      <c r="A84" s="30" t="s">
        <v>454</v>
      </c>
      <c r="B84" s="30" t="s">
        <v>455</v>
      </c>
      <c r="C84" s="15">
        <v>11</v>
      </c>
      <c r="D84" s="15">
        <v>21</v>
      </c>
      <c r="E84" s="31">
        <v>-1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1</v>
      </c>
      <c r="O84" s="15">
        <v>0</v>
      </c>
      <c r="P84" s="25">
        <v>0</v>
      </c>
    </row>
    <row r="85" spans="1:16" x14ac:dyDescent="0.25">
      <c r="A85" s="30" t="s">
        <v>456</v>
      </c>
      <c r="B85" s="30" t="s">
        <v>457</v>
      </c>
      <c r="C85" s="15">
        <v>85</v>
      </c>
      <c r="D85" s="15">
        <v>63</v>
      </c>
      <c r="E85" s="31">
        <v>0</v>
      </c>
      <c r="F85" s="15">
        <v>0</v>
      </c>
      <c r="G85" s="15">
        <v>0</v>
      </c>
      <c r="H85" s="15">
        <v>2</v>
      </c>
      <c r="I85" s="15">
        <v>2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25">
        <v>3</v>
      </c>
    </row>
    <row r="86" spans="1:16" x14ac:dyDescent="0.25">
      <c r="A86" s="179" t="s">
        <v>458</v>
      </c>
      <c r="B86" s="180"/>
      <c r="C86" s="27">
        <v>210</v>
      </c>
      <c r="D86" s="27">
        <v>215</v>
      </c>
      <c r="E86" s="28">
        <v>-1</v>
      </c>
      <c r="F86" s="27">
        <v>0</v>
      </c>
      <c r="G86" s="27">
        <v>0</v>
      </c>
      <c r="H86" s="27">
        <v>54</v>
      </c>
      <c r="I86" s="27">
        <v>36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9">
        <v>20</v>
      </c>
    </row>
    <row r="87" spans="1:16" x14ac:dyDescent="0.25">
      <c r="A87" s="30" t="s">
        <v>459</v>
      </c>
      <c r="B87" s="30" t="s">
        <v>460</v>
      </c>
      <c r="C87" s="15">
        <v>0</v>
      </c>
      <c r="D87" s="15">
        <v>0</v>
      </c>
      <c r="E87" s="31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5">
        <v>0</v>
      </c>
    </row>
    <row r="88" spans="1:16" x14ac:dyDescent="0.25">
      <c r="A88" s="30" t="s">
        <v>461</v>
      </c>
      <c r="B88" s="30" t="s">
        <v>462</v>
      </c>
      <c r="C88" s="15">
        <v>0</v>
      </c>
      <c r="D88" s="15">
        <v>0</v>
      </c>
      <c r="E88" s="31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30" t="s">
        <v>463</v>
      </c>
      <c r="B89" s="30" t="s">
        <v>464</v>
      </c>
      <c r="C89" s="15">
        <v>0</v>
      </c>
      <c r="D89" s="15">
        <v>0</v>
      </c>
      <c r="E89" s="31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30" t="s">
        <v>465</v>
      </c>
      <c r="B90" s="30" t="s">
        <v>466</v>
      </c>
      <c r="C90" s="15">
        <v>66</v>
      </c>
      <c r="D90" s="15">
        <v>43</v>
      </c>
      <c r="E90" s="31">
        <v>0</v>
      </c>
      <c r="F90" s="15">
        <v>0</v>
      </c>
      <c r="G90" s="15">
        <v>0</v>
      </c>
      <c r="H90" s="15">
        <v>0</v>
      </c>
      <c r="I90" s="15">
        <v>1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0</v>
      </c>
    </row>
    <row r="91" spans="1:16" ht="22.5" x14ac:dyDescent="0.25">
      <c r="A91" s="30" t="s">
        <v>467</v>
      </c>
      <c r="B91" s="30" t="s">
        <v>468</v>
      </c>
      <c r="C91" s="15">
        <v>1</v>
      </c>
      <c r="D91" s="15">
        <v>1</v>
      </c>
      <c r="E91" s="31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30" t="s">
        <v>469</v>
      </c>
      <c r="B92" s="30" t="s">
        <v>470</v>
      </c>
      <c r="C92" s="15">
        <v>8</v>
      </c>
      <c r="D92" s="15">
        <v>6</v>
      </c>
      <c r="E92" s="31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5">
        <v>0</v>
      </c>
    </row>
    <row r="93" spans="1:16" x14ac:dyDescent="0.25">
      <c r="A93" s="30" t="s">
        <v>471</v>
      </c>
      <c r="B93" s="30" t="s">
        <v>472</v>
      </c>
      <c r="C93" s="15">
        <v>7</v>
      </c>
      <c r="D93" s="15">
        <v>22</v>
      </c>
      <c r="E93" s="31">
        <v>-1</v>
      </c>
      <c r="F93" s="15">
        <v>0</v>
      </c>
      <c r="G93" s="15">
        <v>0</v>
      </c>
      <c r="H93" s="15">
        <v>4</v>
      </c>
      <c r="I93" s="15">
        <v>10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5">
        <v>4</v>
      </c>
    </row>
    <row r="94" spans="1:16" x14ac:dyDescent="0.25">
      <c r="A94" s="30" t="s">
        <v>473</v>
      </c>
      <c r="B94" s="30" t="s">
        <v>474</v>
      </c>
      <c r="C94" s="15">
        <v>3</v>
      </c>
      <c r="D94" s="15">
        <v>3</v>
      </c>
      <c r="E94" s="31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5">
        <v>0</v>
      </c>
    </row>
    <row r="95" spans="1:16" x14ac:dyDescent="0.25">
      <c r="A95" s="30" t="s">
        <v>475</v>
      </c>
      <c r="B95" s="30" t="s">
        <v>476</v>
      </c>
      <c r="C95" s="15">
        <v>114</v>
      </c>
      <c r="D95" s="15">
        <v>136</v>
      </c>
      <c r="E95" s="31">
        <v>-1</v>
      </c>
      <c r="F95" s="15">
        <v>0</v>
      </c>
      <c r="G95" s="15">
        <v>0</v>
      </c>
      <c r="H95" s="15">
        <v>50</v>
      </c>
      <c r="I95" s="15">
        <v>25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5">
        <v>16</v>
      </c>
    </row>
    <row r="96" spans="1:16" ht="22.5" x14ac:dyDescent="0.25">
      <c r="A96" s="30" t="s">
        <v>477</v>
      </c>
      <c r="B96" s="30" t="s">
        <v>478</v>
      </c>
      <c r="C96" s="15">
        <v>0</v>
      </c>
      <c r="D96" s="15">
        <v>1</v>
      </c>
      <c r="E96" s="31">
        <v>-1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0</v>
      </c>
    </row>
    <row r="97" spans="1:16" ht="22.5" x14ac:dyDescent="0.25">
      <c r="A97" s="30" t="s">
        <v>479</v>
      </c>
      <c r="B97" s="30" t="s">
        <v>480</v>
      </c>
      <c r="C97" s="15">
        <v>11</v>
      </c>
      <c r="D97" s="15">
        <v>3</v>
      </c>
      <c r="E97" s="31">
        <v>2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179" t="s">
        <v>481</v>
      </c>
      <c r="B98" s="180"/>
      <c r="C98" s="27">
        <v>2382</v>
      </c>
      <c r="D98" s="27">
        <v>2767</v>
      </c>
      <c r="E98" s="28">
        <v>-1</v>
      </c>
      <c r="F98" s="27">
        <v>39</v>
      </c>
      <c r="G98" s="27">
        <v>32</v>
      </c>
      <c r="H98" s="27">
        <v>597</v>
      </c>
      <c r="I98" s="27">
        <v>451</v>
      </c>
      <c r="J98" s="27">
        <v>0</v>
      </c>
      <c r="K98" s="27">
        <v>0</v>
      </c>
      <c r="L98" s="27">
        <v>0</v>
      </c>
      <c r="M98" s="27">
        <v>1</v>
      </c>
      <c r="N98" s="27">
        <v>7</v>
      </c>
      <c r="O98" s="27">
        <v>14</v>
      </c>
      <c r="P98" s="29">
        <v>329</v>
      </c>
    </row>
    <row r="99" spans="1:16" x14ac:dyDescent="0.25">
      <c r="A99" s="30" t="s">
        <v>482</v>
      </c>
      <c r="B99" s="30" t="s">
        <v>483</v>
      </c>
      <c r="C99" s="15">
        <v>445</v>
      </c>
      <c r="D99" s="15">
        <v>626</v>
      </c>
      <c r="E99" s="31">
        <v>-1</v>
      </c>
      <c r="F99" s="15">
        <v>20</v>
      </c>
      <c r="G99" s="15">
        <v>17</v>
      </c>
      <c r="H99" s="15">
        <v>143</v>
      </c>
      <c r="I99" s="15">
        <v>108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5">
        <v>69</v>
      </c>
    </row>
    <row r="100" spans="1:16" x14ac:dyDescent="0.25">
      <c r="A100" s="30" t="s">
        <v>484</v>
      </c>
      <c r="B100" s="30" t="s">
        <v>485</v>
      </c>
      <c r="C100" s="15">
        <v>228</v>
      </c>
      <c r="D100" s="15">
        <v>244</v>
      </c>
      <c r="E100" s="31">
        <v>-1</v>
      </c>
      <c r="F100" s="15">
        <v>7</v>
      </c>
      <c r="G100" s="15">
        <v>5</v>
      </c>
      <c r="H100" s="15">
        <v>118</v>
      </c>
      <c r="I100" s="15">
        <v>59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4</v>
      </c>
      <c r="P100" s="25">
        <v>63</v>
      </c>
    </row>
    <row r="101" spans="1:16" ht="33.75" x14ac:dyDescent="0.25">
      <c r="A101" s="30" t="s">
        <v>486</v>
      </c>
      <c r="B101" s="30" t="s">
        <v>487</v>
      </c>
      <c r="C101" s="15">
        <v>4</v>
      </c>
      <c r="D101" s="15">
        <v>13</v>
      </c>
      <c r="E101" s="31">
        <v>-1</v>
      </c>
      <c r="F101" s="15">
        <v>1</v>
      </c>
      <c r="G101" s="15">
        <v>1</v>
      </c>
      <c r="H101" s="15">
        <v>6</v>
      </c>
      <c r="I101" s="15">
        <v>20</v>
      </c>
      <c r="J101" s="15">
        <v>0</v>
      </c>
      <c r="K101" s="15">
        <v>0</v>
      </c>
      <c r="L101" s="15">
        <v>0</v>
      </c>
      <c r="M101" s="15">
        <v>1</v>
      </c>
      <c r="N101" s="15">
        <v>0</v>
      </c>
      <c r="O101" s="15">
        <v>0</v>
      </c>
      <c r="P101" s="25">
        <v>16</v>
      </c>
    </row>
    <row r="102" spans="1:16" ht="22.5" x14ac:dyDescent="0.25">
      <c r="A102" s="30" t="s">
        <v>488</v>
      </c>
      <c r="B102" s="30" t="s">
        <v>489</v>
      </c>
      <c r="C102" s="15">
        <v>113</v>
      </c>
      <c r="D102" s="15">
        <v>157</v>
      </c>
      <c r="E102" s="31">
        <v>-1</v>
      </c>
      <c r="F102" s="15">
        <v>0</v>
      </c>
      <c r="G102" s="15">
        <v>2</v>
      </c>
      <c r="H102" s="15">
        <v>45</v>
      </c>
      <c r="I102" s="15">
        <v>40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10</v>
      </c>
      <c r="P102" s="25">
        <v>41</v>
      </c>
    </row>
    <row r="103" spans="1:16" x14ac:dyDescent="0.25">
      <c r="A103" s="30" t="s">
        <v>490</v>
      </c>
      <c r="B103" s="30" t="s">
        <v>491</v>
      </c>
      <c r="C103" s="15">
        <v>12</v>
      </c>
      <c r="D103" s="15">
        <v>12</v>
      </c>
      <c r="E103" s="31">
        <v>0</v>
      </c>
      <c r="F103" s="15">
        <v>0</v>
      </c>
      <c r="G103" s="15">
        <v>0</v>
      </c>
      <c r="H103" s="15">
        <v>0</v>
      </c>
      <c r="I103" s="15">
        <v>2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5">
        <v>1</v>
      </c>
    </row>
    <row r="104" spans="1:16" ht="22.5" x14ac:dyDescent="0.25">
      <c r="A104" s="30" t="s">
        <v>492</v>
      </c>
      <c r="B104" s="30" t="s">
        <v>493</v>
      </c>
      <c r="C104" s="15">
        <v>23</v>
      </c>
      <c r="D104" s="15">
        <v>40</v>
      </c>
      <c r="E104" s="31">
        <v>-1</v>
      </c>
      <c r="F104" s="15">
        <v>0</v>
      </c>
      <c r="G104" s="15">
        <v>0</v>
      </c>
      <c r="H104" s="15">
        <v>7</v>
      </c>
      <c r="I104" s="15">
        <v>7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5">
        <v>0</v>
      </c>
    </row>
    <row r="105" spans="1:16" x14ac:dyDescent="0.25">
      <c r="A105" s="30" t="s">
        <v>494</v>
      </c>
      <c r="B105" s="30" t="s">
        <v>495</v>
      </c>
      <c r="C105" s="15">
        <v>99</v>
      </c>
      <c r="D105" s="15">
        <v>125</v>
      </c>
      <c r="E105" s="31">
        <v>-1</v>
      </c>
      <c r="F105" s="15">
        <v>0</v>
      </c>
      <c r="G105" s="15">
        <v>0</v>
      </c>
      <c r="H105" s="15">
        <v>5</v>
      </c>
      <c r="I105" s="15">
        <v>1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5">
        <v>0</v>
      </c>
    </row>
    <row r="106" spans="1:16" x14ac:dyDescent="0.25">
      <c r="A106" s="30" t="s">
        <v>496</v>
      </c>
      <c r="B106" s="30" t="s">
        <v>497</v>
      </c>
      <c r="C106" s="15">
        <v>851</v>
      </c>
      <c r="D106" s="15">
        <v>807</v>
      </c>
      <c r="E106" s="31">
        <v>0</v>
      </c>
      <c r="F106" s="15">
        <v>3</v>
      </c>
      <c r="G106" s="15">
        <v>1</v>
      </c>
      <c r="H106" s="15">
        <v>195</v>
      </c>
      <c r="I106" s="15">
        <v>119</v>
      </c>
      <c r="J106" s="15">
        <v>0</v>
      </c>
      <c r="K106" s="15">
        <v>0</v>
      </c>
      <c r="L106" s="15">
        <v>0</v>
      </c>
      <c r="M106" s="15">
        <v>0</v>
      </c>
      <c r="N106" s="15">
        <v>5</v>
      </c>
      <c r="O106" s="15">
        <v>0</v>
      </c>
      <c r="P106" s="25">
        <v>65</v>
      </c>
    </row>
    <row r="107" spans="1:16" ht="22.5" x14ac:dyDescent="0.25">
      <c r="A107" s="30" t="s">
        <v>498</v>
      </c>
      <c r="B107" s="30" t="s">
        <v>499</v>
      </c>
      <c r="C107" s="15">
        <v>159</v>
      </c>
      <c r="D107" s="15">
        <v>221</v>
      </c>
      <c r="E107" s="31">
        <v>-1</v>
      </c>
      <c r="F107" s="15">
        <v>0</v>
      </c>
      <c r="G107" s="15">
        <v>0</v>
      </c>
      <c r="H107" s="15">
        <v>29</v>
      </c>
      <c r="I107" s="15">
        <v>25</v>
      </c>
      <c r="J107" s="15">
        <v>0</v>
      </c>
      <c r="K107" s="15">
        <v>0</v>
      </c>
      <c r="L107" s="15">
        <v>0</v>
      </c>
      <c r="M107" s="15">
        <v>0</v>
      </c>
      <c r="N107" s="15">
        <v>2</v>
      </c>
      <c r="O107" s="15">
        <v>0</v>
      </c>
      <c r="P107" s="25">
        <v>16</v>
      </c>
    </row>
    <row r="108" spans="1:16" ht="22.5" x14ac:dyDescent="0.25">
      <c r="A108" s="30" t="s">
        <v>500</v>
      </c>
      <c r="B108" s="30" t="s">
        <v>501</v>
      </c>
      <c r="C108" s="15">
        <v>11</v>
      </c>
      <c r="D108" s="15">
        <v>11</v>
      </c>
      <c r="E108" s="31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5">
        <v>1</v>
      </c>
    </row>
    <row r="109" spans="1:16" x14ac:dyDescent="0.25">
      <c r="A109" s="30" t="s">
        <v>502</v>
      </c>
      <c r="B109" s="30" t="s">
        <v>503</v>
      </c>
      <c r="C109" s="15">
        <v>4</v>
      </c>
      <c r="D109" s="15">
        <v>7</v>
      </c>
      <c r="E109" s="31">
        <v>-1</v>
      </c>
      <c r="F109" s="15">
        <v>0</v>
      </c>
      <c r="G109" s="15">
        <v>0</v>
      </c>
      <c r="H109" s="15">
        <v>3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5">
        <v>1</v>
      </c>
    </row>
    <row r="110" spans="1:16" x14ac:dyDescent="0.25">
      <c r="A110" s="30" t="s">
        <v>504</v>
      </c>
      <c r="B110" s="30" t="s">
        <v>505</v>
      </c>
      <c r="C110" s="15">
        <v>1</v>
      </c>
      <c r="D110" s="15">
        <v>5</v>
      </c>
      <c r="E110" s="31">
        <v>-1</v>
      </c>
      <c r="F110" s="15">
        <v>0</v>
      </c>
      <c r="G110" s="15">
        <v>0</v>
      </c>
      <c r="H110" s="15">
        <v>7</v>
      </c>
      <c r="I110" s="15">
        <v>3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5">
        <v>1</v>
      </c>
    </row>
    <row r="111" spans="1:16" ht="33.75" x14ac:dyDescent="0.25">
      <c r="A111" s="30" t="s">
        <v>506</v>
      </c>
      <c r="B111" s="30" t="s">
        <v>507</v>
      </c>
      <c r="C111" s="15">
        <v>1</v>
      </c>
      <c r="D111" s="15">
        <v>0</v>
      </c>
      <c r="E111" s="31">
        <v>0</v>
      </c>
      <c r="F111" s="15">
        <v>0</v>
      </c>
      <c r="G111" s="15">
        <v>0</v>
      </c>
      <c r="H111" s="15">
        <v>1</v>
      </c>
      <c r="I111" s="15">
        <v>1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30" t="s">
        <v>508</v>
      </c>
      <c r="B112" s="30" t="s">
        <v>509</v>
      </c>
      <c r="C112" s="15">
        <v>410</v>
      </c>
      <c r="D112" s="15">
        <v>445</v>
      </c>
      <c r="E112" s="31">
        <v>-1</v>
      </c>
      <c r="F112" s="15">
        <v>2</v>
      </c>
      <c r="G112" s="15">
        <v>4</v>
      </c>
      <c r="H112" s="15">
        <v>34</v>
      </c>
      <c r="I112" s="15">
        <v>54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5">
        <v>32</v>
      </c>
    </row>
    <row r="113" spans="1:16" ht="22.5" x14ac:dyDescent="0.25">
      <c r="A113" s="30" t="s">
        <v>510</v>
      </c>
      <c r="B113" s="30" t="s">
        <v>511</v>
      </c>
      <c r="C113" s="15">
        <v>0</v>
      </c>
      <c r="D113" s="15">
        <v>0</v>
      </c>
      <c r="E113" s="31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30" t="s">
        <v>512</v>
      </c>
      <c r="B114" s="30" t="s">
        <v>513</v>
      </c>
      <c r="C114" s="15">
        <v>0</v>
      </c>
      <c r="D114" s="15">
        <v>0</v>
      </c>
      <c r="E114" s="31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30" t="s">
        <v>514</v>
      </c>
      <c r="B115" s="30" t="s">
        <v>515</v>
      </c>
      <c r="C115" s="15">
        <v>10</v>
      </c>
      <c r="D115" s="15">
        <v>13</v>
      </c>
      <c r="E115" s="31">
        <v>-1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0</v>
      </c>
    </row>
    <row r="116" spans="1:16" ht="22.5" x14ac:dyDescent="0.25">
      <c r="A116" s="30" t="s">
        <v>516</v>
      </c>
      <c r="B116" s="30" t="s">
        <v>517</v>
      </c>
      <c r="C116" s="15">
        <v>1</v>
      </c>
      <c r="D116" s="15">
        <v>15</v>
      </c>
      <c r="E116" s="31">
        <v>-1</v>
      </c>
      <c r="F116" s="15">
        <v>6</v>
      </c>
      <c r="G116" s="15">
        <v>0</v>
      </c>
      <c r="H116" s="15">
        <v>1</v>
      </c>
      <c r="I116" s="15">
        <v>1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5">
        <v>8</v>
      </c>
    </row>
    <row r="117" spans="1:16" ht="33.75" x14ac:dyDescent="0.25">
      <c r="A117" s="30" t="s">
        <v>518</v>
      </c>
      <c r="B117" s="30" t="s">
        <v>519</v>
      </c>
      <c r="C117" s="15">
        <v>3</v>
      </c>
      <c r="D117" s="15">
        <v>3</v>
      </c>
      <c r="E117" s="31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5">
        <v>1</v>
      </c>
    </row>
    <row r="118" spans="1:16" ht="22.5" x14ac:dyDescent="0.25">
      <c r="A118" s="30" t="s">
        <v>520</v>
      </c>
      <c r="B118" s="30" t="s">
        <v>521</v>
      </c>
      <c r="C118" s="15">
        <v>0</v>
      </c>
      <c r="D118" s="15">
        <v>1</v>
      </c>
      <c r="E118" s="31">
        <v>-1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30" t="s">
        <v>522</v>
      </c>
      <c r="B119" s="30" t="s">
        <v>523</v>
      </c>
      <c r="C119" s="15">
        <v>0</v>
      </c>
      <c r="D119" s="15">
        <v>1</v>
      </c>
      <c r="E119" s="31">
        <v>-1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5">
        <v>1</v>
      </c>
    </row>
    <row r="120" spans="1:16" ht="22.5" x14ac:dyDescent="0.25">
      <c r="A120" s="30" t="s">
        <v>524</v>
      </c>
      <c r="B120" s="30" t="s">
        <v>525</v>
      </c>
      <c r="C120" s="15">
        <v>0</v>
      </c>
      <c r="D120" s="15">
        <v>0</v>
      </c>
      <c r="E120" s="31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30" t="s">
        <v>526</v>
      </c>
      <c r="B121" s="30" t="s">
        <v>527</v>
      </c>
      <c r="C121" s="15">
        <v>2</v>
      </c>
      <c r="D121" s="15">
        <v>3</v>
      </c>
      <c r="E121" s="31">
        <v>-1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5">
        <v>0</v>
      </c>
    </row>
    <row r="122" spans="1:16" ht="22.5" x14ac:dyDescent="0.25">
      <c r="A122" s="30" t="s">
        <v>528</v>
      </c>
      <c r="B122" s="30" t="s">
        <v>529</v>
      </c>
      <c r="C122" s="15">
        <v>3</v>
      </c>
      <c r="D122" s="15">
        <v>11</v>
      </c>
      <c r="E122" s="31">
        <v>-1</v>
      </c>
      <c r="F122" s="15">
        <v>0</v>
      </c>
      <c r="G122" s="15">
        <v>0</v>
      </c>
      <c r="H122" s="15">
        <v>2</v>
      </c>
      <c r="I122" s="15">
        <v>8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5">
        <v>5</v>
      </c>
    </row>
    <row r="123" spans="1:16" x14ac:dyDescent="0.25">
      <c r="A123" s="30" t="s">
        <v>530</v>
      </c>
      <c r="B123" s="30" t="s">
        <v>531</v>
      </c>
      <c r="C123" s="15">
        <v>0</v>
      </c>
      <c r="D123" s="15">
        <v>2</v>
      </c>
      <c r="E123" s="31">
        <v>-1</v>
      </c>
      <c r="F123" s="15">
        <v>0</v>
      </c>
      <c r="G123" s="15">
        <v>0</v>
      </c>
      <c r="H123" s="15">
        <v>0</v>
      </c>
      <c r="I123" s="15">
        <v>1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5">
        <v>2</v>
      </c>
    </row>
    <row r="124" spans="1:16" x14ac:dyDescent="0.25">
      <c r="A124" s="30" t="s">
        <v>532</v>
      </c>
      <c r="B124" s="30" t="s">
        <v>533</v>
      </c>
      <c r="C124" s="15">
        <v>0</v>
      </c>
      <c r="D124" s="15">
        <v>0</v>
      </c>
      <c r="E124" s="31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5">
        <v>1</v>
      </c>
    </row>
    <row r="125" spans="1:16" ht="22.5" x14ac:dyDescent="0.25">
      <c r="A125" s="30" t="s">
        <v>534</v>
      </c>
      <c r="B125" s="30" t="s">
        <v>535</v>
      </c>
      <c r="C125" s="15">
        <v>0</v>
      </c>
      <c r="D125" s="15">
        <v>1</v>
      </c>
      <c r="E125" s="31">
        <v>-1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0</v>
      </c>
    </row>
    <row r="126" spans="1:16" x14ac:dyDescent="0.25">
      <c r="A126" s="30" t="s">
        <v>536</v>
      </c>
      <c r="B126" s="30" t="s">
        <v>537</v>
      </c>
      <c r="C126" s="15">
        <v>0</v>
      </c>
      <c r="D126" s="15">
        <v>0</v>
      </c>
      <c r="E126" s="31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30" t="s">
        <v>538</v>
      </c>
      <c r="B127" s="30" t="s">
        <v>539</v>
      </c>
      <c r="C127" s="15">
        <v>2</v>
      </c>
      <c r="D127" s="15">
        <v>3</v>
      </c>
      <c r="E127" s="31">
        <v>-1</v>
      </c>
      <c r="F127" s="15">
        <v>0</v>
      </c>
      <c r="G127" s="15">
        <v>0</v>
      </c>
      <c r="H127" s="15">
        <v>1</v>
      </c>
      <c r="I127" s="15">
        <v>2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5">
        <v>4</v>
      </c>
    </row>
    <row r="128" spans="1:16" ht="22.5" x14ac:dyDescent="0.25">
      <c r="A128" s="30" t="s">
        <v>540</v>
      </c>
      <c r="B128" s="30" t="s">
        <v>541</v>
      </c>
      <c r="C128" s="15">
        <v>0</v>
      </c>
      <c r="D128" s="15">
        <v>1</v>
      </c>
      <c r="E128" s="31">
        <v>-1</v>
      </c>
      <c r="F128" s="15">
        <v>0</v>
      </c>
      <c r="G128" s="15">
        <v>2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5">
        <v>0</v>
      </c>
    </row>
    <row r="129" spans="1:16" ht="22.5" x14ac:dyDescent="0.25">
      <c r="A129" s="30" t="s">
        <v>542</v>
      </c>
      <c r="B129" s="30" t="s">
        <v>543</v>
      </c>
      <c r="C129" s="15">
        <v>0</v>
      </c>
      <c r="D129" s="15">
        <v>0</v>
      </c>
      <c r="E129" s="31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0</v>
      </c>
    </row>
    <row r="130" spans="1:16" ht="22.5" x14ac:dyDescent="0.25">
      <c r="A130" s="30" t="s">
        <v>544</v>
      </c>
      <c r="B130" s="30" t="s">
        <v>545</v>
      </c>
      <c r="C130" s="15">
        <v>0</v>
      </c>
      <c r="D130" s="15">
        <v>0</v>
      </c>
      <c r="E130" s="31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0</v>
      </c>
    </row>
    <row r="131" spans="1:16" ht="33.75" x14ac:dyDescent="0.25">
      <c r="A131" s="30" t="s">
        <v>546</v>
      </c>
      <c r="B131" s="30" t="s">
        <v>547</v>
      </c>
      <c r="C131" s="15">
        <v>0</v>
      </c>
      <c r="D131" s="15">
        <v>0</v>
      </c>
      <c r="E131" s="31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1</v>
      </c>
    </row>
    <row r="132" spans="1:16" x14ac:dyDescent="0.25">
      <c r="A132" s="179" t="s">
        <v>548</v>
      </c>
      <c r="B132" s="180"/>
      <c r="C132" s="27">
        <v>0</v>
      </c>
      <c r="D132" s="27">
        <v>5</v>
      </c>
      <c r="E132" s="28">
        <v>-1</v>
      </c>
      <c r="F132" s="27">
        <v>1</v>
      </c>
      <c r="G132" s="27">
        <v>0</v>
      </c>
      <c r="H132" s="27">
        <v>4</v>
      </c>
      <c r="I132" s="27">
        <v>2</v>
      </c>
      <c r="J132" s="27">
        <v>0</v>
      </c>
      <c r="K132" s="27">
        <v>0</v>
      </c>
      <c r="L132" s="27">
        <v>0</v>
      </c>
      <c r="M132" s="27">
        <v>0</v>
      </c>
      <c r="N132" s="27">
        <v>2</v>
      </c>
      <c r="O132" s="27">
        <v>0</v>
      </c>
      <c r="P132" s="29">
        <v>5</v>
      </c>
    </row>
    <row r="133" spans="1:16" x14ac:dyDescent="0.25">
      <c r="A133" s="30" t="s">
        <v>549</v>
      </c>
      <c r="B133" s="30" t="s">
        <v>550</v>
      </c>
      <c r="C133" s="15">
        <v>0</v>
      </c>
      <c r="D133" s="15">
        <v>3</v>
      </c>
      <c r="E133" s="31">
        <v>-1</v>
      </c>
      <c r="F133" s="15">
        <v>0</v>
      </c>
      <c r="G133" s="15">
        <v>0</v>
      </c>
      <c r="H133" s="15">
        <v>3</v>
      </c>
      <c r="I133" s="15">
        <v>1</v>
      </c>
      <c r="J133" s="15">
        <v>0</v>
      </c>
      <c r="K133" s="15">
        <v>0</v>
      </c>
      <c r="L133" s="15">
        <v>0</v>
      </c>
      <c r="M133" s="15">
        <v>0</v>
      </c>
      <c r="N133" s="15">
        <v>2</v>
      </c>
      <c r="O133" s="15">
        <v>0</v>
      </c>
      <c r="P133" s="25">
        <v>1</v>
      </c>
    </row>
    <row r="134" spans="1:16" x14ac:dyDescent="0.25">
      <c r="A134" s="30" t="s">
        <v>551</v>
      </c>
      <c r="B134" s="30" t="s">
        <v>552</v>
      </c>
      <c r="C134" s="15">
        <v>0</v>
      </c>
      <c r="D134" s="15">
        <v>0</v>
      </c>
      <c r="E134" s="31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0</v>
      </c>
    </row>
    <row r="135" spans="1:16" x14ac:dyDescent="0.25">
      <c r="A135" s="30" t="s">
        <v>553</v>
      </c>
      <c r="B135" s="30" t="s">
        <v>554</v>
      </c>
      <c r="C135" s="15">
        <v>0</v>
      </c>
      <c r="D135" s="15">
        <v>2</v>
      </c>
      <c r="E135" s="31">
        <v>-1</v>
      </c>
      <c r="F135" s="15">
        <v>1</v>
      </c>
      <c r="G135" s="15">
        <v>0</v>
      </c>
      <c r="H135" s="15">
        <v>1</v>
      </c>
      <c r="I135" s="15">
        <v>1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5">
        <v>4</v>
      </c>
    </row>
    <row r="136" spans="1:16" x14ac:dyDescent="0.25">
      <c r="A136" s="30" t="s">
        <v>555</v>
      </c>
      <c r="B136" s="30" t="s">
        <v>556</v>
      </c>
      <c r="C136" s="15">
        <v>0</v>
      </c>
      <c r="D136" s="15">
        <v>0</v>
      </c>
      <c r="E136" s="31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5">
        <v>0</v>
      </c>
    </row>
    <row r="137" spans="1:16" x14ac:dyDescent="0.25">
      <c r="A137" s="30" t="s">
        <v>557</v>
      </c>
      <c r="B137" s="30" t="s">
        <v>558</v>
      </c>
      <c r="C137" s="15">
        <v>0</v>
      </c>
      <c r="D137" s="15">
        <v>0</v>
      </c>
      <c r="E137" s="31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5">
        <v>0</v>
      </c>
    </row>
    <row r="138" spans="1:16" x14ac:dyDescent="0.25">
      <c r="A138" s="179" t="s">
        <v>559</v>
      </c>
      <c r="B138" s="180"/>
      <c r="C138" s="27">
        <v>21</v>
      </c>
      <c r="D138" s="27">
        <v>27</v>
      </c>
      <c r="E138" s="28">
        <v>-1</v>
      </c>
      <c r="F138" s="27">
        <v>0</v>
      </c>
      <c r="G138" s="27">
        <v>0</v>
      </c>
      <c r="H138" s="27">
        <v>3</v>
      </c>
      <c r="I138" s="27">
        <v>7</v>
      </c>
      <c r="J138" s="27">
        <v>0</v>
      </c>
      <c r="K138" s="27">
        <v>0</v>
      </c>
      <c r="L138" s="27">
        <v>0</v>
      </c>
      <c r="M138" s="27">
        <v>0</v>
      </c>
      <c r="N138" s="27">
        <v>1</v>
      </c>
      <c r="O138" s="27">
        <v>0</v>
      </c>
      <c r="P138" s="29">
        <v>2</v>
      </c>
    </row>
    <row r="139" spans="1:16" ht="22.5" x14ac:dyDescent="0.25">
      <c r="A139" s="30" t="s">
        <v>560</v>
      </c>
      <c r="B139" s="30" t="s">
        <v>561</v>
      </c>
      <c r="C139" s="15">
        <v>4</v>
      </c>
      <c r="D139" s="15">
        <v>11</v>
      </c>
      <c r="E139" s="31">
        <v>-1</v>
      </c>
      <c r="F139" s="15">
        <v>0</v>
      </c>
      <c r="G139" s="15">
        <v>0</v>
      </c>
      <c r="H139" s="15">
        <v>1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1</v>
      </c>
      <c r="O139" s="15">
        <v>0</v>
      </c>
      <c r="P139" s="25">
        <v>0</v>
      </c>
    </row>
    <row r="140" spans="1:16" ht="22.5" x14ac:dyDescent="0.25">
      <c r="A140" s="30" t="s">
        <v>562</v>
      </c>
      <c r="B140" s="30" t="s">
        <v>563</v>
      </c>
      <c r="C140" s="15">
        <v>0</v>
      </c>
      <c r="D140" s="15">
        <v>0</v>
      </c>
      <c r="E140" s="31">
        <v>0</v>
      </c>
      <c r="F140" s="15">
        <v>0</v>
      </c>
      <c r="G140" s="15">
        <v>0</v>
      </c>
      <c r="H140" s="15">
        <v>1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5">
        <v>0</v>
      </c>
    </row>
    <row r="141" spans="1:16" x14ac:dyDescent="0.25">
      <c r="A141" s="30" t="s">
        <v>564</v>
      </c>
      <c r="B141" s="30" t="s">
        <v>565</v>
      </c>
      <c r="C141" s="15">
        <v>0</v>
      </c>
      <c r="D141" s="15">
        <v>1</v>
      </c>
      <c r="E141" s="31">
        <v>-1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5">
        <v>0</v>
      </c>
    </row>
    <row r="142" spans="1:16" ht="22.5" x14ac:dyDescent="0.25">
      <c r="A142" s="30" t="s">
        <v>566</v>
      </c>
      <c r="B142" s="30" t="s">
        <v>567</v>
      </c>
      <c r="C142" s="15">
        <v>0</v>
      </c>
      <c r="D142" s="15">
        <v>0</v>
      </c>
      <c r="E142" s="31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0</v>
      </c>
    </row>
    <row r="143" spans="1:16" ht="22.5" x14ac:dyDescent="0.25">
      <c r="A143" s="30" t="s">
        <v>568</v>
      </c>
      <c r="B143" s="30" t="s">
        <v>569</v>
      </c>
      <c r="C143" s="15">
        <v>11</v>
      </c>
      <c r="D143" s="15">
        <v>12</v>
      </c>
      <c r="E143" s="31">
        <v>-1</v>
      </c>
      <c r="F143" s="15">
        <v>0</v>
      </c>
      <c r="G143" s="15">
        <v>0</v>
      </c>
      <c r="H143" s="15">
        <v>1</v>
      </c>
      <c r="I143" s="15">
        <v>5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5">
        <v>1</v>
      </c>
    </row>
    <row r="144" spans="1:16" ht="33.75" x14ac:dyDescent="0.25">
      <c r="A144" s="30" t="s">
        <v>570</v>
      </c>
      <c r="B144" s="30" t="s">
        <v>571</v>
      </c>
      <c r="C144" s="15">
        <v>6</v>
      </c>
      <c r="D144" s="15">
        <v>3</v>
      </c>
      <c r="E144" s="31">
        <v>1</v>
      </c>
      <c r="F144" s="15">
        <v>0</v>
      </c>
      <c r="G144" s="15">
        <v>0</v>
      </c>
      <c r="H144" s="15">
        <v>0</v>
      </c>
      <c r="I144" s="15">
        <v>2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5">
        <v>1</v>
      </c>
    </row>
    <row r="145" spans="1:16" x14ac:dyDescent="0.25">
      <c r="A145" s="179" t="s">
        <v>572</v>
      </c>
      <c r="B145" s="180"/>
      <c r="C145" s="27">
        <v>4</v>
      </c>
      <c r="D145" s="27">
        <v>2</v>
      </c>
      <c r="E145" s="28">
        <v>1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9">
        <v>0</v>
      </c>
    </row>
    <row r="146" spans="1:16" ht="33.75" x14ac:dyDescent="0.25">
      <c r="A146" s="30" t="s">
        <v>573</v>
      </c>
      <c r="B146" s="30" t="s">
        <v>574</v>
      </c>
      <c r="C146" s="15">
        <v>0</v>
      </c>
      <c r="D146" s="15">
        <v>0</v>
      </c>
      <c r="E146" s="31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30" t="s">
        <v>575</v>
      </c>
      <c r="B147" s="30" t="s">
        <v>576</v>
      </c>
      <c r="C147" s="15">
        <v>4</v>
      </c>
      <c r="D147" s="15">
        <v>2</v>
      </c>
      <c r="E147" s="31">
        <v>1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5">
        <v>0</v>
      </c>
    </row>
    <row r="148" spans="1:16" x14ac:dyDescent="0.25">
      <c r="A148" s="179" t="s">
        <v>577</v>
      </c>
      <c r="B148" s="180"/>
      <c r="C148" s="27">
        <v>38</v>
      </c>
      <c r="D148" s="27">
        <v>35</v>
      </c>
      <c r="E148" s="28">
        <v>0</v>
      </c>
      <c r="F148" s="27">
        <v>0</v>
      </c>
      <c r="G148" s="27">
        <v>0</v>
      </c>
      <c r="H148" s="27">
        <v>13</v>
      </c>
      <c r="I148" s="27">
        <v>8</v>
      </c>
      <c r="J148" s="27">
        <v>0</v>
      </c>
      <c r="K148" s="27">
        <v>0</v>
      </c>
      <c r="L148" s="27">
        <v>0</v>
      </c>
      <c r="M148" s="27">
        <v>0</v>
      </c>
      <c r="N148" s="27">
        <v>6</v>
      </c>
      <c r="O148" s="27">
        <v>0</v>
      </c>
      <c r="P148" s="29">
        <v>1</v>
      </c>
    </row>
    <row r="149" spans="1:16" ht="22.5" x14ac:dyDescent="0.25">
      <c r="A149" s="30" t="s">
        <v>578</v>
      </c>
      <c r="B149" s="30" t="s">
        <v>579</v>
      </c>
      <c r="C149" s="15">
        <v>1</v>
      </c>
      <c r="D149" s="15">
        <v>0</v>
      </c>
      <c r="E149" s="31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1</v>
      </c>
      <c r="O149" s="15">
        <v>0</v>
      </c>
      <c r="P149" s="25">
        <v>0</v>
      </c>
    </row>
    <row r="150" spans="1:16" ht="22.5" x14ac:dyDescent="0.25">
      <c r="A150" s="30" t="s">
        <v>580</v>
      </c>
      <c r="B150" s="30" t="s">
        <v>581</v>
      </c>
      <c r="C150" s="15">
        <v>3</v>
      </c>
      <c r="D150" s="15">
        <v>3</v>
      </c>
      <c r="E150" s="31">
        <v>0</v>
      </c>
      <c r="F150" s="15">
        <v>0</v>
      </c>
      <c r="G150" s="15">
        <v>0</v>
      </c>
      <c r="H150" s="15">
        <v>3</v>
      </c>
      <c r="I150" s="15">
        <v>1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5">
        <v>1</v>
      </c>
    </row>
    <row r="151" spans="1:16" ht="22.5" x14ac:dyDescent="0.25">
      <c r="A151" s="30" t="s">
        <v>582</v>
      </c>
      <c r="B151" s="30" t="s">
        <v>583</v>
      </c>
      <c r="C151" s="15">
        <v>0</v>
      </c>
      <c r="D151" s="15">
        <v>0</v>
      </c>
      <c r="E151" s="31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30" t="s">
        <v>584</v>
      </c>
      <c r="B152" s="30" t="s">
        <v>585</v>
      </c>
      <c r="C152" s="15">
        <v>8</v>
      </c>
      <c r="D152" s="15">
        <v>9</v>
      </c>
      <c r="E152" s="31">
        <v>-1</v>
      </c>
      <c r="F152" s="15">
        <v>0</v>
      </c>
      <c r="G152" s="15">
        <v>0</v>
      </c>
      <c r="H152" s="15">
        <v>3</v>
      </c>
      <c r="I152" s="15">
        <v>1</v>
      </c>
      <c r="J152" s="15">
        <v>0</v>
      </c>
      <c r="K152" s="15">
        <v>0</v>
      </c>
      <c r="L152" s="15">
        <v>0</v>
      </c>
      <c r="M152" s="15">
        <v>0</v>
      </c>
      <c r="N152" s="15">
        <v>1</v>
      </c>
      <c r="O152" s="15">
        <v>0</v>
      </c>
      <c r="P152" s="25">
        <v>0</v>
      </c>
    </row>
    <row r="153" spans="1:16" ht="33.75" x14ac:dyDescent="0.25">
      <c r="A153" s="30" t="s">
        <v>586</v>
      </c>
      <c r="B153" s="30" t="s">
        <v>587</v>
      </c>
      <c r="C153" s="15">
        <v>0</v>
      </c>
      <c r="D153" s="15">
        <v>0</v>
      </c>
      <c r="E153" s="31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5">
        <v>0</v>
      </c>
    </row>
    <row r="154" spans="1:16" x14ac:dyDescent="0.25">
      <c r="A154" s="30" t="s">
        <v>588</v>
      </c>
      <c r="B154" s="30" t="s">
        <v>589</v>
      </c>
      <c r="C154" s="15">
        <v>1</v>
      </c>
      <c r="D154" s="15">
        <v>0</v>
      </c>
      <c r="E154" s="31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5">
        <v>0</v>
      </c>
    </row>
    <row r="155" spans="1:16" x14ac:dyDescent="0.25">
      <c r="A155" s="30" t="s">
        <v>590</v>
      </c>
      <c r="B155" s="30" t="s">
        <v>591</v>
      </c>
      <c r="C155" s="15">
        <v>6</v>
      </c>
      <c r="D155" s="15">
        <v>7</v>
      </c>
      <c r="E155" s="31">
        <v>-1</v>
      </c>
      <c r="F155" s="15">
        <v>0</v>
      </c>
      <c r="G155" s="15">
        <v>0</v>
      </c>
      <c r="H155" s="15">
        <v>2</v>
      </c>
      <c r="I155" s="15">
        <v>2</v>
      </c>
      <c r="J155" s="15">
        <v>0</v>
      </c>
      <c r="K155" s="15">
        <v>0</v>
      </c>
      <c r="L155" s="15">
        <v>0</v>
      </c>
      <c r="M155" s="15">
        <v>0</v>
      </c>
      <c r="N155" s="15">
        <v>3</v>
      </c>
      <c r="O155" s="15">
        <v>0</v>
      </c>
      <c r="P155" s="25">
        <v>0</v>
      </c>
    </row>
    <row r="156" spans="1:16" ht="22.5" x14ac:dyDescent="0.25">
      <c r="A156" s="30" t="s">
        <v>592</v>
      </c>
      <c r="B156" s="30" t="s">
        <v>593</v>
      </c>
      <c r="C156" s="15">
        <v>19</v>
      </c>
      <c r="D156" s="15">
        <v>16</v>
      </c>
      <c r="E156" s="31">
        <v>0</v>
      </c>
      <c r="F156" s="15">
        <v>0</v>
      </c>
      <c r="G156" s="15">
        <v>0</v>
      </c>
      <c r="H156" s="15">
        <v>5</v>
      </c>
      <c r="I156" s="15">
        <v>4</v>
      </c>
      <c r="J156" s="15">
        <v>0</v>
      </c>
      <c r="K156" s="15">
        <v>0</v>
      </c>
      <c r="L156" s="15">
        <v>0</v>
      </c>
      <c r="M156" s="15">
        <v>0</v>
      </c>
      <c r="N156" s="15">
        <v>1</v>
      </c>
      <c r="O156" s="15">
        <v>0</v>
      </c>
      <c r="P156" s="25">
        <v>0</v>
      </c>
    </row>
    <row r="157" spans="1:16" x14ac:dyDescent="0.25">
      <c r="A157" s="179" t="s">
        <v>594</v>
      </c>
      <c r="B157" s="180"/>
      <c r="C157" s="27">
        <v>15</v>
      </c>
      <c r="D157" s="27">
        <v>19</v>
      </c>
      <c r="E157" s="28">
        <v>-1</v>
      </c>
      <c r="F157" s="27">
        <v>0</v>
      </c>
      <c r="G157" s="27">
        <v>0</v>
      </c>
      <c r="H157" s="27">
        <v>1</v>
      </c>
      <c r="I157" s="27">
        <v>1</v>
      </c>
      <c r="J157" s="27">
        <v>0</v>
      </c>
      <c r="K157" s="27">
        <v>2</v>
      </c>
      <c r="L157" s="27">
        <v>0</v>
      </c>
      <c r="M157" s="27">
        <v>0</v>
      </c>
      <c r="N157" s="27">
        <v>0</v>
      </c>
      <c r="O157" s="27">
        <v>0</v>
      </c>
      <c r="P157" s="29">
        <v>2</v>
      </c>
    </row>
    <row r="158" spans="1:16" ht="22.5" x14ac:dyDescent="0.25">
      <c r="A158" s="30" t="s">
        <v>595</v>
      </c>
      <c r="B158" s="30" t="s">
        <v>596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30" t="s">
        <v>597</v>
      </c>
      <c r="B159" s="30" t="s">
        <v>598</v>
      </c>
      <c r="C159" s="15">
        <v>0</v>
      </c>
      <c r="D159" s="15">
        <v>0</v>
      </c>
      <c r="E159" s="31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30" t="s">
        <v>599</v>
      </c>
      <c r="B160" s="30" t="s">
        <v>600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30" t="s">
        <v>601</v>
      </c>
      <c r="B161" s="30" t="s">
        <v>602</v>
      </c>
      <c r="C161" s="15">
        <v>0</v>
      </c>
      <c r="D161" s="15">
        <v>0</v>
      </c>
      <c r="E161" s="31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30" t="s">
        <v>603</v>
      </c>
      <c r="B162" s="30" t="s">
        <v>604</v>
      </c>
      <c r="C162" s="15">
        <v>0</v>
      </c>
      <c r="D162" s="15">
        <v>1</v>
      </c>
      <c r="E162" s="31">
        <v>-1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1</v>
      </c>
      <c r="L162" s="15">
        <v>0</v>
      </c>
      <c r="M162" s="15">
        <v>0</v>
      </c>
      <c r="N162" s="15">
        <v>0</v>
      </c>
      <c r="O162" s="15">
        <v>0</v>
      </c>
      <c r="P162" s="25">
        <v>1</v>
      </c>
    </row>
    <row r="163" spans="1:16" x14ac:dyDescent="0.25">
      <c r="A163" s="30" t="s">
        <v>605</v>
      </c>
      <c r="B163" s="30" t="s">
        <v>606</v>
      </c>
      <c r="C163" s="15">
        <v>6</v>
      </c>
      <c r="D163" s="15">
        <v>10</v>
      </c>
      <c r="E163" s="31">
        <v>-1</v>
      </c>
      <c r="F163" s="15">
        <v>0</v>
      </c>
      <c r="G163" s="15">
        <v>0</v>
      </c>
      <c r="H163" s="15">
        <v>1</v>
      </c>
      <c r="I163" s="15">
        <v>1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5">
        <v>0</v>
      </c>
    </row>
    <row r="164" spans="1:16" ht="22.5" x14ac:dyDescent="0.25">
      <c r="A164" s="30" t="s">
        <v>607</v>
      </c>
      <c r="B164" s="30" t="s">
        <v>608</v>
      </c>
      <c r="C164" s="15">
        <v>2</v>
      </c>
      <c r="D164" s="15">
        <v>1</v>
      </c>
      <c r="E164" s="31">
        <v>1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0</v>
      </c>
    </row>
    <row r="165" spans="1:16" x14ac:dyDescent="0.25">
      <c r="A165" s="30" t="s">
        <v>609</v>
      </c>
      <c r="B165" s="30" t="s">
        <v>610</v>
      </c>
      <c r="C165" s="15">
        <v>2</v>
      </c>
      <c r="D165" s="15">
        <v>2</v>
      </c>
      <c r="E165" s="31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5">
        <v>0</v>
      </c>
    </row>
    <row r="166" spans="1:16" x14ac:dyDescent="0.25">
      <c r="A166" s="30" t="s">
        <v>611</v>
      </c>
      <c r="B166" s="30" t="s">
        <v>612</v>
      </c>
      <c r="C166" s="15">
        <v>5</v>
      </c>
      <c r="D166" s="15">
        <v>5</v>
      </c>
      <c r="E166" s="31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1</v>
      </c>
      <c r="L166" s="15">
        <v>0</v>
      </c>
      <c r="M166" s="15">
        <v>0</v>
      </c>
      <c r="N166" s="15">
        <v>0</v>
      </c>
      <c r="O166" s="15">
        <v>0</v>
      </c>
      <c r="P166" s="25">
        <v>1</v>
      </c>
    </row>
    <row r="167" spans="1:16" x14ac:dyDescent="0.25">
      <c r="A167" s="179" t="s">
        <v>613</v>
      </c>
      <c r="B167" s="180"/>
      <c r="C167" s="27">
        <v>94</v>
      </c>
      <c r="D167" s="27">
        <v>75</v>
      </c>
      <c r="E167" s="28">
        <v>0</v>
      </c>
      <c r="F167" s="27">
        <v>0</v>
      </c>
      <c r="G167" s="27">
        <v>0</v>
      </c>
      <c r="H167" s="27">
        <v>64</v>
      </c>
      <c r="I167" s="27">
        <v>44</v>
      </c>
      <c r="J167" s="27">
        <v>2</v>
      </c>
      <c r="K167" s="27">
        <v>0</v>
      </c>
      <c r="L167" s="27">
        <v>0</v>
      </c>
      <c r="M167" s="27">
        <v>0</v>
      </c>
      <c r="N167" s="27">
        <v>2</v>
      </c>
      <c r="O167" s="27">
        <v>11</v>
      </c>
      <c r="P167" s="29">
        <v>23</v>
      </c>
    </row>
    <row r="168" spans="1:16" ht="22.5" x14ac:dyDescent="0.25">
      <c r="A168" s="30" t="s">
        <v>614</v>
      </c>
      <c r="B168" s="30" t="s">
        <v>615</v>
      </c>
      <c r="C168" s="15">
        <v>24</v>
      </c>
      <c r="D168" s="15">
        <v>21</v>
      </c>
      <c r="E168" s="31">
        <v>0</v>
      </c>
      <c r="F168" s="15">
        <v>0</v>
      </c>
      <c r="G168" s="15">
        <v>0</v>
      </c>
      <c r="H168" s="15">
        <v>8</v>
      </c>
      <c r="I168" s="15">
        <v>2</v>
      </c>
      <c r="J168" s="15">
        <v>1</v>
      </c>
      <c r="K168" s="15">
        <v>0</v>
      </c>
      <c r="L168" s="15">
        <v>0</v>
      </c>
      <c r="M168" s="15">
        <v>0</v>
      </c>
      <c r="N168" s="15">
        <v>0</v>
      </c>
      <c r="O168" s="15">
        <v>1</v>
      </c>
      <c r="P168" s="25">
        <v>3</v>
      </c>
    </row>
    <row r="169" spans="1:16" ht="33.75" x14ac:dyDescent="0.25">
      <c r="A169" s="30" t="s">
        <v>616</v>
      </c>
      <c r="B169" s="30" t="s">
        <v>617</v>
      </c>
      <c r="C169" s="15">
        <v>0</v>
      </c>
      <c r="D169" s="15">
        <v>0</v>
      </c>
      <c r="E169" s="31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0</v>
      </c>
    </row>
    <row r="170" spans="1:16" x14ac:dyDescent="0.25">
      <c r="A170" s="30" t="s">
        <v>618</v>
      </c>
      <c r="B170" s="30" t="s">
        <v>619</v>
      </c>
      <c r="C170" s="15">
        <v>0</v>
      </c>
      <c r="D170" s="15">
        <v>1</v>
      </c>
      <c r="E170" s="31">
        <v>-1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5">
        <v>0</v>
      </c>
    </row>
    <row r="171" spans="1:16" ht="22.5" x14ac:dyDescent="0.25">
      <c r="A171" s="30" t="s">
        <v>620</v>
      </c>
      <c r="B171" s="30" t="s">
        <v>621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30" t="s">
        <v>622</v>
      </c>
      <c r="B172" s="30" t="s">
        <v>623</v>
      </c>
      <c r="C172" s="15">
        <v>0</v>
      </c>
      <c r="D172" s="15">
        <v>1</v>
      </c>
      <c r="E172" s="31">
        <v>-1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30" t="s">
        <v>624</v>
      </c>
      <c r="B173" s="30" t="s">
        <v>625</v>
      </c>
      <c r="C173" s="15">
        <v>0</v>
      </c>
      <c r="D173" s="15">
        <v>0</v>
      </c>
      <c r="E173" s="31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30" t="s">
        <v>626</v>
      </c>
      <c r="B174" s="30" t="s">
        <v>627</v>
      </c>
      <c r="C174" s="15">
        <v>36</v>
      </c>
      <c r="D174" s="15">
        <v>28</v>
      </c>
      <c r="E174" s="31">
        <v>0</v>
      </c>
      <c r="F174" s="15">
        <v>0</v>
      </c>
      <c r="G174" s="15">
        <v>0</v>
      </c>
      <c r="H174" s="15">
        <v>31</v>
      </c>
      <c r="I174" s="15">
        <v>20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7</v>
      </c>
      <c r="P174" s="25">
        <v>12</v>
      </c>
    </row>
    <row r="175" spans="1:16" ht="22.5" x14ac:dyDescent="0.25">
      <c r="A175" s="30" t="s">
        <v>628</v>
      </c>
      <c r="B175" s="30" t="s">
        <v>629</v>
      </c>
      <c r="C175" s="15">
        <v>27</v>
      </c>
      <c r="D175" s="15">
        <v>15</v>
      </c>
      <c r="E175" s="31">
        <v>0</v>
      </c>
      <c r="F175" s="15">
        <v>0</v>
      </c>
      <c r="G175" s="15">
        <v>0</v>
      </c>
      <c r="H175" s="15">
        <v>12</v>
      </c>
      <c r="I175" s="15">
        <v>22</v>
      </c>
      <c r="J175" s="15">
        <v>0</v>
      </c>
      <c r="K175" s="15">
        <v>0</v>
      </c>
      <c r="L175" s="15">
        <v>0</v>
      </c>
      <c r="M175" s="15">
        <v>0</v>
      </c>
      <c r="N175" s="15">
        <v>2</v>
      </c>
      <c r="O175" s="15">
        <v>0</v>
      </c>
      <c r="P175" s="25">
        <v>8</v>
      </c>
    </row>
    <row r="176" spans="1:16" x14ac:dyDescent="0.25">
      <c r="A176" s="30" t="s">
        <v>630</v>
      </c>
      <c r="B176" s="30" t="s">
        <v>631</v>
      </c>
      <c r="C176" s="15">
        <v>7</v>
      </c>
      <c r="D176" s="15">
        <v>9</v>
      </c>
      <c r="E176" s="31">
        <v>-1</v>
      </c>
      <c r="F176" s="15">
        <v>0</v>
      </c>
      <c r="G176" s="15">
        <v>0</v>
      </c>
      <c r="H176" s="15">
        <v>13</v>
      </c>
      <c r="I176" s="15">
        <v>0</v>
      </c>
      <c r="J176" s="15">
        <v>1</v>
      </c>
      <c r="K176" s="15">
        <v>0</v>
      </c>
      <c r="L176" s="15">
        <v>0</v>
      </c>
      <c r="M176" s="15">
        <v>0</v>
      </c>
      <c r="N176" s="15">
        <v>0</v>
      </c>
      <c r="O176" s="15">
        <v>3</v>
      </c>
      <c r="P176" s="25">
        <v>0</v>
      </c>
    </row>
    <row r="177" spans="1:16" ht="22.5" x14ac:dyDescent="0.25">
      <c r="A177" s="30" t="s">
        <v>632</v>
      </c>
      <c r="B177" s="30" t="s">
        <v>633</v>
      </c>
      <c r="C177" s="15">
        <v>0</v>
      </c>
      <c r="D177" s="15">
        <v>0</v>
      </c>
      <c r="E177" s="31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5">
        <v>0</v>
      </c>
    </row>
    <row r="178" spans="1:16" x14ac:dyDescent="0.25">
      <c r="A178" s="30" t="s">
        <v>634</v>
      </c>
      <c r="B178" s="30" t="s">
        <v>635</v>
      </c>
      <c r="C178" s="15">
        <v>0</v>
      </c>
      <c r="D178" s="15">
        <v>0</v>
      </c>
      <c r="E178" s="31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179" t="s">
        <v>636</v>
      </c>
      <c r="B179" s="180"/>
      <c r="C179" s="27">
        <v>337</v>
      </c>
      <c r="D179" s="27">
        <v>303</v>
      </c>
      <c r="E179" s="28">
        <v>0</v>
      </c>
      <c r="F179" s="27">
        <v>343</v>
      </c>
      <c r="G179" s="27">
        <v>292</v>
      </c>
      <c r="H179" s="27">
        <v>152</v>
      </c>
      <c r="I179" s="27">
        <v>158</v>
      </c>
      <c r="J179" s="27">
        <v>0</v>
      </c>
      <c r="K179" s="27">
        <v>0</v>
      </c>
      <c r="L179" s="27">
        <v>0</v>
      </c>
      <c r="M179" s="27">
        <v>0</v>
      </c>
      <c r="N179" s="27">
        <v>10</v>
      </c>
      <c r="O179" s="27">
        <v>0</v>
      </c>
      <c r="P179" s="29">
        <v>395</v>
      </c>
    </row>
    <row r="180" spans="1:16" ht="22.5" x14ac:dyDescent="0.25">
      <c r="A180" s="30" t="s">
        <v>637</v>
      </c>
      <c r="B180" s="30" t="s">
        <v>638</v>
      </c>
      <c r="C180" s="15">
        <v>4</v>
      </c>
      <c r="D180" s="15">
        <v>8</v>
      </c>
      <c r="E180" s="31">
        <v>-1</v>
      </c>
      <c r="F180" s="15">
        <v>1</v>
      </c>
      <c r="G180" s="15">
        <v>1</v>
      </c>
      <c r="H180" s="15">
        <v>1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5</v>
      </c>
      <c r="O180" s="15">
        <v>0</v>
      </c>
      <c r="P180" s="25">
        <v>3</v>
      </c>
    </row>
    <row r="181" spans="1:16" ht="22.5" x14ac:dyDescent="0.25">
      <c r="A181" s="30" t="s">
        <v>639</v>
      </c>
      <c r="B181" s="30" t="s">
        <v>640</v>
      </c>
      <c r="C181" s="15">
        <v>191</v>
      </c>
      <c r="D181" s="15">
        <v>186</v>
      </c>
      <c r="E181" s="31">
        <v>0</v>
      </c>
      <c r="F181" s="15">
        <v>210</v>
      </c>
      <c r="G181" s="15">
        <v>173</v>
      </c>
      <c r="H181" s="15">
        <v>73</v>
      </c>
      <c r="I181" s="15">
        <v>70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5">
        <v>217</v>
      </c>
    </row>
    <row r="182" spans="1:16" x14ac:dyDescent="0.25">
      <c r="A182" s="30" t="s">
        <v>641</v>
      </c>
      <c r="B182" s="30" t="s">
        <v>642</v>
      </c>
      <c r="C182" s="15">
        <v>16</v>
      </c>
      <c r="D182" s="15">
        <v>0</v>
      </c>
      <c r="E182" s="31">
        <v>0</v>
      </c>
      <c r="F182" s="15">
        <v>3</v>
      </c>
      <c r="G182" s="15">
        <v>1</v>
      </c>
      <c r="H182" s="15">
        <v>12</v>
      </c>
      <c r="I182" s="15">
        <v>14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5">
        <v>11</v>
      </c>
    </row>
    <row r="183" spans="1:16" ht="22.5" x14ac:dyDescent="0.25">
      <c r="A183" s="30" t="s">
        <v>643</v>
      </c>
      <c r="B183" s="30" t="s">
        <v>644</v>
      </c>
      <c r="C183" s="15">
        <v>2</v>
      </c>
      <c r="D183" s="15">
        <v>0</v>
      </c>
      <c r="E183" s="31">
        <v>0</v>
      </c>
      <c r="F183" s="15">
        <v>0</v>
      </c>
      <c r="G183" s="15">
        <v>0</v>
      </c>
      <c r="H183" s="15">
        <v>2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1</v>
      </c>
    </row>
    <row r="184" spans="1:16" ht="22.5" x14ac:dyDescent="0.25">
      <c r="A184" s="30" t="s">
        <v>645</v>
      </c>
      <c r="B184" s="30" t="s">
        <v>646</v>
      </c>
      <c r="C184" s="15">
        <v>12</v>
      </c>
      <c r="D184" s="15">
        <v>17</v>
      </c>
      <c r="E184" s="31">
        <v>-1</v>
      </c>
      <c r="F184" s="15">
        <v>9</v>
      </c>
      <c r="G184" s="15">
        <v>5</v>
      </c>
      <c r="H184" s="15">
        <v>13</v>
      </c>
      <c r="I184" s="15">
        <v>13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12</v>
      </c>
    </row>
    <row r="185" spans="1:16" ht="22.5" x14ac:dyDescent="0.25">
      <c r="A185" s="30" t="s">
        <v>647</v>
      </c>
      <c r="B185" s="30" t="s">
        <v>648</v>
      </c>
      <c r="C185" s="15">
        <v>111</v>
      </c>
      <c r="D185" s="15">
        <v>86</v>
      </c>
      <c r="E185" s="31">
        <v>0</v>
      </c>
      <c r="F185" s="15">
        <v>120</v>
      </c>
      <c r="G185" s="15">
        <v>112</v>
      </c>
      <c r="H185" s="15">
        <v>50</v>
      </c>
      <c r="I185" s="15">
        <v>61</v>
      </c>
      <c r="J185" s="15">
        <v>0</v>
      </c>
      <c r="K185" s="15">
        <v>0</v>
      </c>
      <c r="L185" s="15">
        <v>0</v>
      </c>
      <c r="M185" s="15">
        <v>0</v>
      </c>
      <c r="N185" s="15">
        <v>5</v>
      </c>
      <c r="O185" s="15">
        <v>0</v>
      </c>
      <c r="P185" s="25">
        <v>151</v>
      </c>
    </row>
    <row r="186" spans="1:16" ht="22.5" x14ac:dyDescent="0.25">
      <c r="A186" s="30" t="s">
        <v>649</v>
      </c>
      <c r="B186" s="30" t="s">
        <v>650</v>
      </c>
      <c r="C186" s="15">
        <v>1</v>
      </c>
      <c r="D186" s="15">
        <v>6</v>
      </c>
      <c r="E186" s="31">
        <v>-1</v>
      </c>
      <c r="F186" s="15">
        <v>0</v>
      </c>
      <c r="G186" s="15">
        <v>0</v>
      </c>
      <c r="H186" s="15">
        <v>1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5">
        <v>0</v>
      </c>
    </row>
    <row r="187" spans="1:16" x14ac:dyDescent="0.25">
      <c r="A187" s="179" t="s">
        <v>651</v>
      </c>
      <c r="B187" s="180"/>
      <c r="C187" s="27">
        <v>105</v>
      </c>
      <c r="D187" s="27">
        <v>128</v>
      </c>
      <c r="E187" s="28">
        <v>-1</v>
      </c>
      <c r="F187" s="27">
        <v>2</v>
      </c>
      <c r="G187" s="27">
        <v>2</v>
      </c>
      <c r="H187" s="27">
        <v>45</v>
      </c>
      <c r="I187" s="27">
        <v>42</v>
      </c>
      <c r="J187" s="27">
        <v>0</v>
      </c>
      <c r="K187" s="27">
        <v>0</v>
      </c>
      <c r="L187" s="27">
        <v>0</v>
      </c>
      <c r="M187" s="27">
        <v>0</v>
      </c>
      <c r="N187" s="27">
        <v>5</v>
      </c>
      <c r="O187" s="27">
        <v>0</v>
      </c>
      <c r="P187" s="29">
        <v>21</v>
      </c>
    </row>
    <row r="188" spans="1:16" x14ac:dyDescent="0.25">
      <c r="A188" s="30" t="s">
        <v>652</v>
      </c>
      <c r="B188" s="30" t="s">
        <v>653</v>
      </c>
      <c r="C188" s="15">
        <v>3</v>
      </c>
      <c r="D188" s="15">
        <v>7</v>
      </c>
      <c r="E188" s="31">
        <v>-1</v>
      </c>
      <c r="F188" s="15">
        <v>0</v>
      </c>
      <c r="G188" s="15">
        <v>0</v>
      </c>
      <c r="H188" s="15">
        <v>1</v>
      </c>
      <c r="I188" s="15">
        <v>2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5">
        <v>0</v>
      </c>
    </row>
    <row r="189" spans="1:16" ht="22.5" x14ac:dyDescent="0.25">
      <c r="A189" s="30" t="s">
        <v>654</v>
      </c>
      <c r="B189" s="30" t="s">
        <v>655</v>
      </c>
      <c r="C189" s="15">
        <v>0</v>
      </c>
      <c r="D189" s="15">
        <v>0</v>
      </c>
      <c r="E189" s="31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0</v>
      </c>
    </row>
    <row r="190" spans="1:16" ht="22.5" x14ac:dyDescent="0.25">
      <c r="A190" s="30" t="s">
        <v>656</v>
      </c>
      <c r="B190" s="30" t="s">
        <v>657</v>
      </c>
      <c r="C190" s="15">
        <v>27</v>
      </c>
      <c r="D190" s="15">
        <v>25</v>
      </c>
      <c r="E190" s="31">
        <v>0</v>
      </c>
      <c r="F190" s="15">
        <v>0</v>
      </c>
      <c r="G190" s="15">
        <v>0</v>
      </c>
      <c r="H190" s="15">
        <v>16</v>
      </c>
      <c r="I190" s="15">
        <v>10</v>
      </c>
      <c r="J190" s="15">
        <v>0</v>
      </c>
      <c r="K190" s="15">
        <v>0</v>
      </c>
      <c r="L190" s="15">
        <v>0</v>
      </c>
      <c r="M190" s="15">
        <v>0</v>
      </c>
      <c r="N190" s="15">
        <v>3</v>
      </c>
      <c r="O190" s="15">
        <v>0</v>
      </c>
      <c r="P190" s="25">
        <v>7</v>
      </c>
    </row>
    <row r="191" spans="1:16" ht="22.5" x14ac:dyDescent="0.25">
      <c r="A191" s="30" t="s">
        <v>658</v>
      </c>
      <c r="B191" s="30" t="s">
        <v>659</v>
      </c>
      <c r="C191" s="15">
        <v>1</v>
      </c>
      <c r="D191" s="15">
        <v>0</v>
      </c>
      <c r="E191" s="31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0</v>
      </c>
    </row>
    <row r="192" spans="1:16" ht="33.75" x14ac:dyDescent="0.25">
      <c r="A192" s="30" t="s">
        <v>660</v>
      </c>
      <c r="B192" s="30" t="s">
        <v>661</v>
      </c>
      <c r="C192" s="15">
        <v>4</v>
      </c>
      <c r="D192" s="15">
        <v>16</v>
      </c>
      <c r="E192" s="31">
        <v>-1</v>
      </c>
      <c r="F192" s="15">
        <v>0</v>
      </c>
      <c r="G192" s="15">
        <v>1</v>
      </c>
      <c r="H192" s="15">
        <v>4</v>
      </c>
      <c r="I192" s="15">
        <v>23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5">
        <v>9</v>
      </c>
    </row>
    <row r="193" spans="1:16" ht="22.5" x14ac:dyDescent="0.25">
      <c r="A193" s="30" t="s">
        <v>662</v>
      </c>
      <c r="B193" s="30" t="s">
        <v>663</v>
      </c>
      <c r="C193" s="15">
        <v>0</v>
      </c>
      <c r="D193" s="15">
        <v>0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30" t="s">
        <v>664</v>
      </c>
      <c r="B194" s="30" t="s">
        <v>665</v>
      </c>
      <c r="C194" s="15">
        <v>9</v>
      </c>
      <c r="D194" s="15">
        <v>12</v>
      </c>
      <c r="E194" s="31">
        <v>-1</v>
      </c>
      <c r="F194" s="15">
        <v>0</v>
      </c>
      <c r="G194" s="15">
        <v>0</v>
      </c>
      <c r="H194" s="15">
        <v>12</v>
      </c>
      <c r="I194" s="15">
        <v>7</v>
      </c>
      <c r="J194" s="15">
        <v>0</v>
      </c>
      <c r="K194" s="15">
        <v>0</v>
      </c>
      <c r="L194" s="15">
        <v>0</v>
      </c>
      <c r="M194" s="15">
        <v>0</v>
      </c>
      <c r="N194" s="15">
        <v>2</v>
      </c>
      <c r="O194" s="15">
        <v>0</v>
      </c>
      <c r="P194" s="25">
        <v>3</v>
      </c>
    </row>
    <row r="195" spans="1:16" x14ac:dyDescent="0.25">
      <c r="A195" s="30" t="s">
        <v>666</v>
      </c>
      <c r="B195" s="30" t="s">
        <v>667</v>
      </c>
      <c r="C195" s="15">
        <v>1</v>
      </c>
      <c r="D195" s="15">
        <v>1</v>
      </c>
      <c r="E195" s="31">
        <v>0</v>
      </c>
      <c r="F195" s="15">
        <v>1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5">
        <v>0</v>
      </c>
    </row>
    <row r="196" spans="1:16" ht="22.5" x14ac:dyDescent="0.25">
      <c r="A196" s="30" t="s">
        <v>668</v>
      </c>
      <c r="B196" s="30" t="s">
        <v>669</v>
      </c>
      <c r="C196" s="15">
        <v>0</v>
      </c>
      <c r="D196" s="15">
        <v>0</v>
      </c>
      <c r="E196" s="31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30" t="s">
        <v>670</v>
      </c>
      <c r="B197" s="30" t="s">
        <v>671</v>
      </c>
      <c r="C197" s="15">
        <v>1</v>
      </c>
      <c r="D197" s="15">
        <v>2</v>
      </c>
      <c r="E197" s="31">
        <v>-1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5">
        <v>0</v>
      </c>
    </row>
    <row r="198" spans="1:16" x14ac:dyDescent="0.25">
      <c r="A198" s="30" t="s">
        <v>672</v>
      </c>
      <c r="B198" s="30" t="s">
        <v>673</v>
      </c>
      <c r="C198" s="15">
        <v>57</v>
      </c>
      <c r="D198" s="15">
        <v>65</v>
      </c>
      <c r="E198" s="31">
        <v>-1</v>
      </c>
      <c r="F198" s="15">
        <v>1</v>
      </c>
      <c r="G198" s="15">
        <v>1</v>
      </c>
      <c r="H198" s="15">
        <v>11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5">
        <v>1</v>
      </c>
    </row>
    <row r="199" spans="1:16" ht="22.5" x14ac:dyDescent="0.25">
      <c r="A199" s="30" t="s">
        <v>674</v>
      </c>
      <c r="B199" s="30" t="s">
        <v>675</v>
      </c>
      <c r="C199" s="15">
        <v>2</v>
      </c>
      <c r="D199" s="15">
        <v>0</v>
      </c>
      <c r="E199" s="31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5">
        <v>0</v>
      </c>
    </row>
    <row r="200" spans="1:16" x14ac:dyDescent="0.25">
      <c r="A200" s="30" t="s">
        <v>676</v>
      </c>
      <c r="B200" s="30" t="s">
        <v>677</v>
      </c>
      <c r="C200" s="15">
        <v>0</v>
      </c>
      <c r="D200" s="15">
        <v>0</v>
      </c>
      <c r="E200" s="31">
        <v>0</v>
      </c>
      <c r="F200" s="15">
        <v>0</v>
      </c>
      <c r="G200" s="15">
        <v>0</v>
      </c>
      <c r="H200" s="15">
        <v>1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5">
        <v>0</v>
      </c>
    </row>
    <row r="201" spans="1:16" ht="22.5" x14ac:dyDescent="0.25">
      <c r="A201" s="30" t="s">
        <v>678</v>
      </c>
      <c r="B201" s="30" t="s">
        <v>679</v>
      </c>
      <c r="C201" s="15">
        <v>0</v>
      </c>
      <c r="D201" s="15">
        <v>0</v>
      </c>
      <c r="E201" s="31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1</v>
      </c>
    </row>
    <row r="202" spans="1:16" x14ac:dyDescent="0.25">
      <c r="A202" s="179" t="s">
        <v>680</v>
      </c>
      <c r="B202" s="180"/>
      <c r="C202" s="27">
        <v>39</v>
      </c>
      <c r="D202" s="27">
        <v>34</v>
      </c>
      <c r="E202" s="28">
        <v>0</v>
      </c>
      <c r="F202" s="27">
        <v>0</v>
      </c>
      <c r="G202" s="27">
        <v>1</v>
      </c>
      <c r="H202" s="27">
        <v>16</v>
      </c>
      <c r="I202" s="27">
        <v>16</v>
      </c>
      <c r="J202" s="27">
        <v>0</v>
      </c>
      <c r="K202" s="27">
        <v>0</v>
      </c>
      <c r="L202" s="27">
        <v>1</v>
      </c>
      <c r="M202" s="27">
        <v>1</v>
      </c>
      <c r="N202" s="27">
        <v>5</v>
      </c>
      <c r="O202" s="27">
        <v>0</v>
      </c>
      <c r="P202" s="29">
        <v>5</v>
      </c>
    </row>
    <row r="203" spans="1:16" x14ac:dyDescent="0.25">
      <c r="A203" s="30" t="s">
        <v>681</v>
      </c>
      <c r="B203" s="30" t="s">
        <v>682</v>
      </c>
      <c r="C203" s="15">
        <v>7</v>
      </c>
      <c r="D203" s="15">
        <v>9</v>
      </c>
      <c r="E203" s="31">
        <v>-1</v>
      </c>
      <c r="F203" s="15">
        <v>0</v>
      </c>
      <c r="G203" s="15">
        <v>0</v>
      </c>
      <c r="H203" s="15">
        <v>2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2</v>
      </c>
      <c r="O203" s="15">
        <v>0</v>
      </c>
      <c r="P203" s="25">
        <v>0</v>
      </c>
    </row>
    <row r="204" spans="1:16" x14ac:dyDescent="0.25">
      <c r="A204" s="30" t="s">
        <v>683</v>
      </c>
      <c r="B204" s="30" t="s">
        <v>684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30" t="s">
        <v>685</v>
      </c>
      <c r="B205" s="30" t="s">
        <v>686</v>
      </c>
      <c r="C205" s="15">
        <v>0</v>
      </c>
      <c r="D205" s="15">
        <v>0</v>
      </c>
      <c r="E205" s="31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0</v>
      </c>
    </row>
    <row r="206" spans="1:16" ht="22.5" x14ac:dyDescent="0.25">
      <c r="A206" s="30" t="s">
        <v>687</v>
      </c>
      <c r="B206" s="30" t="s">
        <v>688</v>
      </c>
      <c r="C206" s="15">
        <v>0</v>
      </c>
      <c r="D206" s="15">
        <v>0</v>
      </c>
      <c r="E206" s="31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5">
        <v>0</v>
      </c>
    </row>
    <row r="207" spans="1:16" ht="22.5" x14ac:dyDescent="0.25">
      <c r="A207" s="30" t="s">
        <v>689</v>
      </c>
      <c r="B207" s="30" t="s">
        <v>690</v>
      </c>
      <c r="C207" s="15">
        <v>31</v>
      </c>
      <c r="D207" s="15">
        <v>15</v>
      </c>
      <c r="E207" s="31">
        <v>1</v>
      </c>
      <c r="F207" s="15">
        <v>0</v>
      </c>
      <c r="G207" s="15">
        <v>0</v>
      </c>
      <c r="H207" s="15">
        <v>12</v>
      </c>
      <c r="I207" s="15">
        <v>13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5">
        <v>3</v>
      </c>
    </row>
    <row r="208" spans="1:16" ht="22.5" x14ac:dyDescent="0.25">
      <c r="A208" s="30" t="s">
        <v>691</v>
      </c>
      <c r="B208" s="30" t="s">
        <v>692</v>
      </c>
      <c r="C208" s="15">
        <v>0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5">
        <v>0</v>
      </c>
    </row>
    <row r="209" spans="1:16" ht="22.5" x14ac:dyDescent="0.25">
      <c r="A209" s="30" t="s">
        <v>693</v>
      </c>
      <c r="B209" s="30" t="s">
        <v>694</v>
      </c>
      <c r="C209" s="15">
        <v>0</v>
      </c>
      <c r="D209" s="15">
        <v>2</v>
      </c>
      <c r="E209" s="31">
        <v>-1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5">
        <v>0</v>
      </c>
    </row>
    <row r="210" spans="1:16" ht="22.5" x14ac:dyDescent="0.25">
      <c r="A210" s="30" t="s">
        <v>695</v>
      </c>
      <c r="B210" s="30" t="s">
        <v>696</v>
      </c>
      <c r="C210" s="15">
        <v>0</v>
      </c>
      <c r="D210" s="15">
        <v>0</v>
      </c>
      <c r="E210" s="31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5">
        <v>0</v>
      </c>
    </row>
    <row r="211" spans="1:16" ht="22.5" x14ac:dyDescent="0.25">
      <c r="A211" s="30" t="s">
        <v>697</v>
      </c>
      <c r="B211" s="30" t="s">
        <v>698</v>
      </c>
      <c r="C211" s="15">
        <v>0</v>
      </c>
      <c r="D211" s="15">
        <v>0</v>
      </c>
      <c r="E211" s="31">
        <v>0</v>
      </c>
      <c r="F211" s="15">
        <v>0</v>
      </c>
      <c r="G211" s="15">
        <v>0</v>
      </c>
      <c r="H211" s="15">
        <v>0</v>
      </c>
      <c r="I211" s="15">
        <v>1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30" t="s">
        <v>699</v>
      </c>
      <c r="B212" s="30" t="s">
        <v>700</v>
      </c>
      <c r="C212" s="15">
        <v>0</v>
      </c>
      <c r="D212" s="15">
        <v>0</v>
      </c>
      <c r="E212" s="31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0</v>
      </c>
    </row>
    <row r="213" spans="1:16" x14ac:dyDescent="0.25">
      <c r="A213" s="30" t="s">
        <v>701</v>
      </c>
      <c r="B213" s="30" t="s">
        <v>702</v>
      </c>
      <c r="C213" s="15">
        <v>0</v>
      </c>
      <c r="D213" s="15">
        <v>0</v>
      </c>
      <c r="E213" s="31">
        <v>0</v>
      </c>
      <c r="F213" s="15">
        <v>0</v>
      </c>
      <c r="G213" s="15">
        <v>0</v>
      </c>
      <c r="H213" s="15">
        <v>1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5">
        <v>0</v>
      </c>
    </row>
    <row r="214" spans="1:16" x14ac:dyDescent="0.25">
      <c r="A214" s="30" t="s">
        <v>703</v>
      </c>
      <c r="B214" s="30" t="s">
        <v>704</v>
      </c>
      <c r="C214" s="15">
        <v>0</v>
      </c>
      <c r="D214" s="15">
        <v>1</v>
      </c>
      <c r="E214" s="31">
        <v>-1</v>
      </c>
      <c r="F214" s="15">
        <v>0</v>
      </c>
      <c r="G214" s="15">
        <v>0</v>
      </c>
      <c r="H214" s="15">
        <v>0</v>
      </c>
      <c r="I214" s="15">
        <v>1</v>
      </c>
      <c r="J214" s="15">
        <v>0</v>
      </c>
      <c r="K214" s="15">
        <v>0</v>
      </c>
      <c r="L214" s="15">
        <v>0</v>
      </c>
      <c r="M214" s="15">
        <v>0</v>
      </c>
      <c r="N214" s="15">
        <v>1</v>
      </c>
      <c r="O214" s="15">
        <v>0</v>
      </c>
      <c r="P214" s="25">
        <v>0</v>
      </c>
    </row>
    <row r="215" spans="1:16" x14ac:dyDescent="0.25">
      <c r="A215" s="30" t="s">
        <v>705</v>
      </c>
      <c r="B215" s="30" t="s">
        <v>706</v>
      </c>
      <c r="C215" s="15">
        <v>1</v>
      </c>
      <c r="D215" s="15">
        <v>6</v>
      </c>
      <c r="E215" s="31">
        <v>-1</v>
      </c>
      <c r="F215" s="15">
        <v>0</v>
      </c>
      <c r="G215" s="15">
        <v>0</v>
      </c>
      <c r="H215" s="15">
        <v>1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2</v>
      </c>
      <c r="O215" s="15">
        <v>0</v>
      </c>
      <c r="P215" s="25">
        <v>1</v>
      </c>
    </row>
    <row r="216" spans="1:16" ht="22.5" x14ac:dyDescent="0.25">
      <c r="A216" s="30" t="s">
        <v>707</v>
      </c>
      <c r="B216" s="30" t="s">
        <v>708</v>
      </c>
      <c r="C216" s="15">
        <v>0</v>
      </c>
      <c r="D216" s="15">
        <v>0</v>
      </c>
      <c r="E216" s="31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1</v>
      </c>
      <c r="M216" s="15">
        <v>0</v>
      </c>
      <c r="N216" s="15">
        <v>0</v>
      </c>
      <c r="O216" s="15">
        <v>0</v>
      </c>
      <c r="P216" s="25">
        <v>0</v>
      </c>
    </row>
    <row r="217" spans="1:16" x14ac:dyDescent="0.25">
      <c r="A217" s="30" t="s">
        <v>709</v>
      </c>
      <c r="B217" s="30" t="s">
        <v>710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5">
        <v>0</v>
      </c>
    </row>
    <row r="218" spans="1:16" ht="22.5" x14ac:dyDescent="0.25">
      <c r="A218" s="30" t="s">
        <v>711</v>
      </c>
      <c r="B218" s="30" t="s">
        <v>712</v>
      </c>
      <c r="C218" s="15">
        <v>0</v>
      </c>
      <c r="D218" s="15">
        <v>0</v>
      </c>
      <c r="E218" s="31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1</v>
      </c>
      <c r="N218" s="15">
        <v>0</v>
      </c>
      <c r="O218" s="15">
        <v>0</v>
      </c>
      <c r="P218" s="25">
        <v>0</v>
      </c>
    </row>
    <row r="219" spans="1:16" ht="33.75" x14ac:dyDescent="0.25">
      <c r="A219" s="30" t="s">
        <v>713</v>
      </c>
      <c r="B219" s="30" t="s">
        <v>714</v>
      </c>
      <c r="C219" s="15">
        <v>0</v>
      </c>
      <c r="D219" s="15">
        <v>1</v>
      </c>
      <c r="E219" s="31">
        <v>-1</v>
      </c>
      <c r="F219" s="15">
        <v>0</v>
      </c>
      <c r="G219" s="15">
        <v>1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0</v>
      </c>
    </row>
    <row r="220" spans="1:16" ht="22.5" x14ac:dyDescent="0.25">
      <c r="A220" s="30" t="s">
        <v>715</v>
      </c>
      <c r="B220" s="30" t="s">
        <v>716</v>
      </c>
      <c r="C220" s="15">
        <v>0</v>
      </c>
      <c r="D220" s="15">
        <v>0</v>
      </c>
      <c r="E220" s="31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30" t="s">
        <v>717</v>
      </c>
      <c r="B221" s="30" t="s">
        <v>718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30" t="s">
        <v>719</v>
      </c>
      <c r="B222" s="30" t="s">
        <v>720</v>
      </c>
      <c r="C222" s="15">
        <v>0</v>
      </c>
      <c r="D222" s="19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30" t="s">
        <v>721</v>
      </c>
      <c r="B223" s="30" t="s">
        <v>722</v>
      </c>
      <c r="C223" s="15">
        <v>0</v>
      </c>
      <c r="D223" s="19"/>
      <c r="E223" s="31">
        <v>0</v>
      </c>
      <c r="F223" s="15">
        <v>0</v>
      </c>
      <c r="G223" s="15">
        <v>0</v>
      </c>
      <c r="H223" s="15">
        <v>0</v>
      </c>
      <c r="I223" s="15">
        <v>1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1</v>
      </c>
    </row>
    <row r="224" spans="1:16" x14ac:dyDescent="0.25">
      <c r="A224" s="179" t="s">
        <v>723</v>
      </c>
      <c r="B224" s="180"/>
      <c r="C224" s="27">
        <v>295</v>
      </c>
      <c r="D224" s="27">
        <v>372</v>
      </c>
      <c r="E224" s="28">
        <v>-1</v>
      </c>
      <c r="F224" s="27">
        <v>49</v>
      </c>
      <c r="G224" s="27">
        <v>41</v>
      </c>
      <c r="H224" s="27">
        <v>167</v>
      </c>
      <c r="I224" s="27">
        <v>149</v>
      </c>
      <c r="J224" s="27">
        <v>0</v>
      </c>
      <c r="K224" s="27">
        <v>0</v>
      </c>
      <c r="L224" s="27">
        <v>0</v>
      </c>
      <c r="M224" s="27">
        <v>0</v>
      </c>
      <c r="N224" s="27">
        <v>1</v>
      </c>
      <c r="O224" s="27">
        <v>8</v>
      </c>
      <c r="P224" s="29">
        <v>119</v>
      </c>
    </row>
    <row r="225" spans="1:16" x14ac:dyDescent="0.25">
      <c r="A225" s="30" t="s">
        <v>724</v>
      </c>
      <c r="B225" s="30" t="s">
        <v>725</v>
      </c>
      <c r="C225" s="15">
        <v>1</v>
      </c>
      <c r="D225" s="15">
        <v>2</v>
      </c>
      <c r="E225" s="31">
        <v>-1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5">
        <v>0</v>
      </c>
    </row>
    <row r="226" spans="1:16" ht="22.5" x14ac:dyDescent="0.25">
      <c r="A226" s="30" t="s">
        <v>726</v>
      </c>
      <c r="B226" s="30" t="s">
        <v>727</v>
      </c>
      <c r="C226" s="15">
        <v>0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30" t="s">
        <v>728</v>
      </c>
      <c r="B227" s="30" t="s">
        <v>729</v>
      </c>
      <c r="C227" s="15">
        <v>0</v>
      </c>
      <c r="D227" s="15">
        <v>0</v>
      </c>
      <c r="E227" s="31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0</v>
      </c>
    </row>
    <row r="228" spans="1:16" ht="22.5" x14ac:dyDescent="0.25">
      <c r="A228" s="30" t="s">
        <v>730</v>
      </c>
      <c r="B228" s="30" t="s">
        <v>731</v>
      </c>
      <c r="C228" s="15">
        <v>0</v>
      </c>
      <c r="D228" s="15">
        <v>0</v>
      </c>
      <c r="E228" s="31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5">
        <v>0</v>
      </c>
    </row>
    <row r="229" spans="1:16" ht="33.75" x14ac:dyDescent="0.25">
      <c r="A229" s="30" t="s">
        <v>732</v>
      </c>
      <c r="B229" s="30" t="s">
        <v>733</v>
      </c>
      <c r="C229" s="15">
        <v>0</v>
      </c>
      <c r="D229" s="15">
        <v>0</v>
      </c>
      <c r="E229" s="31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5">
        <v>0</v>
      </c>
    </row>
    <row r="230" spans="1:16" x14ac:dyDescent="0.25">
      <c r="A230" s="30" t="s">
        <v>734</v>
      </c>
      <c r="B230" s="30" t="s">
        <v>735</v>
      </c>
      <c r="C230" s="15">
        <v>0</v>
      </c>
      <c r="D230" s="15">
        <v>0</v>
      </c>
      <c r="E230" s="31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5">
        <v>1</v>
      </c>
    </row>
    <row r="231" spans="1:16" ht="22.5" x14ac:dyDescent="0.25">
      <c r="A231" s="30" t="s">
        <v>736</v>
      </c>
      <c r="B231" s="30" t="s">
        <v>737</v>
      </c>
      <c r="C231" s="15">
        <v>2</v>
      </c>
      <c r="D231" s="15">
        <v>0</v>
      </c>
      <c r="E231" s="31">
        <v>0</v>
      </c>
      <c r="F231" s="15">
        <v>0</v>
      </c>
      <c r="G231" s="15">
        <v>0</v>
      </c>
      <c r="H231" s="15">
        <v>0</v>
      </c>
      <c r="I231" s="15">
        <v>1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5">
        <v>1</v>
      </c>
    </row>
    <row r="232" spans="1:16" x14ac:dyDescent="0.25">
      <c r="A232" s="30" t="s">
        <v>738</v>
      </c>
      <c r="B232" s="30" t="s">
        <v>739</v>
      </c>
      <c r="C232" s="15">
        <v>29</v>
      </c>
      <c r="D232" s="15">
        <v>29</v>
      </c>
      <c r="E232" s="31">
        <v>0</v>
      </c>
      <c r="F232" s="15">
        <v>1</v>
      </c>
      <c r="G232" s="15">
        <v>0</v>
      </c>
      <c r="H232" s="15">
        <v>8</v>
      </c>
      <c r="I232" s="15">
        <v>7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5">
        <v>1</v>
      </c>
    </row>
    <row r="233" spans="1:16" x14ac:dyDescent="0.25">
      <c r="A233" s="30" t="s">
        <v>740</v>
      </c>
      <c r="B233" s="30" t="s">
        <v>741</v>
      </c>
      <c r="C233" s="15">
        <v>13</v>
      </c>
      <c r="D233" s="15">
        <v>22</v>
      </c>
      <c r="E233" s="31">
        <v>-1</v>
      </c>
      <c r="F233" s="15">
        <v>0</v>
      </c>
      <c r="G233" s="15">
        <v>1</v>
      </c>
      <c r="H233" s="15">
        <v>12</v>
      </c>
      <c r="I233" s="15">
        <v>13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5">
        <v>5</v>
      </c>
    </row>
    <row r="234" spans="1:16" x14ac:dyDescent="0.25">
      <c r="A234" s="30" t="s">
        <v>742</v>
      </c>
      <c r="B234" s="30" t="s">
        <v>743</v>
      </c>
      <c r="C234" s="15">
        <v>11</v>
      </c>
      <c r="D234" s="15">
        <v>24</v>
      </c>
      <c r="E234" s="31">
        <v>-1</v>
      </c>
      <c r="F234" s="15">
        <v>0</v>
      </c>
      <c r="G234" s="15">
        <v>0</v>
      </c>
      <c r="H234" s="15">
        <v>5</v>
      </c>
      <c r="I234" s="15">
        <v>5</v>
      </c>
      <c r="J234" s="15">
        <v>0</v>
      </c>
      <c r="K234" s="15">
        <v>0</v>
      </c>
      <c r="L234" s="15">
        <v>0</v>
      </c>
      <c r="M234" s="15">
        <v>0</v>
      </c>
      <c r="N234" s="15">
        <v>1</v>
      </c>
      <c r="O234" s="15">
        <v>0</v>
      </c>
      <c r="P234" s="25">
        <v>3</v>
      </c>
    </row>
    <row r="235" spans="1:16" ht="22.5" x14ac:dyDescent="0.25">
      <c r="A235" s="30" t="s">
        <v>744</v>
      </c>
      <c r="B235" s="30" t="s">
        <v>745</v>
      </c>
      <c r="C235" s="15">
        <v>1</v>
      </c>
      <c r="D235" s="15">
        <v>0</v>
      </c>
      <c r="E235" s="31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5">
        <v>1</v>
      </c>
    </row>
    <row r="236" spans="1:16" ht="33.75" x14ac:dyDescent="0.25">
      <c r="A236" s="30" t="s">
        <v>746</v>
      </c>
      <c r="B236" s="30" t="s">
        <v>747</v>
      </c>
      <c r="C236" s="15">
        <v>5</v>
      </c>
      <c r="D236" s="15">
        <v>5</v>
      </c>
      <c r="E236" s="31">
        <v>0</v>
      </c>
      <c r="F236" s="15">
        <v>0</v>
      </c>
      <c r="G236" s="15">
        <v>0</v>
      </c>
      <c r="H236" s="15">
        <v>2</v>
      </c>
      <c r="I236" s="15">
        <v>2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5">
        <v>2</v>
      </c>
    </row>
    <row r="237" spans="1:16" x14ac:dyDescent="0.25">
      <c r="A237" s="30" t="s">
        <v>748</v>
      </c>
      <c r="B237" s="30" t="s">
        <v>749</v>
      </c>
      <c r="C237" s="15">
        <v>1</v>
      </c>
      <c r="D237" s="15">
        <v>0</v>
      </c>
      <c r="E237" s="31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5">
        <v>0</v>
      </c>
    </row>
    <row r="238" spans="1:16" ht="22.5" x14ac:dyDescent="0.25">
      <c r="A238" s="30" t="s">
        <v>750</v>
      </c>
      <c r="B238" s="30" t="s">
        <v>751</v>
      </c>
      <c r="C238" s="15">
        <v>0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30" t="s">
        <v>752</v>
      </c>
      <c r="B239" s="30" t="s">
        <v>753</v>
      </c>
      <c r="C239" s="15">
        <v>228</v>
      </c>
      <c r="D239" s="15">
        <v>289</v>
      </c>
      <c r="E239" s="31">
        <v>-1</v>
      </c>
      <c r="F239" s="15">
        <v>48</v>
      </c>
      <c r="G239" s="15">
        <v>40</v>
      </c>
      <c r="H239" s="15">
        <v>138</v>
      </c>
      <c r="I239" s="15">
        <v>119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8</v>
      </c>
      <c r="P239" s="25">
        <v>99</v>
      </c>
    </row>
    <row r="240" spans="1:16" x14ac:dyDescent="0.25">
      <c r="A240" s="30" t="s">
        <v>754</v>
      </c>
      <c r="B240" s="30" t="s">
        <v>755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30" t="s">
        <v>756</v>
      </c>
      <c r="B241" s="30" t="s">
        <v>757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30" t="s">
        <v>758</v>
      </c>
      <c r="B242" s="30" t="s">
        <v>759</v>
      </c>
      <c r="C242" s="15">
        <v>2</v>
      </c>
      <c r="D242" s="15">
        <v>0</v>
      </c>
      <c r="E242" s="31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0</v>
      </c>
    </row>
    <row r="243" spans="1:16" ht="45" x14ac:dyDescent="0.25">
      <c r="A243" s="30" t="s">
        <v>760</v>
      </c>
      <c r="B243" s="30" t="s">
        <v>761</v>
      </c>
      <c r="C243" s="15">
        <v>2</v>
      </c>
      <c r="D243" s="15">
        <v>1</v>
      </c>
      <c r="E243" s="31">
        <v>1</v>
      </c>
      <c r="F243" s="15">
        <v>0</v>
      </c>
      <c r="G243" s="15">
        <v>0</v>
      </c>
      <c r="H243" s="15">
        <v>2</v>
      </c>
      <c r="I243" s="15">
        <v>2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5">
        <v>6</v>
      </c>
    </row>
    <row r="244" spans="1:16" ht="33.75" x14ac:dyDescent="0.25">
      <c r="A244" s="30" t="s">
        <v>762</v>
      </c>
      <c r="B244" s="30" t="s">
        <v>763</v>
      </c>
      <c r="C244" s="15">
        <v>0</v>
      </c>
      <c r="D244" s="15">
        <v>0</v>
      </c>
      <c r="E244" s="31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0</v>
      </c>
    </row>
    <row r="245" spans="1:16" x14ac:dyDescent="0.25">
      <c r="A245" s="179" t="s">
        <v>764</v>
      </c>
      <c r="B245" s="180"/>
      <c r="C245" s="27">
        <v>1</v>
      </c>
      <c r="D245" s="27">
        <v>4</v>
      </c>
      <c r="E245" s="28">
        <v>-1</v>
      </c>
      <c r="F245" s="27">
        <v>0</v>
      </c>
      <c r="G245" s="27">
        <v>0</v>
      </c>
      <c r="H245" s="27">
        <v>0</v>
      </c>
      <c r="I245" s="27">
        <v>1</v>
      </c>
      <c r="J245" s="27">
        <v>0</v>
      </c>
      <c r="K245" s="27">
        <v>0</v>
      </c>
      <c r="L245" s="27">
        <v>0</v>
      </c>
      <c r="M245" s="27">
        <v>0</v>
      </c>
      <c r="N245" s="27">
        <v>1</v>
      </c>
      <c r="O245" s="27">
        <v>0</v>
      </c>
      <c r="P245" s="29">
        <v>1</v>
      </c>
    </row>
    <row r="246" spans="1:16" x14ac:dyDescent="0.25">
      <c r="A246" s="30" t="s">
        <v>765</v>
      </c>
      <c r="B246" s="30" t="s">
        <v>766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30" t="s">
        <v>767</v>
      </c>
      <c r="B247" s="30" t="s">
        <v>768</v>
      </c>
      <c r="C247" s="15">
        <v>0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30" t="s">
        <v>769</v>
      </c>
      <c r="B248" s="30" t="s">
        <v>770</v>
      </c>
      <c r="C248" s="15">
        <v>0</v>
      </c>
      <c r="D248" s="15">
        <v>0</v>
      </c>
      <c r="E248" s="31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0</v>
      </c>
    </row>
    <row r="249" spans="1:16" x14ac:dyDescent="0.25">
      <c r="A249" s="30" t="s">
        <v>771</v>
      </c>
      <c r="B249" s="30" t="s">
        <v>772</v>
      </c>
      <c r="C249" s="15">
        <v>0</v>
      </c>
      <c r="D249" s="15">
        <v>0</v>
      </c>
      <c r="E249" s="31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5">
        <v>0</v>
      </c>
    </row>
    <row r="250" spans="1:16" x14ac:dyDescent="0.25">
      <c r="A250" s="30" t="s">
        <v>773</v>
      </c>
      <c r="B250" s="30" t="s">
        <v>774</v>
      </c>
      <c r="C250" s="15">
        <v>0</v>
      </c>
      <c r="D250" s="15">
        <v>2</v>
      </c>
      <c r="E250" s="31">
        <v>-1</v>
      </c>
      <c r="F250" s="15">
        <v>0</v>
      </c>
      <c r="G250" s="15">
        <v>0</v>
      </c>
      <c r="H250" s="15">
        <v>0</v>
      </c>
      <c r="I250" s="15">
        <v>1</v>
      </c>
      <c r="J250" s="15">
        <v>0</v>
      </c>
      <c r="K250" s="15">
        <v>0</v>
      </c>
      <c r="L250" s="15">
        <v>0</v>
      </c>
      <c r="M250" s="15">
        <v>0</v>
      </c>
      <c r="N250" s="15">
        <v>1</v>
      </c>
      <c r="O250" s="15">
        <v>0</v>
      </c>
      <c r="P250" s="25">
        <v>0</v>
      </c>
    </row>
    <row r="251" spans="1:16" ht="22.5" x14ac:dyDescent="0.25">
      <c r="A251" s="30" t="s">
        <v>775</v>
      </c>
      <c r="B251" s="30" t="s">
        <v>776</v>
      </c>
      <c r="C251" s="15">
        <v>0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30" t="s">
        <v>777</v>
      </c>
      <c r="B252" s="30" t="s">
        <v>778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30" t="s">
        <v>779</v>
      </c>
      <c r="B253" s="30" t="s">
        <v>780</v>
      </c>
      <c r="C253" s="15">
        <v>0</v>
      </c>
      <c r="D253" s="15">
        <v>0</v>
      </c>
      <c r="E253" s="31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5">
        <v>0</v>
      </c>
    </row>
    <row r="254" spans="1:16" ht="22.5" x14ac:dyDescent="0.25">
      <c r="A254" s="30" t="s">
        <v>781</v>
      </c>
      <c r="B254" s="30" t="s">
        <v>782</v>
      </c>
      <c r="C254" s="15">
        <v>0</v>
      </c>
      <c r="D254" s="15">
        <v>0</v>
      </c>
      <c r="E254" s="31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5">
        <v>1</v>
      </c>
    </row>
    <row r="255" spans="1:16" ht="22.5" x14ac:dyDescent="0.25">
      <c r="A255" s="30" t="s">
        <v>783</v>
      </c>
      <c r="B255" s="30" t="s">
        <v>784</v>
      </c>
      <c r="C255" s="15">
        <v>0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30" t="s">
        <v>785</v>
      </c>
      <c r="B256" s="30" t="s">
        <v>786</v>
      </c>
      <c r="C256" s="15">
        <v>1</v>
      </c>
      <c r="D256" s="15">
        <v>1</v>
      </c>
      <c r="E256" s="31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5">
        <v>0</v>
      </c>
    </row>
    <row r="257" spans="1:16" x14ac:dyDescent="0.25">
      <c r="A257" s="30" t="s">
        <v>787</v>
      </c>
      <c r="B257" s="30" t="s">
        <v>788</v>
      </c>
      <c r="C257" s="15">
        <v>0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0</v>
      </c>
    </row>
    <row r="258" spans="1:16" ht="33.75" x14ac:dyDescent="0.25">
      <c r="A258" s="30" t="s">
        <v>789</v>
      </c>
      <c r="B258" s="30" t="s">
        <v>790</v>
      </c>
      <c r="C258" s="15">
        <v>0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30" t="s">
        <v>791</v>
      </c>
      <c r="B259" s="30" t="s">
        <v>792</v>
      </c>
      <c r="C259" s="15">
        <v>0</v>
      </c>
      <c r="D259" s="15">
        <v>0</v>
      </c>
      <c r="E259" s="31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5">
        <v>0</v>
      </c>
    </row>
    <row r="260" spans="1:16" ht="33.75" x14ac:dyDescent="0.25">
      <c r="A260" s="30" t="s">
        <v>793</v>
      </c>
      <c r="B260" s="30" t="s">
        <v>794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30" t="s">
        <v>795</v>
      </c>
      <c r="B261" s="30" t="s">
        <v>796</v>
      </c>
      <c r="C261" s="15">
        <v>0</v>
      </c>
      <c r="D261" s="15">
        <v>0</v>
      </c>
      <c r="E261" s="31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30" t="s">
        <v>797</v>
      </c>
      <c r="B262" s="30" t="s">
        <v>798</v>
      </c>
      <c r="C262" s="15">
        <v>0</v>
      </c>
      <c r="D262" s="15">
        <v>0</v>
      </c>
      <c r="E262" s="31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30" t="s">
        <v>799</v>
      </c>
      <c r="B263" s="30" t="s">
        <v>800</v>
      </c>
      <c r="C263" s="15">
        <v>0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30" t="s">
        <v>801</v>
      </c>
      <c r="B264" s="30" t="s">
        <v>802</v>
      </c>
      <c r="C264" s="15">
        <v>0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30" t="s">
        <v>803</v>
      </c>
      <c r="B265" s="30" t="s">
        <v>804</v>
      </c>
      <c r="C265" s="15">
        <v>0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30" t="s">
        <v>805</v>
      </c>
      <c r="B266" s="30" t="s">
        <v>806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30" t="s">
        <v>807</v>
      </c>
      <c r="B267" s="30" t="s">
        <v>808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30" t="s">
        <v>809</v>
      </c>
      <c r="B268" s="30" t="s">
        <v>810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30" t="s">
        <v>811</v>
      </c>
      <c r="B269" s="30" t="s">
        <v>812</v>
      </c>
      <c r="C269" s="15">
        <v>0</v>
      </c>
      <c r="D269" s="15">
        <v>0</v>
      </c>
      <c r="E269" s="31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30" t="s">
        <v>813</v>
      </c>
      <c r="B270" s="30" t="s">
        <v>814</v>
      </c>
      <c r="C270" s="15">
        <v>0</v>
      </c>
      <c r="D270" s="15">
        <v>1</v>
      </c>
      <c r="E270" s="31">
        <v>-1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30" t="s">
        <v>815</v>
      </c>
      <c r="B271" s="30" t="s">
        <v>816</v>
      </c>
      <c r="C271" s="15">
        <v>0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179" t="s">
        <v>817</v>
      </c>
      <c r="B272" s="180"/>
      <c r="C272" s="27">
        <v>130</v>
      </c>
      <c r="D272" s="27">
        <v>117</v>
      </c>
      <c r="E272" s="28">
        <v>0</v>
      </c>
      <c r="F272" s="27">
        <v>1</v>
      </c>
      <c r="G272" s="27">
        <v>2</v>
      </c>
      <c r="H272" s="27">
        <v>122</v>
      </c>
      <c r="I272" s="27">
        <v>120</v>
      </c>
      <c r="J272" s="27">
        <v>0</v>
      </c>
      <c r="K272" s="27">
        <v>1</v>
      </c>
      <c r="L272" s="27">
        <v>0</v>
      </c>
      <c r="M272" s="27">
        <v>1</v>
      </c>
      <c r="N272" s="27">
        <v>0</v>
      </c>
      <c r="O272" s="27">
        <v>1</v>
      </c>
      <c r="P272" s="29">
        <v>63</v>
      </c>
    </row>
    <row r="273" spans="1:16" x14ac:dyDescent="0.25">
      <c r="A273" s="30" t="s">
        <v>818</v>
      </c>
      <c r="B273" s="30" t="s">
        <v>819</v>
      </c>
      <c r="C273" s="15">
        <v>0</v>
      </c>
      <c r="D273" s="15">
        <v>0</v>
      </c>
      <c r="E273" s="31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30" t="s">
        <v>820</v>
      </c>
      <c r="B274" s="30" t="s">
        <v>821</v>
      </c>
      <c r="C274" s="15">
        <v>54</v>
      </c>
      <c r="D274" s="15">
        <v>70</v>
      </c>
      <c r="E274" s="31">
        <v>-1</v>
      </c>
      <c r="F274" s="15">
        <v>1</v>
      </c>
      <c r="G274" s="15">
        <v>0</v>
      </c>
      <c r="H274" s="15">
        <v>63</v>
      </c>
      <c r="I274" s="15">
        <v>73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5">
        <v>35</v>
      </c>
    </row>
    <row r="275" spans="1:16" ht="33.75" x14ac:dyDescent="0.25">
      <c r="A275" s="30" t="s">
        <v>822</v>
      </c>
      <c r="B275" s="30" t="s">
        <v>823</v>
      </c>
      <c r="C275" s="15">
        <v>57</v>
      </c>
      <c r="D275" s="15">
        <v>29</v>
      </c>
      <c r="E275" s="31">
        <v>0</v>
      </c>
      <c r="F275" s="15">
        <v>0</v>
      </c>
      <c r="G275" s="15">
        <v>2</v>
      </c>
      <c r="H275" s="15">
        <v>45</v>
      </c>
      <c r="I275" s="15">
        <v>35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5">
        <v>19</v>
      </c>
    </row>
    <row r="276" spans="1:16" ht="22.5" x14ac:dyDescent="0.25">
      <c r="A276" s="30" t="s">
        <v>824</v>
      </c>
      <c r="B276" s="30" t="s">
        <v>825</v>
      </c>
      <c r="C276" s="15">
        <v>4</v>
      </c>
      <c r="D276" s="15">
        <v>2</v>
      </c>
      <c r="E276" s="31">
        <v>1</v>
      </c>
      <c r="F276" s="15">
        <v>0</v>
      </c>
      <c r="G276" s="15">
        <v>0</v>
      </c>
      <c r="H276" s="15">
        <v>2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5">
        <v>3</v>
      </c>
    </row>
    <row r="277" spans="1:16" x14ac:dyDescent="0.25">
      <c r="A277" s="30" t="s">
        <v>826</v>
      </c>
      <c r="B277" s="30" t="s">
        <v>827</v>
      </c>
      <c r="C277" s="15">
        <v>0</v>
      </c>
      <c r="D277" s="15">
        <v>2</v>
      </c>
      <c r="E277" s="31">
        <v>-1</v>
      </c>
      <c r="F277" s="15">
        <v>0</v>
      </c>
      <c r="G277" s="15">
        <v>0</v>
      </c>
      <c r="H277" s="15">
        <v>0</v>
      </c>
      <c r="I277" s="15">
        <v>1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5">
        <v>1</v>
      </c>
    </row>
    <row r="278" spans="1:16" ht="22.5" x14ac:dyDescent="0.25">
      <c r="A278" s="30" t="s">
        <v>828</v>
      </c>
      <c r="B278" s="30" t="s">
        <v>829</v>
      </c>
      <c r="C278" s="15">
        <v>3</v>
      </c>
      <c r="D278" s="15">
        <v>1</v>
      </c>
      <c r="E278" s="31">
        <v>2</v>
      </c>
      <c r="F278" s="15">
        <v>0</v>
      </c>
      <c r="G278" s="15">
        <v>0</v>
      </c>
      <c r="H278" s="15">
        <v>4</v>
      </c>
      <c r="I278" s="15">
        <v>1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1</v>
      </c>
      <c r="P278" s="25">
        <v>1</v>
      </c>
    </row>
    <row r="279" spans="1:16" ht="22.5" x14ac:dyDescent="0.25">
      <c r="A279" s="30" t="s">
        <v>830</v>
      </c>
      <c r="B279" s="30" t="s">
        <v>831</v>
      </c>
      <c r="C279" s="15">
        <v>10</v>
      </c>
      <c r="D279" s="15">
        <v>13</v>
      </c>
      <c r="E279" s="31">
        <v>-1</v>
      </c>
      <c r="F279" s="15">
        <v>0</v>
      </c>
      <c r="G279" s="15">
        <v>0</v>
      </c>
      <c r="H279" s="15">
        <v>6</v>
      </c>
      <c r="I279" s="15">
        <v>3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5">
        <v>2</v>
      </c>
    </row>
    <row r="280" spans="1:16" ht="22.5" x14ac:dyDescent="0.25">
      <c r="A280" s="30" t="s">
        <v>832</v>
      </c>
      <c r="B280" s="30" t="s">
        <v>833</v>
      </c>
      <c r="C280" s="15">
        <v>0</v>
      </c>
      <c r="D280" s="15">
        <v>0</v>
      </c>
      <c r="E280" s="31">
        <v>0</v>
      </c>
      <c r="F280" s="15">
        <v>0</v>
      </c>
      <c r="G280" s="15">
        <v>0</v>
      </c>
      <c r="H280" s="15">
        <v>0</v>
      </c>
      <c r="I280" s="15">
        <v>2</v>
      </c>
      <c r="J280" s="15">
        <v>0</v>
      </c>
      <c r="K280" s="15">
        <v>1</v>
      </c>
      <c r="L280" s="15">
        <v>0</v>
      </c>
      <c r="M280" s="15">
        <v>0</v>
      </c>
      <c r="N280" s="15">
        <v>0</v>
      </c>
      <c r="O280" s="15">
        <v>0</v>
      </c>
      <c r="P280" s="25">
        <v>0</v>
      </c>
    </row>
    <row r="281" spans="1:16" ht="22.5" x14ac:dyDescent="0.25">
      <c r="A281" s="30" t="s">
        <v>834</v>
      </c>
      <c r="B281" s="30" t="s">
        <v>835</v>
      </c>
      <c r="C281" s="15">
        <v>0</v>
      </c>
      <c r="D281" s="15">
        <v>0</v>
      </c>
      <c r="E281" s="31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5">
        <v>0</v>
      </c>
    </row>
    <row r="282" spans="1:16" ht="22.5" x14ac:dyDescent="0.25">
      <c r="A282" s="30" t="s">
        <v>836</v>
      </c>
      <c r="B282" s="30" t="s">
        <v>837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30" t="s">
        <v>838</v>
      </c>
      <c r="B283" s="30" t="s">
        <v>839</v>
      </c>
      <c r="C283" s="15">
        <v>0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30" t="s">
        <v>840</v>
      </c>
      <c r="B284" s="30" t="s">
        <v>841</v>
      </c>
      <c r="C284" s="15">
        <v>0</v>
      </c>
      <c r="D284" s="15">
        <v>0</v>
      </c>
      <c r="E284" s="31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0</v>
      </c>
    </row>
    <row r="285" spans="1:16" x14ac:dyDescent="0.25">
      <c r="A285" s="30" t="s">
        <v>842</v>
      </c>
      <c r="B285" s="30" t="s">
        <v>843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30" t="s">
        <v>844</v>
      </c>
      <c r="B286" s="30" t="s">
        <v>845</v>
      </c>
      <c r="C286" s="15">
        <v>0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30" t="s">
        <v>846</v>
      </c>
      <c r="B287" s="30" t="s">
        <v>847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30" t="s">
        <v>848</v>
      </c>
      <c r="B288" s="30" t="s">
        <v>849</v>
      </c>
      <c r="C288" s="15">
        <v>0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30" t="s">
        <v>850</v>
      </c>
      <c r="B289" s="30" t="s">
        <v>851</v>
      </c>
      <c r="C289" s="15">
        <v>1</v>
      </c>
      <c r="D289" s="15">
        <v>0</v>
      </c>
      <c r="E289" s="31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30" t="s">
        <v>852</v>
      </c>
      <c r="B290" s="30" t="s">
        <v>853</v>
      </c>
      <c r="C290" s="15">
        <v>0</v>
      </c>
      <c r="D290" s="15">
        <v>0</v>
      </c>
      <c r="E290" s="31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1</v>
      </c>
    </row>
    <row r="291" spans="1:16" ht="22.5" x14ac:dyDescent="0.25">
      <c r="A291" s="30" t="s">
        <v>854</v>
      </c>
      <c r="B291" s="30" t="s">
        <v>855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30" t="s">
        <v>856</v>
      </c>
      <c r="B292" s="30" t="s">
        <v>857</v>
      </c>
      <c r="C292" s="15">
        <v>0</v>
      </c>
      <c r="D292" s="15">
        <v>0</v>
      </c>
      <c r="E292" s="31">
        <v>0</v>
      </c>
      <c r="F292" s="15">
        <v>0</v>
      </c>
      <c r="G292" s="15">
        <v>0</v>
      </c>
      <c r="H292" s="15">
        <v>0</v>
      </c>
      <c r="I292" s="15">
        <v>3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5">
        <v>0</v>
      </c>
    </row>
    <row r="293" spans="1:16" ht="22.5" x14ac:dyDescent="0.25">
      <c r="A293" s="30" t="s">
        <v>858</v>
      </c>
      <c r="B293" s="30" t="s">
        <v>859</v>
      </c>
      <c r="C293" s="15">
        <v>0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30" t="s">
        <v>860</v>
      </c>
      <c r="B294" s="30" t="s">
        <v>861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30" t="s">
        <v>862</v>
      </c>
      <c r="B295" s="30" t="s">
        <v>863</v>
      </c>
      <c r="C295" s="15">
        <v>0</v>
      </c>
      <c r="D295" s="15">
        <v>0</v>
      </c>
      <c r="E295" s="31">
        <v>0</v>
      </c>
      <c r="F295" s="15">
        <v>0</v>
      </c>
      <c r="G295" s="15">
        <v>0</v>
      </c>
      <c r="H295" s="15">
        <v>2</v>
      </c>
      <c r="I295" s="15">
        <v>2</v>
      </c>
      <c r="J295" s="15">
        <v>0</v>
      </c>
      <c r="K295" s="15">
        <v>0</v>
      </c>
      <c r="L295" s="15">
        <v>0</v>
      </c>
      <c r="M295" s="15">
        <v>1</v>
      </c>
      <c r="N295" s="15">
        <v>0</v>
      </c>
      <c r="O295" s="15">
        <v>0</v>
      </c>
      <c r="P295" s="25">
        <v>1</v>
      </c>
    </row>
    <row r="296" spans="1:16" ht="22.5" x14ac:dyDescent="0.25">
      <c r="A296" s="30" t="s">
        <v>864</v>
      </c>
      <c r="B296" s="30" t="s">
        <v>865</v>
      </c>
      <c r="C296" s="15">
        <v>0</v>
      </c>
      <c r="D296" s="15">
        <v>0</v>
      </c>
      <c r="E296" s="31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30" t="s">
        <v>866</v>
      </c>
      <c r="B297" s="30" t="s">
        <v>867</v>
      </c>
      <c r="C297" s="15">
        <v>1</v>
      </c>
      <c r="D297" s="15">
        <v>0</v>
      </c>
      <c r="E297" s="31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30" t="s">
        <v>868</v>
      </c>
      <c r="B298" s="30" t="s">
        <v>869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30" t="s">
        <v>870</v>
      </c>
      <c r="B299" s="30" t="s">
        <v>871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30" t="s">
        <v>872</v>
      </c>
      <c r="B300" s="30" t="s">
        <v>873</v>
      </c>
      <c r="C300" s="15">
        <v>0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30" t="s">
        <v>874</v>
      </c>
      <c r="B301" s="30" t="s">
        <v>875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179" t="s">
        <v>876</v>
      </c>
      <c r="B302" s="180"/>
      <c r="C302" s="27">
        <v>0</v>
      </c>
      <c r="D302" s="27">
        <v>0</v>
      </c>
      <c r="E302" s="28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0</v>
      </c>
    </row>
    <row r="303" spans="1:16" x14ac:dyDescent="0.25">
      <c r="A303" s="30" t="s">
        <v>877</v>
      </c>
      <c r="B303" s="30" t="s">
        <v>878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30" t="s">
        <v>879</v>
      </c>
      <c r="B304" s="30" t="s">
        <v>880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30" t="s">
        <v>881</v>
      </c>
      <c r="B305" s="30" t="s">
        <v>882</v>
      </c>
      <c r="C305" s="15">
        <v>0</v>
      </c>
      <c r="D305" s="15">
        <v>0</v>
      </c>
      <c r="E305" s="31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0</v>
      </c>
    </row>
    <row r="306" spans="1:16" x14ac:dyDescent="0.25">
      <c r="A306" s="179" t="s">
        <v>883</v>
      </c>
      <c r="B306" s="180"/>
      <c r="C306" s="27">
        <v>0</v>
      </c>
      <c r="D306" s="27">
        <v>0</v>
      </c>
      <c r="E306" s="28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9">
        <v>0</v>
      </c>
    </row>
    <row r="307" spans="1:16" x14ac:dyDescent="0.25">
      <c r="A307" s="30" t="s">
        <v>884</v>
      </c>
      <c r="B307" s="30" t="s">
        <v>885</v>
      </c>
      <c r="C307" s="15">
        <v>0</v>
      </c>
      <c r="D307" s="15">
        <v>0</v>
      </c>
      <c r="E307" s="31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5">
        <v>0</v>
      </c>
    </row>
    <row r="308" spans="1:16" x14ac:dyDescent="0.25">
      <c r="A308" s="30" t="s">
        <v>886</v>
      </c>
      <c r="B308" s="30" t="s">
        <v>887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30" t="s">
        <v>888</v>
      </c>
      <c r="B309" s="30" t="s">
        <v>889</v>
      </c>
      <c r="C309" s="15">
        <v>0</v>
      </c>
      <c r="D309" s="15">
        <v>0</v>
      </c>
      <c r="E309" s="31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30" t="s">
        <v>890</v>
      </c>
      <c r="B310" s="30" t="s">
        <v>891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30" t="s">
        <v>892</v>
      </c>
      <c r="B311" s="30" t="s">
        <v>893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30" t="s">
        <v>894</v>
      </c>
      <c r="B312" s="30" t="s">
        <v>895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179" t="s">
        <v>896</v>
      </c>
      <c r="B313" s="180"/>
      <c r="C313" s="27">
        <v>0</v>
      </c>
      <c r="D313" s="27">
        <v>0</v>
      </c>
      <c r="E313" s="28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9">
        <v>0</v>
      </c>
    </row>
    <row r="314" spans="1:16" x14ac:dyDescent="0.25">
      <c r="A314" s="30" t="s">
        <v>897</v>
      </c>
      <c r="B314" s="30" t="s">
        <v>898</v>
      </c>
      <c r="C314" s="15">
        <v>0</v>
      </c>
      <c r="D314" s="15">
        <v>0</v>
      </c>
      <c r="E314" s="31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5">
        <v>0</v>
      </c>
    </row>
    <row r="315" spans="1:16" ht="33.75" x14ac:dyDescent="0.25">
      <c r="A315" s="30" t="s">
        <v>899</v>
      </c>
      <c r="B315" s="30" t="s">
        <v>900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30" t="s">
        <v>901</v>
      </c>
      <c r="B316" s="30" t="s">
        <v>902</v>
      </c>
      <c r="C316" s="15">
        <v>0</v>
      </c>
      <c r="D316" s="15">
        <v>0</v>
      </c>
      <c r="E316" s="31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5">
        <v>0</v>
      </c>
    </row>
    <row r="317" spans="1:16" ht="33.75" x14ac:dyDescent="0.25">
      <c r="A317" s="30" t="s">
        <v>903</v>
      </c>
      <c r="B317" s="30" t="s">
        <v>904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30" t="s">
        <v>905</v>
      </c>
      <c r="B318" s="30" t="s">
        <v>906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179" t="s">
        <v>907</v>
      </c>
      <c r="B319" s="180"/>
      <c r="C319" s="27">
        <v>0</v>
      </c>
      <c r="D319" s="27">
        <v>6</v>
      </c>
      <c r="E319" s="28">
        <v>-1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9">
        <v>0</v>
      </c>
    </row>
    <row r="320" spans="1:16" x14ac:dyDescent="0.25">
      <c r="A320" s="30" t="s">
        <v>908</v>
      </c>
      <c r="B320" s="30" t="s">
        <v>909</v>
      </c>
      <c r="C320" s="15">
        <v>0</v>
      </c>
      <c r="D320" s="15">
        <v>6</v>
      </c>
      <c r="E320" s="31">
        <v>-1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5">
        <v>0</v>
      </c>
    </row>
    <row r="321" spans="1:16" x14ac:dyDescent="0.25">
      <c r="A321" s="179" t="s">
        <v>910</v>
      </c>
      <c r="B321" s="180"/>
      <c r="C321" s="27">
        <v>0</v>
      </c>
      <c r="D321" s="27">
        <v>0</v>
      </c>
      <c r="E321" s="28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911</v>
      </c>
      <c r="B322" s="30" t="s">
        <v>912</v>
      </c>
      <c r="C322" s="15">
        <v>0</v>
      </c>
      <c r="D322" s="15">
        <v>0</v>
      </c>
      <c r="E322" s="31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30" t="s">
        <v>913</v>
      </c>
      <c r="B323" s="30" t="s">
        <v>914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179" t="s">
        <v>915</v>
      </c>
      <c r="B324" s="180"/>
      <c r="C324" s="27">
        <v>3173</v>
      </c>
      <c r="D324" s="27">
        <v>3719</v>
      </c>
      <c r="E324" s="28">
        <v>-1</v>
      </c>
      <c r="F324" s="27">
        <v>18</v>
      </c>
      <c r="G324" s="27">
        <v>0</v>
      </c>
      <c r="H324" s="27">
        <v>93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44</v>
      </c>
      <c r="O324" s="27">
        <v>0</v>
      </c>
      <c r="P324" s="29">
        <v>2</v>
      </c>
    </row>
    <row r="325" spans="1:16" x14ac:dyDescent="0.25">
      <c r="A325" s="30" t="s">
        <v>916</v>
      </c>
      <c r="B325" s="30" t="s">
        <v>917</v>
      </c>
      <c r="C325" s="15">
        <v>3173</v>
      </c>
      <c r="D325" s="15">
        <v>3719</v>
      </c>
      <c r="E325" s="31">
        <v>-1</v>
      </c>
      <c r="F325" s="15">
        <v>18</v>
      </c>
      <c r="G325" s="15">
        <v>0</v>
      </c>
      <c r="H325" s="15">
        <v>93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44</v>
      </c>
      <c r="O325" s="15">
        <v>0</v>
      </c>
      <c r="P325" s="25">
        <v>2</v>
      </c>
    </row>
    <row r="326" spans="1:16" x14ac:dyDescent="0.25">
      <c r="A326" s="179" t="s">
        <v>918</v>
      </c>
      <c r="B326" s="180"/>
      <c r="C326" s="27">
        <v>0</v>
      </c>
      <c r="D326" s="32"/>
      <c r="E326" s="28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9">
        <v>0</v>
      </c>
    </row>
    <row r="327" spans="1:16" ht="45" x14ac:dyDescent="0.25">
      <c r="A327" s="30" t="s">
        <v>919</v>
      </c>
      <c r="B327" s="30" t="s">
        <v>920</v>
      </c>
      <c r="C327" s="15">
        <v>0</v>
      </c>
      <c r="D327" s="19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30" t="s">
        <v>921</v>
      </c>
      <c r="B328" s="30" t="s">
        <v>922</v>
      </c>
      <c r="C328" s="15">
        <v>0</v>
      </c>
      <c r="D328" s="19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30" t="s">
        <v>923</v>
      </c>
      <c r="B329" s="30" t="s">
        <v>924</v>
      </c>
      <c r="C329" s="15">
        <v>0</v>
      </c>
      <c r="D329" s="19"/>
      <c r="E329" s="31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30" t="s">
        <v>925</v>
      </c>
      <c r="B330" s="30" t="s">
        <v>926</v>
      </c>
      <c r="C330" s="15">
        <v>0</v>
      </c>
      <c r="D330" s="19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30" t="s">
        <v>927</v>
      </c>
      <c r="B331" s="30" t="s">
        <v>928</v>
      </c>
      <c r="C331" s="15">
        <v>0</v>
      </c>
      <c r="D331" s="19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30" t="s">
        <v>929</v>
      </c>
      <c r="B332" s="30" t="s">
        <v>930</v>
      </c>
      <c r="C332" s="15">
        <v>0</v>
      </c>
      <c r="D332" s="19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30" t="s">
        <v>931</v>
      </c>
      <c r="B333" s="30" t="s">
        <v>932</v>
      </c>
      <c r="C333" s="15">
        <v>0</v>
      </c>
      <c r="D333" s="19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30" t="s">
        <v>933</v>
      </c>
      <c r="B334" s="30" t="s">
        <v>934</v>
      </c>
      <c r="C334" s="15">
        <v>0</v>
      </c>
      <c r="D334" s="19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30" t="s">
        <v>935</v>
      </c>
      <c r="B335" s="30" t="s">
        <v>936</v>
      </c>
      <c r="C335" s="15">
        <v>0</v>
      </c>
      <c r="D335" s="19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30" t="s">
        <v>937</v>
      </c>
      <c r="B336" s="30" t="s">
        <v>938</v>
      </c>
      <c r="C336" s="15">
        <v>0</v>
      </c>
      <c r="D336" s="19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30" t="s">
        <v>939</v>
      </c>
      <c r="B337" s="30" t="s">
        <v>940</v>
      </c>
      <c r="C337" s="15">
        <v>0</v>
      </c>
      <c r="D337" s="19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179" t="s">
        <v>941</v>
      </c>
      <c r="B338" s="180"/>
      <c r="C338" s="27">
        <v>0</v>
      </c>
      <c r="D338" s="27">
        <v>0</v>
      </c>
      <c r="E338" s="28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9">
        <v>0</v>
      </c>
    </row>
    <row r="339" spans="1:16" ht="22.5" x14ac:dyDescent="0.25">
      <c r="A339" s="30" t="s">
        <v>942</v>
      </c>
      <c r="B339" s="30" t="s">
        <v>943</v>
      </c>
      <c r="C339" s="15">
        <v>0</v>
      </c>
      <c r="D339" s="15">
        <v>0</v>
      </c>
      <c r="E339" s="31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5">
        <v>0</v>
      </c>
    </row>
    <row r="340" spans="1:16" x14ac:dyDescent="0.25">
      <c r="A340" s="179" t="s">
        <v>944</v>
      </c>
      <c r="B340" s="180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945</v>
      </c>
      <c r="B341" s="30" t="s">
        <v>946</v>
      </c>
      <c r="C341" s="15">
        <v>0</v>
      </c>
      <c r="D341" s="19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181" t="s">
        <v>947</v>
      </c>
      <c r="B342" s="182"/>
      <c r="C342" s="33">
        <v>11752</v>
      </c>
      <c r="D342" s="33">
        <v>14129</v>
      </c>
      <c r="E342" s="34">
        <v>-1</v>
      </c>
      <c r="F342" s="33">
        <v>895</v>
      </c>
      <c r="G342" s="33">
        <v>651</v>
      </c>
      <c r="H342" s="33">
        <v>1737</v>
      </c>
      <c r="I342" s="33">
        <v>1515</v>
      </c>
      <c r="J342" s="33">
        <v>23</v>
      </c>
      <c r="K342" s="33">
        <v>35</v>
      </c>
      <c r="L342" s="33">
        <v>4</v>
      </c>
      <c r="M342" s="33">
        <v>7</v>
      </c>
      <c r="N342" s="33">
        <v>95</v>
      </c>
      <c r="O342" s="33">
        <v>50</v>
      </c>
      <c r="P342" s="33">
        <v>1419</v>
      </c>
    </row>
  </sheetData>
  <sheetProtection algorithmName="SHA-512" hashValue="P/4w7KNUcP4zJw0YYr9h7a+YjAeGZ7V9Bd3RgN1+eSLj43VTjZuADgic7bsCfJH0kRhX2ZTAipP86yeyro3R+A==" saltValue="LYg6ag7fTRRNG8+cflMSoA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3" t="s">
        <v>950</v>
      </c>
      <c r="B5" s="14" t="s">
        <v>951</v>
      </c>
      <c r="C5" s="24"/>
    </row>
    <row r="6" spans="1:3" x14ac:dyDescent="0.25">
      <c r="A6" s="174"/>
      <c r="B6" s="14" t="s">
        <v>325</v>
      </c>
      <c r="C6" s="25">
        <v>11</v>
      </c>
    </row>
    <row r="7" spans="1:3" x14ac:dyDescent="0.25">
      <c r="A7" s="174"/>
      <c r="B7" s="14" t="s">
        <v>952</v>
      </c>
      <c r="C7" s="25">
        <v>0</v>
      </c>
    </row>
    <row r="8" spans="1:3" x14ac:dyDescent="0.25">
      <c r="A8" s="174"/>
      <c r="B8" s="14" t="s">
        <v>953</v>
      </c>
      <c r="C8" s="25">
        <v>7</v>
      </c>
    </row>
    <row r="9" spans="1:3" x14ac:dyDescent="0.25">
      <c r="A9" s="174"/>
      <c r="B9" s="14" t="s">
        <v>954</v>
      </c>
      <c r="C9" s="25">
        <v>3</v>
      </c>
    </row>
    <row r="10" spans="1:3" x14ac:dyDescent="0.25">
      <c r="A10" s="174"/>
      <c r="B10" s="14" t="s">
        <v>955</v>
      </c>
      <c r="C10" s="25">
        <v>21</v>
      </c>
    </row>
    <row r="11" spans="1:3" x14ac:dyDescent="0.25">
      <c r="A11" s="174"/>
      <c r="B11" s="14" t="s">
        <v>956</v>
      </c>
      <c r="C11" s="25">
        <v>6</v>
      </c>
    </row>
    <row r="12" spans="1:3" x14ac:dyDescent="0.25">
      <c r="A12" s="174"/>
      <c r="B12" s="14" t="s">
        <v>509</v>
      </c>
      <c r="C12" s="25">
        <v>2</v>
      </c>
    </row>
    <row r="13" spans="1:3" x14ac:dyDescent="0.25">
      <c r="A13" s="174"/>
      <c r="B13" s="14" t="s">
        <v>957</v>
      </c>
      <c r="C13" s="25">
        <v>3</v>
      </c>
    </row>
    <row r="14" spans="1:3" x14ac:dyDescent="0.25">
      <c r="A14" s="174"/>
      <c r="B14" s="14" t="s">
        <v>958</v>
      </c>
      <c r="C14" s="25">
        <v>1</v>
      </c>
    </row>
    <row r="15" spans="1:3" x14ac:dyDescent="0.25">
      <c r="A15" s="174"/>
      <c r="B15" s="14" t="s">
        <v>642</v>
      </c>
      <c r="C15" s="24"/>
    </row>
    <row r="16" spans="1:3" x14ac:dyDescent="0.25">
      <c r="A16" s="174"/>
      <c r="B16" s="14" t="s">
        <v>959</v>
      </c>
      <c r="C16" s="25">
        <v>13</v>
      </c>
    </row>
    <row r="17" spans="1:3" x14ac:dyDescent="0.25">
      <c r="A17" s="174"/>
      <c r="B17" s="14" t="s">
        <v>960</v>
      </c>
      <c r="C17" s="25">
        <v>24</v>
      </c>
    </row>
    <row r="18" spans="1:3" x14ac:dyDescent="0.25">
      <c r="A18" s="174"/>
      <c r="B18" s="14" t="s">
        <v>961</v>
      </c>
      <c r="C18" s="25">
        <v>2</v>
      </c>
    </row>
    <row r="19" spans="1:3" x14ac:dyDescent="0.25">
      <c r="A19" s="175"/>
      <c r="B19" s="14" t="s">
        <v>108</v>
      </c>
      <c r="C19" s="25">
        <v>31</v>
      </c>
    </row>
    <row r="20" spans="1:3" x14ac:dyDescent="0.25">
      <c r="A20" s="173" t="s">
        <v>962</v>
      </c>
      <c r="B20" s="14" t="s">
        <v>963</v>
      </c>
      <c r="C20" s="25">
        <v>17</v>
      </c>
    </row>
    <row r="21" spans="1:3" x14ac:dyDescent="0.25">
      <c r="A21" s="175"/>
      <c r="B21" s="14" t="s">
        <v>964</v>
      </c>
      <c r="C21" s="25">
        <v>2</v>
      </c>
    </row>
    <row r="22" spans="1:3" x14ac:dyDescent="0.25">
      <c r="A22" s="173" t="s">
        <v>965</v>
      </c>
      <c r="B22" s="14" t="s">
        <v>966</v>
      </c>
      <c r="C22" s="25">
        <v>47</v>
      </c>
    </row>
    <row r="23" spans="1:3" x14ac:dyDescent="0.25">
      <c r="A23" s="174"/>
      <c r="B23" s="14" t="s">
        <v>967</v>
      </c>
      <c r="C23" s="25">
        <v>85</v>
      </c>
    </row>
    <row r="24" spans="1:3" x14ac:dyDescent="0.25">
      <c r="A24" s="175"/>
      <c r="B24" s="14" t="s">
        <v>968</v>
      </c>
      <c r="C24" s="25">
        <v>1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5">
        <v>206</v>
      </c>
    </row>
    <row r="29" spans="1:3" x14ac:dyDescent="0.25">
      <c r="A29" s="173" t="s">
        <v>287</v>
      </c>
      <c r="B29" s="14" t="s">
        <v>971</v>
      </c>
      <c r="C29" s="25">
        <v>6</v>
      </c>
    </row>
    <row r="30" spans="1:3" x14ac:dyDescent="0.25">
      <c r="A30" s="174"/>
      <c r="B30" s="14" t="s">
        <v>972</v>
      </c>
      <c r="C30" s="25">
        <v>11</v>
      </c>
    </row>
    <row r="31" spans="1:3" x14ac:dyDescent="0.25">
      <c r="A31" s="174"/>
      <c r="B31" s="14" t="s">
        <v>973</v>
      </c>
      <c r="C31" s="24"/>
    </row>
    <row r="32" spans="1:3" x14ac:dyDescent="0.25">
      <c r="A32" s="175"/>
      <c r="B32" s="14" t="s">
        <v>974</v>
      </c>
      <c r="C32" s="25">
        <v>7</v>
      </c>
    </row>
    <row r="33" spans="1:3" x14ac:dyDescent="0.25">
      <c r="A33" s="13" t="s">
        <v>975</v>
      </c>
      <c r="B33" s="18"/>
      <c r="C33" s="25">
        <v>20</v>
      </c>
    </row>
    <row r="34" spans="1:3" x14ac:dyDescent="0.25">
      <c r="A34" s="13" t="s">
        <v>976</v>
      </c>
      <c r="B34" s="18"/>
      <c r="C34" s="25">
        <v>90</v>
      </c>
    </row>
    <row r="35" spans="1:3" x14ac:dyDescent="0.25">
      <c r="A35" s="13" t="s">
        <v>977</v>
      </c>
      <c r="B35" s="18"/>
      <c r="C35" s="25">
        <v>34</v>
      </c>
    </row>
    <row r="36" spans="1:3" x14ac:dyDescent="0.25">
      <c r="A36" s="13" t="s">
        <v>978</v>
      </c>
      <c r="B36" s="18"/>
      <c r="C36" s="25">
        <v>22</v>
      </c>
    </row>
    <row r="37" spans="1:3" x14ac:dyDescent="0.25">
      <c r="A37" s="13" t="s">
        <v>979</v>
      </c>
      <c r="B37" s="18"/>
      <c r="C37" s="25">
        <v>44</v>
      </c>
    </row>
    <row r="38" spans="1:3" x14ac:dyDescent="0.25">
      <c r="A38" s="13" t="s">
        <v>980</v>
      </c>
      <c r="B38" s="18"/>
      <c r="C38" s="25">
        <v>14</v>
      </c>
    </row>
    <row r="39" spans="1:3" x14ac:dyDescent="0.25">
      <c r="A39" s="13" t="s">
        <v>968</v>
      </c>
      <c r="B39" s="18"/>
      <c r="C39" s="25">
        <v>41</v>
      </c>
    </row>
    <row r="40" spans="1:3" x14ac:dyDescent="0.25">
      <c r="A40" s="173" t="s">
        <v>981</v>
      </c>
      <c r="B40" s="14" t="s">
        <v>982</v>
      </c>
      <c r="C40" s="25">
        <v>16</v>
      </c>
    </row>
    <row r="41" spans="1:3" x14ac:dyDescent="0.25">
      <c r="A41" s="174"/>
      <c r="B41" s="14" t="s">
        <v>983</v>
      </c>
      <c r="C41" s="25">
        <v>29</v>
      </c>
    </row>
    <row r="42" spans="1:3" x14ac:dyDescent="0.25">
      <c r="A42" s="174"/>
      <c r="B42" s="14" t="s">
        <v>984</v>
      </c>
      <c r="C42" s="25">
        <v>16</v>
      </c>
    </row>
    <row r="43" spans="1:3" x14ac:dyDescent="0.25">
      <c r="A43" s="174"/>
      <c r="B43" s="14" t="s">
        <v>985</v>
      </c>
      <c r="C43" s="25">
        <v>1</v>
      </c>
    </row>
    <row r="44" spans="1:3" x14ac:dyDescent="0.25">
      <c r="A44" s="175"/>
      <c r="B44" s="14" t="s">
        <v>986</v>
      </c>
      <c r="C44" s="25">
        <v>2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5">
        <v>19</v>
      </c>
    </row>
    <row r="49" spans="1:3" x14ac:dyDescent="0.25">
      <c r="A49" s="173" t="s">
        <v>78</v>
      </c>
      <c r="B49" s="14" t="s">
        <v>988</v>
      </c>
      <c r="C49" s="25">
        <v>43</v>
      </c>
    </row>
    <row r="50" spans="1:3" x14ac:dyDescent="0.25">
      <c r="A50" s="175"/>
      <c r="B50" s="14" t="s">
        <v>989</v>
      </c>
      <c r="C50" s="25">
        <v>161</v>
      </c>
    </row>
    <row r="51" spans="1:3" x14ac:dyDescent="0.25">
      <c r="A51" s="173" t="s">
        <v>990</v>
      </c>
      <c r="B51" s="14" t="s">
        <v>991</v>
      </c>
      <c r="C51" s="24"/>
    </row>
    <row r="52" spans="1:3" x14ac:dyDescent="0.25">
      <c r="A52" s="175"/>
      <c r="B52" s="14" t="s">
        <v>992</v>
      </c>
      <c r="C52" s="24"/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3" t="s">
        <v>223</v>
      </c>
      <c r="B56" s="14" t="s">
        <v>20</v>
      </c>
      <c r="C56" s="25">
        <v>477</v>
      </c>
    </row>
    <row r="57" spans="1:3" x14ac:dyDescent="0.25">
      <c r="A57" s="174"/>
      <c r="B57" s="14" t="s">
        <v>994</v>
      </c>
      <c r="C57" s="25">
        <v>16</v>
      </c>
    </row>
    <row r="58" spans="1:3" x14ac:dyDescent="0.25">
      <c r="A58" s="174"/>
      <c r="B58" s="14" t="s">
        <v>995</v>
      </c>
      <c r="C58" s="25">
        <v>18</v>
      </c>
    </row>
    <row r="59" spans="1:3" x14ac:dyDescent="0.25">
      <c r="A59" s="174"/>
      <c r="B59" s="14" t="s">
        <v>996</v>
      </c>
      <c r="C59" s="25">
        <v>185</v>
      </c>
    </row>
    <row r="60" spans="1:3" x14ac:dyDescent="0.25">
      <c r="A60" s="175"/>
      <c r="B60" s="14" t="s">
        <v>997</v>
      </c>
      <c r="C60" s="25">
        <v>11</v>
      </c>
    </row>
    <row r="61" spans="1:3" x14ac:dyDescent="0.25">
      <c r="A61" s="173" t="s">
        <v>998</v>
      </c>
      <c r="B61" s="14" t="s">
        <v>999</v>
      </c>
      <c r="C61" s="25">
        <v>251</v>
      </c>
    </row>
    <row r="62" spans="1:3" x14ac:dyDescent="0.25">
      <c r="A62" s="174"/>
      <c r="B62" s="14" t="s">
        <v>1000</v>
      </c>
      <c r="C62" s="25">
        <v>12</v>
      </c>
    </row>
    <row r="63" spans="1:3" x14ac:dyDescent="0.25">
      <c r="A63" s="174"/>
      <c r="B63" s="14" t="s">
        <v>1001</v>
      </c>
      <c r="C63" s="25">
        <v>37</v>
      </c>
    </row>
    <row r="64" spans="1:3" x14ac:dyDescent="0.25">
      <c r="A64" s="174"/>
      <c r="B64" s="14" t="s">
        <v>1002</v>
      </c>
      <c r="C64" s="25">
        <v>153</v>
      </c>
    </row>
    <row r="65" spans="1:3" x14ac:dyDescent="0.25">
      <c r="A65" s="175"/>
      <c r="B65" s="14" t="s">
        <v>997</v>
      </c>
      <c r="C65" s="25">
        <v>55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5">
        <v>291</v>
      </c>
    </row>
    <row r="70" spans="1:3" ht="22.5" x14ac:dyDescent="0.25">
      <c r="A70" s="13" t="s">
        <v>1005</v>
      </c>
      <c r="B70" s="18"/>
      <c r="C70" s="25">
        <v>26</v>
      </c>
    </row>
    <row r="71" spans="1:3" ht="22.5" x14ac:dyDescent="0.25">
      <c r="A71" s="13" t="s">
        <v>1006</v>
      </c>
      <c r="B71" s="18"/>
      <c r="C71" s="25">
        <v>112</v>
      </c>
    </row>
    <row r="72" spans="1:3" x14ac:dyDescent="0.25">
      <c r="A72" s="173" t="s">
        <v>1007</v>
      </c>
      <c r="B72" s="14" t="s">
        <v>1008</v>
      </c>
      <c r="C72" s="24"/>
    </row>
    <row r="73" spans="1:3" x14ac:dyDescent="0.25">
      <c r="A73" s="175"/>
      <c r="B73" s="14" t="s">
        <v>1009</v>
      </c>
      <c r="C73" s="25">
        <v>24</v>
      </c>
    </row>
    <row r="74" spans="1:3" x14ac:dyDescent="0.25">
      <c r="A74" s="13" t="s">
        <v>1010</v>
      </c>
      <c r="B74" s="18"/>
      <c r="C74" s="25">
        <v>27</v>
      </c>
    </row>
    <row r="75" spans="1:3" x14ac:dyDescent="0.25">
      <c r="A75" s="13" t="s">
        <v>1011</v>
      </c>
      <c r="B75" s="18"/>
      <c r="C75" s="25">
        <v>32</v>
      </c>
    </row>
    <row r="76" spans="1:3" ht="22.5" x14ac:dyDescent="0.25">
      <c r="A76" s="13" t="s">
        <v>1012</v>
      </c>
      <c r="B76" s="18"/>
      <c r="C76" s="25">
        <v>4</v>
      </c>
    </row>
    <row r="77" spans="1:3" x14ac:dyDescent="0.25">
      <c r="A77" s="13" t="s">
        <v>1013</v>
      </c>
      <c r="B77" s="18"/>
      <c r="C77" s="25">
        <v>3</v>
      </c>
    </row>
    <row r="78" spans="1:3" x14ac:dyDescent="0.25">
      <c r="A78" s="13" t="s">
        <v>1014</v>
      </c>
      <c r="B78" s="18"/>
      <c r="C78" s="24"/>
    </row>
    <row r="79" spans="1:3" x14ac:dyDescent="0.25">
      <c r="A79" s="13" t="s">
        <v>1015</v>
      </c>
      <c r="B79" s="18"/>
      <c r="C79" s="24"/>
    </row>
  </sheetData>
  <sheetProtection algorithmName="SHA-512" hashValue="OP8ylXsWd7qvLoLCYOD+EZ20LUSKIGO0botSUNrYJIdskj5KK/4ozNgI40J9QF5fxJVfMcHQpFGa0NLydkX8SQ==" saltValue="+0Cn+wGozH8FRn05wjhM7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5" t="s">
        <v>1018</v>
      </c>
      <c r="B5" s="40" t="s">
        <v>1019</v>
      </c>
      <c r="C5" s="41">
        <v>18</v>
      </c>
    </row>
    <row r="6" spans="1:3" x14ac:dyDescent="0.25">
      <c r="A6" s="186"/>
      <c r="B6" s="40" t="s">
        <v>296</v>
      </c>
      <c r="C6" s="41">
        <v>390</v>
      </c>
    </row>
    <row r="7" spans="1:3" x14ac:dyDescent="0.25">
      <c r="A7" s="186"/>
      <c r="B7" s="40" t="s">
        <v>1020</v>
      </c>
      <c r="C7" s="41">
        <v>66</v>
      </c>
    </row>
    <row r="8" spans="1:3" x14ac:dyDescent="0.25">
      <c r="A8" s="186"/>
      <c r="B8" s="40" t="s">
        <v>1021</v>
      </c>
      <c r="C8" s="41">
        <v>2</v>
      </c>
    </row>
    <row r="9" spans="1:3" x14ac:dyDescent="0.25">
      <c r="A9" s="186"/>
      <c r="B9" s="40" t="s">
        <v>1022</v>
      </c>
      <c r="C9" s="41">
        <v>1</v>
      </c>
    </row>
    <row r="10" spans="1:3" x14ac:dyDescent="0.25">
      <c r="A10" s="186"/>
      <c r="B10" s="40" t="s">
        <v>1023</v>
      </c>
      <c r="C10" s="24"/>
    </row>
    <row r="11" spans="1:3" x14ac:dyDescent="0.25">
      <c r="A11" s="187"/>
      <c r="B11" s="40" t="s">
        <v>1024</v>
      </c>
      <c r="C11" s="24"/>
    </row>
    <row r="12" spans="1:3" x14ac:dyDescent="0.25">
      <c r="A12" s="185" t="s">
        <v>1025</v>
      </c>
      <c r="B12" s="40" t="s">
        <v>62</v>
      </c>
      <c r="C12" s="41">
        <v>126</v>
      </c>
    </row>
    <row r="13" spans="1:3" x14ac:dyDescent="0.25">
      <c r="A13" s="186"/>
      <c r="B13" s="40" t="s">
        <v>1026</v>
      </c>
      <c r="C13" s="41">
        <v>21</v>
      </c>
    </row>
    <row r="14" spans="1:3" x14ac:dyDescent="0.25">
      <c r="A14" s="186"/>
      <c r="B14" s="40" t="s">
        <v>1027</v>
      </c>
      <c r="C14" s="41">
        <v>20</v>
      </c>
    </row>
    <row r="15" spans="1:3" x14ac:dyDescent="0.25">
      <c r="A15" s="187"/>
      <c r="B15" s="40" t="s">
        <v>1028</v>
      </c>
      <c r="C15" s="41">
        <v>22</v>
      </c>
    </row>
    <row r="16" spans="1:3" x14ac:dyDescent="0.25">
      <c r="A16" s="17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2</v>
      </c>
    </row>
    <row r="20" spans="1:3" x14ac:dyDescent="0.25">
      <c r="A20" s="39" t="s">
        <v>1031</v>
      </c>
      <c r="B20" s="42"/>
      <c r="C20" s="41">
        <v>2</v>
      </c>
    </row>
    <row r="21" spans="1:3" x14ac:dyDescent="0.25">
      <c r="A21" s="39" t="s">
        <v>1032</v>
      </c>
      <c r="B21" s="42"/>
      <c r="C21" s="41">
        <v>5</v>
      </c>
    </row>
    <row r="22" spans="1:3" x14ac:dyDescent="0.25">
      <c r="A22" s="39" t="s">
        <v>1033</v>
      </c>
      <c r="B22" s="42"/>
      <c r="C22" s="41">
        <v>3</v>
      </c>
    </row>
    <row r="23" spans="1:3" x14ac:dyDescent="0.25">
      <c r="A23" s="39" t="s">
        <v>1034</v>
      </c>
      <c r="B23" s="42"/>
      <c r="C23" s="41">
        <v>96</v>
      </c>
    </row>
    <row r="24" spans="1:3" x14ac:dyDescent="0.25">
      <c r="A24" s="39" t="s">
        <v>1035</v>
      </c>
      <c r="B24" s="42"/>
      <c r="C24" s="41">
        <v>67</v>
      </c>
    </row>
    <row r="25" spans="1:3" x14ac:dyDescent="0.25">
      <c r="A25" s="39" t="s">
        <v>1036</v>
      </c>
      <c r="B25" s="42"/>
      <c r="C25" s="41">
        <v>29</v>
      </c>
    </row>
    <row r="26" spans="1:3" x14ac:dyDescent="0.25">
      <c r="A26" s="39" t="s">
        <v>1037</v>
      </c>
      <c r="B26" s="42"/>
      <c r="C26" s="41">
        <v>2</v>
      </c>
    </row>
    <row r="27" spans="1:3" x14ac:dyDescent="0.25">
      <c r="A27" s="39" t="s">
        <v>1038</v>
      </c>
      <c r="B27" s="42"/>
      <c r="C27" s="41">
        <v>1</v>
      </c>
    </row>
    <row r="28" spans="1:3" x14ac:dyDescent="0.25">
      <c r="A28" s="39" t="s">
        <v>1039</v>
      </c>
      <c r="B28" s="42"/>
      <c r="C28" s="41">
        <v>48</v>
      </c>
    </row>
    <row r="29" spans="1:3" x14ac:dyDescent="0.25">
      <c r="A29" s="17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41">
        <v>2</v>
      </c>
    </row>
    <row r="33" spans="1:6" x14ac:dyDescent="0.25">
      <c r="A33" s="39" t="s">
        <v>1042</v>
      </c>
      <c r="B33" s="42"/>
      <c r="C33" s="41">
        <v>15</v>
      </c>
    </row>
    <row r="34" spans="1:6" x14ac:dyDescent="0.25">
      <c r="A34" s="39" t="s">
        <v>1043</v>
      </c>
      <c r="B34" s="42"/>
      <c r="C34" s="41">
        <v>73</v>
      </c>
    </row>
    <row r="35" spans="1:6" x14ac:dyDescent="0.25">
      <c r="A35" s="39" t="s">
        <v>1044</v>
      </c>
      <c r="B35" s="42"/>
      <c r="C35" s="41">
        <v>73</v>
      </c>
    </row>
    <row r="36" spans="1:6" x14ac:dyDescent="0.25">
      <c r="A36" s="39" t="s">
        <v>1045</v>
      </c>
      <c r="B36" s="42"/>
      <c r="C36" s="41">
        <v>27</v>
      </c>
    </row>
    <row r="37" spans="1:6" x14ac:dyDescent="0.25">
      <c r="A37" s="39" t="s">
        <v>1046</v>
      </c>
      <c r="B37" s="42"/>
      <c r="C37" s="41">
        <v>41</v>
      </c>
    </row>
    <row r="38" spans="1:6" x14ac:dyDescent="0.25">
      <c r="A38" s="39" t="s">
        <v>1047</v>
      </c>
      <c r="B38" s="42"/>
      <c r="C38" s="41">
        <v>5</v>
      </c>
    </row>
    <row r="39" spans="1:6" x14ac:dyDescent="0.25">
      <c r="A39" s="39" t="s">
        <v>1048</v>
      </c>
      <c r="B39" s="42"/>
      <c r="C39" s="24"/>
    </row>
    <row r="40" spans="1:6" x14ac:dyDescent="0.25">
      <c r="A40" s="17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41">
        <v>3</v>
      </c>
    </row>
    <row r="44" spans="1:6" x14ac:dyDescent="0.25">
      <c r="A44" s="39" t="s">
        <v>111</v>
      </c>
      <c r="B44" s="42"/>
      <c r="C44" s="24"/>
    </row>
    <row r="45" spans="1:6" x14ac:dyDescent="0.25">
      <c r="A45" s="39" t="s">
        <v>1050</v>
      </c>
      <c r="B45" s="42"/>
      <c r="C45" s="41">
        <v>3</v>
      </c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8" t="s">
        <v>950</v>
      </c>
      <c r="B48" s="44" t="s">
        <v>1053</v>
      </c>
      <c r="C48" s="19"/>
      <c r="D48" s="19"/>
      <c r="E48" s="19"/>
      <c r="F48" s="24"/>
    </row>
    <row r="49" spans="1:6" x14ac:dyDescent="0.25">
      <c r="A49" s="189"/>
      <c r="B49" s="44" t="s">
        <v>1054</v>
      </c>
      <c r="C49" s="19"/>
      <c r="D49" s="19"/>
      <c r="E49" s="19"/>
      <c r="F49" s="24"/>
    </row>
    <row r="50" spans="1:6" x14ac:dyDescent="0.25">
      <c r="A50" s="189"/>
      <c r="B50" s="44" t="s">
        <v>1055</v>
      </c>
      <c r="C50" s="19"/>
      <c r="D50" s="19"/>
      <c r="E50" s="19"/>
      <c r="F50" s="24"/>
    </row>
    <row r="51" spans="1:6" x14ac:dyDescent="0.25">
      <c r="A51" s="189"/>
      <c r="B51" s="44" t="s">
        <v>1056</v>
      </c>
      <c r="C51" s="19"/>
      <c r="D51" s="19"/>
      <c r="E51" s="19"/>
      <c r="F51" s="24"/>
    </row>
    <row r="52" spans="1:6" x14ac:dyDescent="0.25">
      <c r="A52" s="189"/>
      <c r="B52" s="44" t="s">
        <v>325</v>
      </c>
      <c r="C52" s="45">
        <v>34</v>
      </c>
      <c r="D52" s="45">
        <v>17</v>
      </c>
      <c r="E52" s="45">
        <v>4</v>
      </c>
      <c r="F52" s="41">
        <v>1</v>
      </c>
    </row>
    <row r="53" spans="1:6" x14ac:dyDescent="0.25">
      <c r="A53" s="189"/>
      <c r="B53" s="44" t="s">
        <v>1057</v>
      </c>
      <c r="C53" s="45">
        <v>143</v>
      </c>
      <c r="D53" s="45">
        <v>52</v>
      </c>
      <c r="E53" s="45">
        <v>11</v>
      </c>
      <c r="F53" s="41">
        <v>17</v>
      </c>
    </row>
    <row r="54" spans="1:6" x14ac:dyDescent="0.25">
      <c r="A54" s="189"/>
      <c r="B54" s="44" t="s">
        <v>1058</v>
      </c>
      <c r="C54" s="45">
        <v>48</v>
      </c>
      <c r="D54" s="45">
        <v>2</v>
      </c>
      <c r="E54" s="45">
        <v>2</v>
      </c>
      <c r="F54" s="41">
        <v>1</v>
      </c>
    </row>
    <row r="55" spans="1:6" x14ac:dyDescent="0.25">
      <c r="A55" s="189"/>
      <c r="B55" s="44" t="s">
        <v>1059</v>
      </c>
      <c r="C55" s="45">
        <v>1</v>
      </c>
      <c r="D55" s="45">
        <v>1</v>
      </c>
      <c r="E55" s="45">
        <v>0</v>
      </c>
      <c r="F55" s="41">
        <v>0</v>
      </c>
    </row>
    <row r="56" spans="1:6" x14ac:dyDescent="0.25">
      <c r="A56" s="189"/>
      <c r="B56" s="44" t="s">
        <v>1060</v>
      </c>
      <c r="C56" s="19"/>
      <c r="D56" s="19"/>
      <c r="E56" s="19"/>
      <c r="F56" s="24"/>
    </row>
    <row r="57" spans="1:6" x14ac:dyDescent="0.25">
      <c r="A57" s="189"/>
      <c r="B57" s="44" t="s">
        <v>1061</v>
      </c>
      <c r="C57" s="45">
        <v>17</v>
      </c>
      <c r="D57" s="45">
        <v>8</v>
      </c>
      <c r="E57" s="45">
        <v>1</v>
      </c>
      <c r="F57" s="41">
        <v>1</v>
      </c>
    </row>
    <row r="58" spans="1:6" x14ac:dyDescent="0.25">
      <c r="A58" s="189"/>
      <c r="B58" s="44" t="s">
        <v>1062</v>
      </c>
      <c r="C58" s="45">
        <v>4</v>
      </c>
      <c r="D58" s="45">
        <v>1</v>
      </c>
      <c r="E58" s="45">
        <v>0</v>
      </c>
      <c r="F58" s="41">
        <v>0</v>
      </c>
    </row>
    <row r="59" spans="1:6" x14ac:dyDescent="0.25">
      <c r="A59" s="189"/>
      <c r="B59" s="44" t="s">
        <v>1063</v>
      </c>
      <c r="C59" s="19"/>
      <c r="D59" s="19"/>
      <c r="E59" s="19"/>
      <c r="F59" s="24"/>
    </row>
    <row r="60" spans="1:6" x14ac:dyDescent="0.25">
      <c r="A60" s="189"/>
      <c r="B60" s="44" t="s">
        <v>396</v>
      </c>
      <c r="C60" s="45">
        <v>1</v>
      </c>
      <c r="D60" s="45">
        <v>0</v>
      </c>
      <c r="E60" s="45">
        <v>0</v>
      </c>
      <c r="F60" s="41">
        <v>0</v>
      </c>
    </row>
    <row r="61" spans="1:6" x14ac:dyDescent="0.25">
      <c r="A61" s="189"/>
      <c r="B61" s="44" t="s">
        <v>1064</v>
      </c>
      <c r="C61" s="45">
        <v>5</v>
      </c>
      <c r="D61" s="45">
        <v>0</v>
      </c>
      <c r="E61" s="45">
        <v>0</v>
      </c>
      <c r="F61" s="41">
        <v>0</v>
      </c>
    </row>
    <row r="62" spans="1:6" x14ac:dyDescent="0.25">
      <c r="A62" s="189"/>
      <c r="B62" s="44" t="s">
        <v>1065</v>
      </c>
      <c r="C62" s="19"/>
      <c r="D62" s="19"/>
      <c r="E62" s="19"/>
      <c r="F62" s="24"/>
    </row>
    <row r="63" spans="1:6" x14ac:dyDescent="0.25">
      <c r="A63" s="189"/>
      <c r="B63" s="44" t="s">
        <v>1066</v>
      </c>
      <c r="C63" s="19"/>
      <c r="D63" s="19"/>
      <c r="E63" s="19"/>
      <c r="F63" s="24"/>
    </row>
    <row r="64" spans="1:6" x14ac:dyDescent="0.25">
      <c r="A64" s="189"/>
      <c r="B64" s="44" t="s">
        <v>1067</v>
      </c>
      <c r="C64" s="45">
        <v>13</v>
      </c>
      <c r="D64" s="45">
        <v>9</v>
      </c>
      <c r="E64" s="45">
        <v>8</v>
      </c>
      <c r="F64" s="41">
        <v>6</v>
      </c>
    </row>
    <row r="65" spans="1:6" x14ac:dyDescent="0.25">
      <c r="A65" s="189"/>
      <c r="B65" s="44" t="s">
        <v>1068</v>
      </c>
      <c r="C65" s="19"/>
      <c r="D65" s="19"/>
      <c r="E65" s="19"/>
      <c r="F65" s="24"/>
    </row>
    <row r="66" spans="1:6" x14ac:dyDescent="0.25">
      <c r="A66" s="190"/>
      <c r="B66" s="44" t="s">
        <v>1069</v>
      </c>
      <c r="C66" s="45">
        <v>1</v>
      </c>
      <c r="D66" s="45">
        <v>0</v>
      </c>
      <c r="E66" s="45">
        <v>0</v>
      </c>
      <c r="F66" s="41">
        <v>0</v>
      </c>
    </row>
    <row r="67" spans="1:6" x14ac:dyDescent="0.25">
      <c r="A67" s="183" t="s">
        <v>1070</v>
      </c>
      <c r="B67" s="184"/>
      <c r="C67" s="46">
        <v>267</v>
      </c>
      <c r="D67" s="46">
        <v>90</v>
      </c>
      <c r="E67" s="46">
        <v>26</v>
      </c>
      <c r="F67" s="46">
        <v>26</v>
      </c>
    </row>
    <row r="68" spans="1:6" x14ac:dyDescent="0.25">
      <c r="A68" s="188" t="s">
        <v>965</v>
      </c>
      <c r="B68" s="44" t="s">
        <v>1071</v>
      </c>
      <c r="C68" s="45">
        <v>6</v>
      </c>
      <c r="D68" s="45">
        <v>17</v>
      </c>
      <c r="E68" s="45">
        <v>3</v>
      </c>
      <c r="F68" s="41">
        <v>2</v>
      </c>
    </row>
    <row r="69" spans="1:6" x14ac:dyDescent="0.25">
      <c r="A69" s="189"/>
      <c r="B69" s="44" t="s">
        <v>1072</v>
      </c>
      <c r="C69" s="45">
        <v>1</v>
      </c>
      <c r="D69" s="45">
        <v>0</v>
      </c>
      <c r="E69" s="45">
        <v>0</v>
      </c>
      <c r="F69" s="41">
        <v>1</v>
      </c>
    </row>
    <row r="70" spans="1:6" x14ac:dyDescent="0.25">
      <c r="A70" s="190"/>
      <c r="B70" s="44" t="s">
        <v>108</v>
      </c>
      <c r="C70" s="45">
        <v>10</v>
      </c>
      <c r="D70" s="45">
        <v>5</v>
      </c>
      <c r="E70" s="45">
        <v>1</v>
      </c>
      <c r="F70" s="41">
        <v>1</v>
      </c>
    </row>
    <row r="71" spans="1:6" x14ac:dyDescent="0.25">
      <c r="A71" s="183" t="s">
        <v>1073</v>
      </c>
      <c r="B71" s="184"/>
      <c r="C71" s="46">
        <v>17</v>
      </c>
      <c r="D71" s="46">
        <v>22</v>
      </c>
      <c r="E71" s="46">
        <v>4</v>
      </c>
      <c r="F71" s="46">
        <v>4</v>
      </c>
    </row>
  </sheetData>
  <sheetProtection algorithmName="SHA-512" hashValue="MQv5Xe+TeeZuwILKQqkBcx0Vhe6yKMCRDo9jnkqZO8gS3Z81Q8DJz511oJ6r7RoNUiZi9BR7iUBWgAStNA63lA==" saltValue="mAULnzWWRiTEQ23Yh+z9M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170" t="s">
        <v>1076</v>
      </c>
      <c r="B5" s="14" t="s">
        <v>1077</v>
      </c>
      <c r="C5" s="25">
        <v>438</v>
      </c>
    </row>
    <row r="6" spans="1:3" x14ac:dyDescent="0.25">
      <c r="A6" s="171"/>
      <c r="B6" s="14" t="s">
        <v>1019</v>
      </c>
      <c r="C6" s="25">
        <v>197</v>
      </c>
    </row>
    <row r="7" spans="1:3" x14ac:dyDescent="0.25">
      <c r="A7" s="171"/>
      <c r="B7" s="14" t="s">
        <v>1078</v>
      </c>
      <c r="C7" s="25">
        <v>922</v>
      </c>
    </row>
    <row r="8" spans="1:3" x14ac:dyDescent="0.25">
      <c r="A8" s="171"/>
      <c r="B8" s="14" t="s">
        <v>1079</v>
      </c>
      <c r="C8" s="25">
        <v>159</v>
      </c>
    </row>
    <row r="9" spans="1:3" x14ac:dyDescent="0.25">
      <c r="A9" s="171"/>
      <c r="B9" s="14" t="s">
        <v>1021</v>
      </c>
      <c r="C9" s="25">
        <v>3</v>
      </c>
    </row>
    <row r="10" spans="1:3" x14ac:dyDescent="0.25">
      <c r="A10" s="171"/>
      <c r="B10" s="14" t="s">
        <v>1022</v>
      </c>
      <c r="C10" s="25">
        <v>2</v>
      </c>
    </row>
    <row r="11" spans="1:3" x14ac:dyDescent="0.25">
      <c r="A11" s="171"/>
      <c r="B11" s="14" t="s">
        <v>1080</v>
      </c>
      <c r="C11" s="24"/>
    </row>
    <row r="12" spans="1:3" x14ac:dyDescent="0.25">
      <c r="A12" s="172"/>
      <c r="B12" s="14" t="s">
        <v>1081</v>
      </c>
      <c r="C12" s="24"/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1083</v>
      </c>
      <c r="B16" s="18"/>
      <c r="C16" s="25">
        <v>315</v>
      </c>
    </row>
    <row r="17" spans="1:3" x14ac:dyDescent="0.25">
      <c r="A17" s="23" t="s">
        <v>1084</v>
      </c>
      <c r="B17" s="18"/>
      <c r="C17" s="25">
        <v>75</v>
      </c>
    </row>
    <row r="18" spans="1:3" x14ac:dyDescent="0.25">
      <c r="A18" s="23" t="s">
        <v>1085</v>
      </c>
      <c r="B18" s="18"/>
      <c r="C18" s="25">
        <v>69</v>
      </c>
    </row>
    <row r="19" spans="1:3" x14ac:dyDescent="0.25">
      <c r="A19" s="23" t="s">
        <v>1086</v>
      </c>
      <c r="B19" s="18"/>
      <c r="C19" s="25">
        <v>55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1088</v>
      </c>
      <c r="B23" s="18"/>
      <c r="C23" s="25">
        <v>6</v>
      </c>
    </row>
    <row r="24" spans="1:3" x14ac:dyDescent="0.25">
      <c r="A24" s="23" t="s">
        <v>1089</v>
      </c>
      <c r="B24" s="18"/>
      <c r="C24" s="25">
        <v>19</v>
      </c>
    </row>
    <row r="25" spans="1:3" x14ac:dyDescent="0.25">
      <c r="A25" s="23" t="s">
        <v>1090</v>
      </c>
      <c r="B25" s="18"/>
      <c r="C25" s="25">
        <v>0</v>
      </c>
    </row>
    <row r="26" spans="1:3" x14ac:dyDescent="0.25">
      <c r="A26" s="23" t="s">
        <v>1091</v>
      </c>
      <c r="B26" s="18"/>
      <c r="C26" s="25">
        <v>0</v>
      </c>
    </row>
    <row r="27" spans="1:3" x14ac:dyDescent="0.25">
      <c r="A27" s="23" t="s">
        <v>1092</v>
      </c>
      <c r="B27" s="18"/>
      <c r="C27" s="25">
        <v>0</v>
      </c>
    </row>
    <row r="28" spans="1:3" x14ac:dyDescent="0.25">
      <c r="A28" s="23" t="s">
        <v>1093</v>
      </c>
      <c r="B28" s="18"/>
      <c r="C28" s="25">
        <v>0</v>
      </c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1095</v>
      </c>
      <c r="B32" s="18"/>
      <c r="C32" s="24"/>
    </row>
    <row r="33" spans="1:3" x14ac:dyDescent="0.25">
      <c r="A33" s="23" t="s">
        <v>1096</v>
      </c>
      <c r="B33" s="18"/>
      <c r="C33" s="24"/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1097</v>
      </c>
      <c r="B37" s="18"/>
      <c r="C37" s="25">
        <v>15</v>
      </c>
    </row>
    <row r="38" spans="1:3" x14ac:dyDescent="0.25">
      <c r="A38" s="23" t="s">
        <v>1098</v>
      </c>
      <c r="B38" s="18"/>
      <c r="C38" s="25">
        <v>7</v>
      </c>
    </row>
    <row r="39" spans="1:3" x14ac:dyDescent="0.25">
      <c r="A39" s="23" t="s">
        <v>1099</v>
      </c>
      <c r="B39" s="18"/>
      <c r="C39" s="25">
        <v>366</v>
      </c>
    </row>
    <row r="40" spans="1:3" x14ac:dyDescent="0.25">
      <c r="A40" s="23" t="s">
        <v>1100</v>
      </c>
      <c r="B40" s="18"/>
      <c r="C40" s="25">
        <v>173</v>
      </c>
    </row>
    <row r="41" spans="1:3" x14ac:dyDescent="0.25">
      <c r="A41" s="23" t="s">
        <v>1101</v>
      </c>
      <c r="B41" s="18"/>
      <c r="C41" s="25">
        <v>127</v>
      </c>
    </row>
    <row r="42" spans="1:3" x14ac:dyDescent="0.25">
      <c r="A42" s="23" t="s">
        <v>1102</v>
      </c>
      <c r="B42" s="18"/>
      <c r="C42" s="25">
        <v>66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1104</v>
      </c>
      <c r="B46" s="18"/>
      <c r="C46" s="25">
        <v>3</v>
      </c>
    </row>
    <row r="47" spans="1:3" x14ac:dyDescent="0.25">
      <c r="A47" s="23" t="s">
        <v>1105</v>
      </c>
      <c r="B47" s="18"/>
      <c r="C47" s="25">
        <v>7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170" t="s">
        <v>1107</v>
      </c>
      <c r="B51" s="14" t="s">
        <v>1108</v>
      </c>
      <c r="C51" s="25">
        <v>135</v>
      </c>
    </row>
    <row r="52" spans="1:6" x14ac:dyDescent="0.25">
      <c r="A52" s="171"/>
      <c r="B52" s="14" t="s">
        <v>122</v>
      </c>
      <c r="C52" s="25">
        <v>65</v>
      </c>
    </row>
    <row r="53" spans="1:6" x14ac:dyDescent="0.25">
      <c r="A53" s="171"/>
      <c r="B53" s="14" t="s">
        <v>1109</v>
      </c>
      <c r="C53" s="25">
        <v>69</v>
      </c>
    </row>
    <row r="54" spans="1:6" x14ac:dyDescent="0.25">
      <c r="A54" s="172"/>
      <c r="B54" s="14" t="s">
        <v>1110</v>
      </c>
      <c r="C54" s="24"/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8"/>
      <c r="C58" s="24"/>
    </row>
    <row r="59" spans="1:6" x14ac:dyDescent="0.25">
      <c r="A59" s="23" t="s">
        <v>111</v>
      </c>
      <c r="B59" s="18"/>
      <c r="C59" s="24"/>
    </row>
    <row r="60" spans="1:6" x14ac:dyDescent="0.25">
      <c r="A60" s="23" t="s">
        <v>1050</v>
      </c>
      <c r="B60" s="18"/>
      <c r="C60" s="24"/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7" t="s">
        <v>15</v>
      </c>
      <c r="C62" s="26" t="s">
        <v>101</v>
      </c>
      <c r="D62" s="26" t="s">
        <v>1052</v>
      </c>
      <c r="E62" s="26" t="s">
        <v>1027</v>
      </c>
      <c r="F62" s="26" t="s">
        <v>1026</v>
      </c>
    </row>
    <row r="63" spans="1:6" x14ac:dyDescent="0.25">
      <c r="A63" s="170" t="s">
        <v>950</v>
      </c>
      <c r="B63" s="14" t="s">
        <v>1053</v>
      </c>
      <c r="C63" s="19"/>
      <c r="D63" s="19"/>
      <c r="E63" s="19"/>
      <c r="F63" s="24"/>
    </row>
    <row r="64" spans="1:6" x14ac:dyDescent="0.25">
      <c r="A64" s="171"/>
      <c r="B64" s="14" t="s">
        <v>1054</v>
      </c>
      <c r="C64" s="19"/>
      <c r="D64" s="19"/>
      <c r="E64" s="19"/>
      <c r="F64" s="24"/>
    </row>
    <row r="65" spans="1:6" x14ac:dyDescent="0.25">
      <c r="A65" s="171"/>
      <c r="B65" s="14" t="s">
        <v>1055</v>
      </c>
      <c r="C65" s="19"/>
      <c r="D65" s="19"/>
      <c r="E65" s="19"/>
      <c r="F65" s="24"/>
    </row>
    <row r="66" spans="1:6" x14ac:dyDescent="0.25">
      <c r="A66" s="171"/>
      <c r="B66" s="14" t="s">
        <v>1056</v>
      </c>
      <c r="C66" s="19"/>
      <c r="D66" s="19"/>
      <c r="E66" s="19"/>
      <c r="F66" s="24"/>
    </row>
    <row r="67" spans="1:6" x14ac:dyDescent="0.25">
      <c r="A67" s="171"/>
      <c r="B67" s="14" t="s">
        <v>325</v>
      </c>
      <c r="C67" s="15">
        <v>40</v>
      </c>
      <c r="D67" s="15">
        <v>7</v>
      </c>
      <c r="E67" s="15">
        <v>2</v>
      </c>
      <c r="F67" s="25">
        <v>0</v>
      </c>
    </row>
    <row r="68" spans="1:6" x14ac:dyDescent="0.25">
      <c r="A68" s="171"/>
      <c r="B68" s="14" t="s">
        <v>1111</v>
      </c>
      <c r="C68" s="15">
        <v>471</v>
      </c>
      <c r="D68" s="15">
        <v>191</v>
      </c>
      <c r="E68" s="15">
        <v>38</v>
      </c>
      <c r="F68" s="25">
        <v>44</v>
      </c>
    </row>
    <row r="69" spans="1:6" x14ac:dyDescent="0.25">
      <c r="A69" s="171"/>
      <c r="B69" s="14" t="s">
        <v>1112</v>
      </c>
      <c r="C69" s="15">
        <v>142</v>
      </c>
      <c r="D69" s="15">
        <v>5</v>
      </c>
      <c r="E69" s="15">
        <v>2</v>
      </c>
      <c r="F69" s="25">
        <v>2</v>
      </c>
    </row>
    <row r="70" spans="1:6" x14ac:dyDescent="0.25">
      <c r="A70" s="171"/>
      <c r="B70" s="14" t="s">
        <v>1059</v>
      </c>
      <c r="C70" s="15">
        <v>2</v>
      </c>
      <c r="D70" s="15">
        <v>6</v>
      </c>
      <c r="E70" s="15">
        <v>0</v>
      </c>
      <c r="F70" s="25">
        <v>1</v>
      </c>
    </row>
    <row r="71" spans="1:6" x14ac:dyDescent="0.25">
      <c r="A71" s="171"/>
      <c r="B71" s="14" t="s">
        <v>1113</v>
      </c>
      <c r="C71" s="15">
        <v>0</v>
      </c>
      <c r="D71" s="15">
        <v>0</v>
      </c>
      <c r="E71" s="15">
        <v>0</v>
      </c>
      <c r="F71" s="25">
        <v>1</v>
      </c>
    </row>
    <row r="72" spans="1:6" x14ac:dyDescent="0.25">
      <c r="A72" s="171"/>
      <c r="B72" s="14" t="s">
        <v>1114</v>
      </c>
      <c r="C72" s="15">
        <v>124</v>
      </c>
      <c r="D72" s="15">
        <v>115</v>
      </c>
      <c r="E72" s="15">
        <v>19</v>
      </c>
      <c r="F72" s="25">
        <v>30</v>
      </c>
    </row>
    <row r="73" spans="1:6" x14ac:dyDescent="0.25">
      <c r="A73" s="171"/>
      <c r="B73" s="14" t="s">
        <v>1115</v>
      </c>
      <c r="C73" s="15">
        <v>25</v>
      </c>
      <c r="D73" s="15">
        <v>28</v>
      </c>
      <c r="E73" s="15">
        <v>5</v>
      </c>
      <c r="F73" s="25">
        <v>9</v>
      </c>
    </row>
    <row r="74" spans="1:6" x14ac:dyDescent="0.25">
      <c r="A74" s="171"/>
      <c r="B74" s="14" t="s">
        <v>1063</v>
      </c>
      <c r="C74" s="15">
        <v>7</v>
      </c>
      <c r="D74" s="15">
        <v>0</v>
      </c>
      <c r="E74" s="15">
        <v>0</v>
      </c>
      <c r="F74" s="25">
        <v>0</v>
      </c>
    </row>
    <row r="75" spans="1:6" x14ac:dyDescent="0.25">
      <c r="A75" s="171"/>
      <c r="B75" s="14" t="s">
        <v>396</v>
      </c>
      <c r="C75" s="15">
        <v>0</v>
      </c>
      <c r="D75" s="15">
        <v>5</v>
      </c>
      <c r="E75" s="15">
        <v>0</v>
      </c>
      <c r="F75" s="25">
        <v>0</v>
      </c>
    </row>
    <row r="76" spans="1:6" x14ac:dyDescent="0.25">
      <c r="A76" s="171"/>
      <c r="B76" s="14" t="s">
        <v>1064</v>
      </c>
      <c r="C76" s="15">
        <v>0</v>
      </c>
      <c r="D76" s="15">
        <v>0</v>
      </c>
      <c r="E76" s="15">
        <v>0</v>
      </c>
      <c r="F76" s="25">
        <v>0</v>
      </c>
    </row>
    <row r="77" spans="1:6" x14ac:dyDescent="0.25">
      <c r="A77" s="171"/>
      <c r="B77" s="14" t="s">
        <v>1065</v>
      </c>
      <c r="C77" s="15">
        <v>4</v>
      </c>
      <c r="D77" s="15">
        <v>1</v>
      </c>
      <c r="E77" s="15">
        <v>0</v>
      </c>
      <c r="F77" s="25">
        <v>0</v>
      </c>
    </row>
    <row r="78" spans="1:6" x14ac:dyDescent="0.25">
      <c r="A78" s="171"/>
      <c r="B78" s="14" t="s">
        <v>1066</v>
      </c>
      <c r="C78" s="19"/>
      <c r="D78" s="19"/>
      <c r="E78" s="19"/>
      <c r="F78" s="24"/>
    </row>
    <row r="79" spans="1:6" x14ac:dyDescent="0.25">
      <c r="A79" s="171"/>
      <c r="B79" s="14" t="s">
        <v>1067</v>
      </c>
      <c r="C79" s="15">
        <v>111</v>
      </c>
      <c r="D79" s="15">
        <v>79</v>
      </c>
      <c r="E79" s="15">
        <v>23</v>
      </c>
      <c r="F79" s="25">
        <v>16</v>
      </c>
    </row>
    <row r="80" spans="1:6" x14ac:dyDescent="0.25">
      <c r="A80" s="171"/>
      <c r="B80" s="14" t="s">
        <v>1068</v>
      </c>
      <c r="C80" s="15">
        <v>9</v>
      </c>
      <c r="D80" s="15">
        <v>2</v>
      </c>
      <c r="E80" s="15">
        <v>0</v>
      </c>
      <c r="F80" s="25">
        <v>0</v>
      </c>
    </row>
    <row r="81" spans="1:6" x14ac:dyDescent="0.25">
      <c r="A81" s="172"/>
      <c r="B81" s="14" t="s">
        <v>1069</v>
      </c>
      <c r="C81" s="15">
        <v>0</v>
      </c>
      <c r="D81" s="15">
        <v>3</v>
      </c>
      <c r="E81" s="15">
        <v>0</v>
      </c>
      <c r="F81" s="25">
        <v>1</v>
      </c>
    </row>
    <row r="82" spans="1:6" x14ac:dyDescent="0.25">
      <c r="A82" s="191" t="s">
        <v>1070</v>
      </c>
      <c r="B82" s="192"/>
      <c r="C82" s="33">
        <v>935</v>
      </c>
      <c r="D82" s="33">
        <v>442</v>
      </c>
      <c r="E82" s="33">
        <v>89</v>
      </c>
      <c r="F82" s="33">
        <v>104</v>
      </c>
    </row>
    <row r="83" spans="1:6" x14ac:dyDescent="0.25">
      <c r="A83" s="170" t="s">
        <v>1116</v>
      </c>
      <c r="B83" s="14" t="s">
        <v>1071</v>
      </c>
      <c r="C83" s="15">
        <v>1</v>
      </c>
      <c r="D83" s="15">
        <v>1</v>
      </c>
      <c r="E83" s="15">
        <v>0</v>
      </c>
      <c r="F83" s="25">
        <v>0</v>
      </c>
    </row>
    <row r="84" spans="1:6" x14ac:dyDescent="0.25">
      <c r="A84" s="171"/>
      <c r="B84" s="14" t="s">
        <v>1072</v>
      </c>
      <c r="C84" s="15">
        <v>3</v>
      </c>
      <c r="D84" s="15">
        <v>3</v>
      </c>
      <c r="E84" s="15">
        <v>0</v>
      </c>
      <c r="F84" s="25">
        <v>0</v>
      </c>
    </row>
    <row r="85" spans="1:6" x14ac:dyDescent="0.25">
      <c r="A85" s="172"/>
      <c r="B85" s="14" t="s">
        <v>108</v>
      </c>
      <c r="C85" s="15">
        <v>2</v>
      </c>
      <c r="D85" s="15">
        <v>0</v>
      </c>
      <c r="E85" s="15">
        <v>0</v>
      </c>
      <c r="F85" s="25">
        <v>0</v>
      </c>
    </row>
    <row r="86" spans="1:6" x14ac:dyDescent="0.25">
      <c r="A86" s="191" t="s">
        <v>1117</v>
      </c>
      <c r="B86" s="192"/>
      <c r="C86" s="33">
        <v>6</v>
      </c>
      <c r="D86" s="33">
        <v>4</v>
      </c>
      <c r="E86" s="33">
        <v>0</v>
      </c>
      <c r="F86" s="33">
        <v>0</v>
      </c>
    </row>
  </sheetData>
  <sheetProtection algorithmName="SHA-512" hashValue="CZVVg1V9wJPirbvub4wiY/KwjSxfiHJ1QsfktBr3QQzgFby8qyDFy08IhqakUC07IBQu4Emml2goROH99nuUnA==" saltValue="L/MpILWxPctK0CemRse5U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5">
        <v>3</v>
      </c>
    </row>
    <row r="6" spans="1:3" x14ac:dyDescent="0.25">
      <c r="A6" s="13" t="s">
        <v>1121</v>
      </c>
      <c r="B6" s="18"/>
      <c r="C6" s="25">
        <v>180</v>
      </c>
    </row>
    <row r="7" spans="1:3" x14ac:dyDescent="0.25">
      <c r="A7" s="13" t="s">
        <v>1122</v>
      </c>
      <c r="B7" s="18"/>
      <c r="C7" s="25">
        <v>20</v>
      </c>
    </row>
    <row r="8" spans="1:3" x14ac:dyDescent="0.25">
      <c r="A8" s="13" t="s">
        <v>1123</v>
      </c>
      <c r="B8" s="18"/>
      <c r="C8" s="25">
        <v>0</v>
      </c>
    </row>
    <row r="9" spans="1:3" x14ac:dyDescent="0.25">
      <c r="A9" s="13" t="s">
        <v>1124</v>
      </c>
      <c r="B9" s="18"/>
      <c r="C9" s="25">
        <v>0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5">
        <v>5</v>
      </c>
    </row>
    <row r="14" spans="1:3" x14ac:dyDescent="0.25">
      <c r="A14" s="13" t="s">
        <v>1121</v>
      </c>
      <c r="B14" s="18"/>
      <c r="C14" s="25">
        <v>45</v>
      </c>
    </row>
    <row r="15" spans="1:3" x14ac:dyDescent="0.25">
      <c r="A15" s="13" t="s">
        <v>1126</v>
      </c>
      <c r="B15" s="18"/>
      <c r="C15" s="25">
        <v>7</v>
      </c>
    </row>
    <row r="16" spans="1:3" x14ac:dyDescent="0.25">
      <c r="A16" s="13" t="s">
        <v>1123</v>
      </c>
      <c r="B16" s="18"/>
      <c r="C16" s="24"/>
    </row>
    <row r="17" spans="1:3" x14ac:dyDescent="0.25">
      <c r="A17" s="13" t="s">
        <v>1124</v>
      </c>
      <c r="B17" s="18"/>
      <c r="C17" s="24"/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4"/>
    </row>
    <row r="22" spans="1:3" x14ac:dyDescent="0.25">
      <c r="A22" s="13" t="s">
        <v>1128</v>
      </c>
      <c r="B22" s="18"/>
      <c r="C22" s="24"/>
    </row>
    <row r="23" spans="1:3" x14ac:dyDescent="0.25">
      <c r="A23" s="13" t="s">
        <v>1129</v>
      </c>
      <c r="B23" s="18"/>
      <c r="C23" s="24"/>
    </row>
    <row r="24" spans="1:3" x14ac:dyDescent="0.25">
      <c r="A24" s="13" t="s">
        <v>1130</v>
      </c>
      <c r="B24" s="18"/>
      <c r="C24" s="24"/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5">
        <v>7</v>
      </c>
    </row>
    <row r="29" spans="1:3" x14ac:dyDescent="0.25">
      <c r="A29" s="13" t="s">
        <v>1133</v>
      </c>
      <c r="B29" s="18"/>
      <c r="C29" s="25">
        <v>3</v>
      </c>
    </row>
    <row r="30" spans="1:3" x14ac:dyDescent="0.25">
      <c r="A30" s="13" t="s">
        <v>1134</v>
      </c>
      <c r="B30" s="18"/>
      <c r="C30" s="24"/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/>
    </row>
    <row r="35" spans="1:3" x14ac:dyDescent="0.25">
      <c r="A35" s="13" t="s">
        <v>1137</v>
      </c>
      <c r="B35" s="18"/>
      <c r="C35" s="25">
        <v>5</v>
      </c>
    </row>
    <row r="36" spans="1:3" x14ac:dyDescent="0.25">
      <c r="A36" s="13" t="s">
        <v>1138</v>
      </c>
      <c r="B36" s="18"/>
      <c r="C36" s="25">
        <v>1</v>
      </c>
    </row>
  </sheetData>
  <sheetProtection algorithmName="SHA-512" hashValue="RMfRg3GuMIjwkHQA5dSkKEyDcrpMol1RuB3QotOt6NoyqYrSLWo6M8BHI74RoHOBPvoPOIMb3zPkmTJGzKlYyg==" saltValue="9Iu2+GmFIbSbAYhAug9TK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5">
        <v>0</v>
      </c>
    </row>
    <row r="6" spans="1:3" x14ac:dyDescent="0.25">
      <c r="A6" s="13" t="s">
        <v>1142</v>
      </c>
      <c r="B6" s="18"/>
      <c r="C6" s="25">
        <v>0</v>
      </c>
    </row>
    <row r="7" spans="1:3" x14ac:dyDescent="0.25">
      <c r="A7" s="13" t="s">
        <v>1143</v>
      </c>
      <c r="B7" s="18"/>
      <c r="C7" s="25">
        <v>3</v>
      </c>
    </row>
    <row r="8" spans="1:3" x14ac:dyDescent="0.25">
      <c r="A8" s="13" t="s">
        <v>1144</v>
      </c>
      <c r="B8" s="18"/>
      <c r="C8" s="25">
        <v>3</v>
      </c>
    </row>
    <row r="9" spans="1:3" x14ac:dyDescent="0.25">
      <c r="A9" s="13" t="s">
        <v>1145</v>
      </c>
      <c r="B9" s="18"/>
      <c r="C9" s="25">
        <v>0</v>
      </c>
    </row>
    <row r="10" spans="1:3" x14ac:dyDescent="0.25">
      <c r="A10" s="13" t="s">
        <v>1146</v>
      </c>
      <c r="B10" s="18"/>
      <c r="C10" s="25">
        <v>0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5">
        <v>4</v>
      </c>
    </row>
    <row r="15" spans="1:3" x14ac:dyDescent="0.25">
      <c r="A15" s="13" t="s">
        <v>1149</v>
      </c>
      <c r="B15" s="18"/>
      <c r="C15" s="25">
        <v>0</v>
      </c>
    </row>
    <row r="16" spans="1:3" x14ac:dyDescent="0.25">
      <c r="A16" s="13" t="s">
        <v>1150</v>
      </c>
      <c r="B16" s="18"/>
      <c r="C16" s="25">
        <v>0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5">
        <v>1</v>
      </c>
    </row>
    <row r="21" spans="1:3" x14ac:dyDescent="0.25">
      <c r="A21" s="13" t="s">
        <v>1153</v>
      </c>
      <c r="B21" s="18"/>
      <c r="C21" s="25">
        <v>1</v>
      </c>
    </row>
    <row r="22" spans="1:3" x14ac:dyDescent="0.25">
      <c r="A22" s="13" t="s">
        <v>1154</v>
      </c>
      <c r="B22" s="18"/>
      <c r="C22" s="25">
        <v>1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5">
        <v>0</v>
      </c>
    </row>
    <row r="27" spans="1:3" x14ac:dyDescent="0.25">
      <c r="A27" s="13" t="s">
        <v>1157</v>
      </c>
      <c r="B27" s="18"/>
      <c r="C27" s="25">
        <v>0</v>
      </c>
    </row>
    <row r="28" spans="1:3" x14ac:dyDescent="0.25">
      <c r="A28" s="13" t="s">
        <v>1158</v>
      </c>
      <c r="B28" s="18"/>
      <c r="C28" s="25">
        <v>0</v>
      </c>
    </row>
    <row r="29" spans="1:3" x14ac:dyDescent="0.25">
      <c r="A29" s="13" t="s">
        <v>1159</v>
      </c>
      <c r="B29" s="18"/>
      <c r="C29" s="25">
        <v>0</v>
      </c>
    </row>
    <row r="30" spans="1:3" x14ac:dyDescent="0.25">
      <c r="A30" s="13" t="s">
        <v>1160</v>
      </c>
      <c r="B30" s="18"/>
      <c r="C30" s="25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5">
        <v>0</v>
      </c>
    </row>
    <row r="35" spans="1:3" x14ac:dyDescent="0.25">
      <c r="A35" s="13" t="s">
        <v>1163</v>
      </c>
      <c r="B35" s="18"/>
      <c r="C35" s="25">
        <v>0</v>
      </c>
    </row>
    <row r="36" spans="1:3" x14ac:dyDescent="0.25">
      <c r="A36" s="13" t="s">
        <v>1164</v>
      </c>
      <c r="B36" s="18"/>
      <c r="C36" s="25">
        <v>3</v>
      </c>
    </row>
    <row r="37" spans="1:3" x14ac:dyDescent="0.25">
      <c r="A37" s="13" t="s">
        <v>1083</v>
      </c>
      <c r="B37" s="18"/>
      <c r="C37" s="25">
        <v>0</v>
      </c>
    </row>
    <row r="38" spans="1:3" x14ac:dyDescent="0.25">
      <c r="A38" s="13" t="s">
        <v>1165</v>
      </c>
      <c r="B38" s="18"/>
      <c r="C38" s="25">
        <v>0</v>
      </c>
    </row>
    <row r="39" spans="1:3" x14ac:dyDescent="0.25">
      <c r="A39" s="13" t="s">
        <v>1166</v>
      </c>
      <c r="B39" s="18"/>
      <c r="C39" s="25">
        <v>0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5">
        <v>0</v>
      </c>
    </row>
    <row r="44" spans="1:3" x14ac:dyDescent="0.25">
      <c r="A44" s="13" t="s">
        <v>1163</v>
      </c>
      <c r="B44" s="18"/>
      <c r="C44" s="25">
        <v>0</v>
      </c>
    </row>
    <row r="45" spans="1:3" x14ac:dyDescent="0.25">
      <c r="A45" s="13" t="s">
        <v>1164</v>
      </c>
      <c r="B45" s="18"/>
      <c r="C45" s="25">
        <v>4</v>
      </c>
    </row>
    <row r="46" spans="1:3" x14ac:dyDescent="0.25">
      <c r="A46" s="13" t="s">
        <v>1083</v>
      </c>
      <c r="B46" s="18"/>
      <c r="C46" s="25">
        <v>0</v>
      </c>
    </row>
    <row r="47" spans="1:3" x14ac:dyDescent="0.25">
      <c r="A47" s="13" t="s">
        <v>1165</v>
      </c>
      <c r="B47" s="18"/>
      <c r="C47" s="25">
        <v>0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5">
        <v>0</v>
      </c>
    </row>
    <row r="52" spans="1:3" x14ac:dyDescent="0.25">
      <c r="A52" s="13" t="s">
        <v>1163</v>
      </c>
      <c r="B52" s="18"/>
      <c r="C52" s="25">
        <v>0</v>
      </c>
    </row>
    <row r="53" spans="1:3" x14ac:dyDescent="0.25">
      <c r="A53" s="13" t="s">
        <v>1164</v>
      </c>
      <c r="B53" s="18"/>
      <c r="C53" s="25">
        <v>3</v>
      </c>
    </row>
    <row r="54" spans="1:3" x14ac:dyDescent="0.25">
      <c r="A54" s="13" t="s">
        <v>1083</v>
      </c>
      <c r="B54" s="18"/>
      <c r="C54" s="25">
        <v>0</v>
      </c>
    </row>
    <row r="55" spans="1:3" x14ac:dyDescent="0.25">
      <c r="A55" s="13" t="s">
        <v>1165</v>
      </c>
      <c r="B55" s="18"/>
      <c r="C55" s="25">
        <v>0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5">
        <v>0</v>
      </c>
    </row>
    <row r="60" spans="1:3" x14ac:dyDescent="0.25">
      <c r="A60" s="13" t="s">
        <v>1163</v>
      </c>
      <c r="B60" s="18"/>
      <c r="C60" s="25">
        <v>0</v>
      </c>
    </row>
    <row r="61" spans="1:3" x14ac:dyDescent="0.25">
      <c r="A61" s="13" t="s">
        <v>1164</v>
      </c>
      <c r="B61" s="18"/>
      <c r="C61" s="25">
        <v>1</v>
      </c>
    </row>
    <row r="62" spans="1:3" x14ac:dyDescent="0.25">
      <c r="A62" s="13" t="s">
        <v>1083</v>
      </c>
      <c r="B62" s="18"/>
      <c r="C62" s="25">
        <v>0</v>
      </c>
    </row>
    <row r="63" spans="1:3" x14ac:dyDescent="0.25">
      <c r="A63" s="13" t="s">
        <v>1165</v>
      </c>
      <c r="B63" s="18"/>
      <c r="C63" s="25">
        <v>0</v>
      </c>
    </row>
  </sheetData>
  <sheetProtection algorithmName="SHA-512" hashValue="bOv7sX2wa+e7VZIfvG2z8KB06sAxCn+z9ti/sDIMD23OEb/8Mp2G101SN4AfVbSHFqDWjuELrwTwnCRo35hxpQ==" saltValue="uuXa9IPvfySPQyEEW53y/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6" t="s">
        <v>296</v>
      </c>
      <c r="D3" s="26" t="s">
        <v>297</v>
      </c>
      <c r="E3" s="26" t="s">
        <v>298</v>
      </c>
      <c r="F3" s="26" t="s">
        <v>299</v>
      </c>
      <c r="G3" s="26" t="s">
        <v>300</v>
      </c>
      <c r="H3" s="26" t="s">
        <v>301</v>
      </c>
      <c r="I3" s="26" t="s">
        <v>302</v>
      </c>
      <c r="J3" s="26" t="s">
        <v>303</v>
      </c>
      <c r="K3" s="26" t="s">
        <v>304</v>
      </c>
      <c r="L3" s="26" t="s">
        <v>305</v>
      </c>
      <c r="M3" s="26" t="s">
        <v>306</v>
      </c>
      <c r="N3" s="26" t="s">
        <v>307</v>
      </c>
      <c r="O3" s="26" t="s">
        <v>308</v>
      </c>
      <c r="P3" s="26" t="s">
        <v>309</v>
      </c>
    </row>
    <row r="4" spans="1:16" x14ac:dyDescent="0.25">
      <c r="A4" s="193" t="s">
        <v>636</v>
      </c>
      <c r="B4" s="194"/>
      <c r="C4" s="33">
        <v>337</v>
      </c>
      <c r="D4" s="33">
        <v>303</v>
      </c>
      <c r="E4" s="34">
        <v>0</v>
      </c>
      <c r="F4" s="33">
        <v>343</v>
      </c>
      <c r="G4" s="33">
        <v>292</v>
      </c>
      <c r="H4" s="33">
        <v>152</v>
      </c>
      <c r="I4" s="33">
        <v>158</v>
      </c>
      <c r="J4" s="33">
        <v>0</v>
      </c>
      <c r="K4" s="33">
        <v>0</v>
      </c>
      <c r="L4" s="33">
        <v>0</v>
      </c>
      <c r="M4" s="33">
        <v>0</v>
      </c>
      <c r="N4" s="33">
        <v>10</v>
      </c>
      <c r="O4" s="33">
        <v>0</v>
      </c>
      <c r="P4" s="33">
        <v>395</v>
      </c>
    </row>
    <row r="5" spans="1:16" ht="45" x14ac:dyDescent="0.25">
      <c r="A5" s="30" t="s">
        <v>637</v>
      </c>
      <c r="B5" s="30" t="s">
        <v>638</v>
      </c>
      <c r="C5" s="15">
        <v>4</v>
      </c>
      <c r="D5" s="15">
        <v>8</v>
      </c>
      <c r="E5" s="31">
        <v>-1</v>
      </c>
      <c r="F5" s="15">
        <v>1</v>
      </c>
      <c r="G5" s="15">
        <v>1</v>
      </c>
      <c r="H5" s="15">
        <v>1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5</v>
      </c>
      <c r="O5" s="15">
        <v>0</v>
      </c>
      <c r="P5" s="25">
        <v>3</v>
      </c>
    </row>
    <row r="6" spans="1:16" ht="33.75" x14ac:dyDescent="0.25">
      <c r="A6" s="30" t="s">
        <v>639</v>
      </c>
      <c r="B6" s="30" t="s">
        <v>640</v>
      </c>
      <c r="C6" s="15">
        <v>191</v>
      </c>
      <c r="D6" s="15">
        <v>186</v>
      </c>
      <c r="E6" s="31">
        <v>0</v>
      </c>
      <c r="F6" s="15">
        <v>210</v>
      </c>
      <c r="G6" s="15">
        <v>173</v>
      </c>
      <c r="H6" s="15">
        <v>73</v>
      </c>
      <c r="I6" s="15">
        <v>70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5">
        <v>217</v>
      </c>
    </row>
    <row r="7" spans="1:16" ht="22.5" x14ac:dyDescent="0.25">
      <c r="A7" s="30" t="s">
        <v>641</v>
      </c>
      <c r="B7" s="30" t="s">
        <v>642</v>
      </c>
      <c r="C7" s="15">
        <v>16</v>
      </c>
      <c r="D7" s="15">
        <v>0</v>
      </c>
      <c r="E7" s="31">
        <v>0</v>
      </c>
      <c r="F7" s="15">
        <v>3</v>
      </c>
      <c r="G7" s="15">
        <v>1</v>
      </c>
      <c r="H7" s="15">
        <v>12</v>
      </c>
      <c r="I7" s="15">
        <v>14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5">
        <v>11</v>
      </c>
    </row>
    <row r="8" spans="1:16" ht="33.75" x14ac:dyDescent="0.25">
      <c r="A8" s="30" t="s">
        <v>643</v>
      </c>
      <c r="B8" s="30" t="s">
        <v>644</v>
      </c>
      <c r="C8" s="15">
        <v>2</v>
      </c>
      <c r="D8" s="15">
        <v>0</v>
      </c>
      <c r="E8" s="31">
        <v>0</v>
      </c>
      <c r="F8" s="15">
        <v>0</v>
      </c>
      <c r="G8" s="15">
        <v>0</v>
      </c>
      <c r="H8" s="15">
        <v>2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1</v>
      </c>
    </row>
    <row r="9" spans="1:16" ht="45" x14ac:dyDescent="0.25">
      <c r="A9" s="30" t="s">
        <v>645</v>
      </c>
      <c r="B9" s="30" t="s">
        <v>646</v>
      </c>
      <c r="C9" s="15">
        <v>12</v>
      </c>
      <c r="D9" s="15">
        <v>17</v>
      </c>
      <c r="E9" s="31">
        <v>-1</v>
      </c>
      <c r="F9" s="15">
        <v>9</v>
      </c>
      <c r="G9" s="15">
        <v>5</v>
      </c>
      <c r="H9" s="15">
        <v>13</v>
      </c>
      <c r="I9" s="15">
        <v>13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12</v>
      </c>
    </row>
    <row r="10" spans="1:16" ht="33.75" x14ac:dyDescent="0.25">
      <c r="A10" s="30" t="s">
        <v>647</v>
      </c>
      <c r="B10" s="30" t="s">
        <v>648</v>
      </c>
      <c r="C10" s="15">
        <v>111</v>
      </c>
      <c r="D10" s="15">
        <v>86</v>
      </c>
      <c r="E10" s="31">
        <v>0</v>
      </c>
      <c r="F10" s="15">
        <v>120</v>
      </c>
      <c r="G10" s="15">
        <v>112</v>
      </c>
      <c r="H10" s="15">
        <v>50</v>
      </c>
      <c r="I10" s="15">
        <v>61</v>
      </c>
      <c r="J10" s="15">
        <v>0</v>
      </c>
      <c r="K10" s="15">
        <v>0</v>
      </c>
      <c r="L10" s="15">
        <v>0</v>
      </c>
      <c r="M10" s="15">
        <v>0</v>
      </c>
      <c r="N10" s="15">
        <v>5</v>
      </c>
      <c r="O10" s="15">
        <v>0</v>
      </c>
      <c r="P10" s="25">
        <v>151</v>
      </c>
    </row>
    <row r="11" spans="1:16" ht="45" x14ac:dyDescent="0.25">
      <c r="A11" s="30" t="s">
        <v>649</v>
      </c>
      <c r="B11" s="30" t="s">
        <v>650</v>
      </c>
      <c r="C11" s="15">
        <v>1</v>
      </c>
      <c r="D11" s="15">
        <v>6</v>
      </c>
      <c r="E11" s="31">
        <v>-1</v>
      </c>
      <c r="F11" s="15">
        <v>0</v>
      </c>
      <c r="G11" s="15">
        <v>0</v>
      </c>
      <c r="H11" s="15">
        <v>1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5">
        <v>0</v>
      </c>
    </row>
  </sheetData>
  <sheetProtection algorithmName="SHA-512" hashValue="/9TCfzVKG10KUCIRzABIQYAaWrxrMM841je6Tc6TILdmCiuwPWYcvP0I/Ef2CRzo1KS38SmwH/REBK7xLk7D+Q==" saltValue="mN1kMQgeu38ULWTroCfgs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2021-05-05T12:25:53Z</dcterms:created>
  <dcterms:modified xsi:type="dcterms:W3CDTF">2021-05-31T11:41:54Z</dcterms:modified>
</cp:coreProperties>
</file>