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0.xml" ContentType="application/vnd.openxmlformats-officedocument.drawing+xml"/>
  <Override PartName="/xl/charts/chart38.xml" ContentType="application/vnd.openxmlformats-officedocument.drawingml.chart+xml"/>
  <Override PartName="/xl/drawings/drawing21.xml" ContentType="application/vnd.openxmlformats-officedocument.drawingml.chartshapes+xml"/>
  <Override PartName="/xl/charts/chart39.xml" ContentType="application/vnd.openxmlformats-officedocument.drawingml.chart+xml"/>
  <Override PartName="/xl/drawings/drawing22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drawings/drawing25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9E5CFD1C-1A61-4177-B2D1-A292855F8E8C}" xr6:coauthVersionLast="46" xr6:coauthVersionMax="46" xr10:uidLastSave="{00000000-0000-0000-0000-000000000000}"/>
  <workbookProtection workbookAlgorithmName="SHA-512" workbookHashValue="YkzMSFe+pRN+AJKHej6CVyOyMFzeG7osuANr/Z5wMIaEERse2jO0y0nE0w9ntpnJkBq+rlFf8Wk1aeyqFvsamA==" workbookSaltValue="7xrnZI/bp0ij7kjlcJRXZ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D82" i="12" s="1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E43" i="12" s="1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L43" i="12" s="1"/>
  <c r="K22" i="12"/>
  <c r="J22" i="12"/>
  <c r="I22" i="12"/>
  <c r="H22" i="12"/>
  <c r="G22" i="12"/>
  <c r="F22" i="12"/>
  <c r="F43" i="12" s="1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K43" i="12"/>
  <c r="J43" i="12"/>
  <c r="I43" i="12"/>
  <c r="H43" i="12"/>
  <c r="D43" i="12"/>
  <c r="G4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915AB9F-25EF-4363-A6BC-E7D39DD477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563A9BE-DAE2-48AA-ABCF-388E2EEDB8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65BAA13-E9C8-4D83-8D2A-67E030C229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3D4FE83-0BED-4CDA-8977-064F8332BE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0C71713-22E0-444B-BB65-05941AF104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C3E8444-94F5-4856-92FC-E9E1B2F558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9B49C5F-D2A8-4F1A-B08A-A78D6144EF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3C65019-39BC-4253-A823-E910CB446D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C5070D0-3B7E-41E2-B4DE-DF5A301FC4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0E8B0FA-8D6A-417D-87AF-ACA3230654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CB88D0E-6E69-4801-9DC6-979FDC40D6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B0D6B25-44F3-4940-8DC4-6552A1858B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B16F425-C8E8-4B7E-B1BA-ABB8B7349E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8217DB9-7FCF-4E3E-8F2F-6569C7727E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CBFE85F-99F5-43F0-939F-2AD0490D18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2F98749-8776-454A-A252-D9E7371A96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7CC1140-62C9-40C1-81D7-C01B3B5382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F7ABC9E-B9BE-47D9-B0A0-8512FAE057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5AEACE3-5178-4080-A4D8-908E7A9921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60968E8-F02D-429F-B0EF-AD4A6F2643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A9DD144-58A8-46C6-B5ED-CE9D143C6D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06BE30E-EB78-44BC-A942-BC3D05EF40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EBA132C-CA26-4969-B5BB-897D1BDD73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C129965-E482-4CA3-941C-5809AE14A6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17FE4BF-507D-4677-B810-FF01FEAA17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7D60A52-3F1C-4E40-8F0A-E9AB74CF6C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3C42BDA-7389-4194-BE9C-2118C0A17F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D8E89DA-41A5-46AB-94B7-2DADD4B015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04C2C1A-F730-48B8-9BF3-AB2109D001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69C01BC-DFCA-41B4-91B5-34EEAA68FE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3EB9392-8237-419C-B3E2-8CF253A2F8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1CA56E1-6E84-4A84-986A-70DBEF3255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<sst xmlns="http://schemas.openxmlformats.org/spreadsheetml/2006/main" count="2437" uniqueCount="1441">
  <si>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</si>
  <si>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</si>
  <si>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</si>
  <si>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</si>
  <si>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</si>
  <si>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</si>
  <si>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</si>
  <si>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Soria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</si>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</sst>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A403F343-8AF4-4973-BAD3-6F2DEA90919F}"/>
    <cellStyle name="Normal" xfId="0" builtinId="0"/>
    <cellStyle name="Normal 2" xfId="1" xr:uid="{9B486D34-5548-49D0-97EE-68A60537DB47}"/>
    <cellStyle name="Normal 3" xfId="3" xr:uid="{AD3671DD-D3FA-4D7F-85D8-1F62E68238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7C-45AD-AB20-10F00E159B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7C-45AD-AB20-10F00E159B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375</c:v>
                </c:pt>
                <c:pt idx="1">
                  <c:v>2424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7C-45AD-AB20-10F00E159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AB-4581-8A6D-EA5C091B2C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AB-4581-8A6D-EA5C091B2C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AB-4581-8A6D-EA5C091B2C9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50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AB-4581-8A6D-EA5C091B2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B6-4BEF-A9F4-6D4B599453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B6-4BEF-A9F4-6D4B599453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B6-4BEF-A9F4-6D4B599453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190</c:v>
                </c:pt>
                <c:pt idx="1">
                  <c:v>80</c:v>
                </c:pt>
                <c:pt idx="2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B6-4BEF-A9F4-6D4B59945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D4-4DCC-A9E4-2D3D7ADB9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D4-4DCC-A9E4-2D3D7ADB9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95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D4-4DCC-A9E4-2D3D7ADB9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AD-4E5E-9978-D0DC128328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AD-4E5E-9978-D0DC128328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462</c:v>
                </c:pt>
                <c:pt idx="1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D-4E5E-9978-D0DC12832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87</c:v>
              </c:pt>
              <c:pt idx="1">
                <c:v>241</c:v>
              </c:pt>
              <c:pt idx="2">
                <c:v>13</c:v>
              </c:pt>
              <c:pt idx="3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3-21F3-4D8C-973F-95E7C776A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8210798650168728E-2"/>
          <c:y val="0.1958330708661417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191</c:v>
              </c:pt>
              <c:pt idx="1">
                <c:v>241</c:v>
              </c:pt>
              <c:pt idx="2">
                <c:v>13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3998-4448-A1E2-07F1A5A28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11</c:v>
              </c:pt>
              <c:pt idx="2">
                <c:v>2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B00E-4AD4-B7F1-5529A1C4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706B-459F-B5E1-1F8501286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Ejecución</c:v>
                </c:pt>
                <c:pt idx="5">
                  <c:v>Competencia y jurisdicción</c:v>
                </c:pt>
                <c:pt idx="6">
                  <c:v>Mercantil</c:v>
                </c:pt>
                <c:pt idx="7">
                  <c:v>Discapaces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231</c:v>
              </c:pt>
              <c:pt idx="1">
                <c:v>5</c:v>
              </c:pt>
              <c:pt idx="2">
                <c:v>42</c:v>
              </c:pt>
              <c:pt idx="3">
                <c:v>14</c:v>
              </c:pt>
              <c:pt idx="4">
                <c:v>10</c:v>
              </c:pt>
              <c:pt idx="5">
                <c:v>82</c:v>
              </c:pt>
              <c:pt idx="6">
                <c:v>26</c:v>
              </c:pt>
              <c:pt idx="7">
                <c:v>432</c:v>
              </c:pt>
            </c:numLit>
          </c:val>
          <c:extLst>
            <c:ext xmlns:c16="http://schemas.microsoft.com/office/drawing/2014/chart" uri="{C3380CC4-5D6E-409C-BE32-E72D297353CC}">
              <c16:uniqueId val="{00000003-7B46-44A3-B4FB-981CCEBB6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29</c:v>
              </c:pt>
              <c:pt idx="1">
                <c:v>21</c:v>
              </c:pt>
              <c:pt idx="2">
                <c:v>32</c:v>
              </c:pt>
              <c:pt idx="3">
                <c:v>27</c:v>
              </c:pt>
              <c:pt idx="4">
                <c:v>47</c:v>
              </c:pt>
              <c:pt idx="5">
                <c:v>28</c:v>
              </c:pt>
              <c:pt idx="6">
                <c:v>32</c:v>
              </c:pt>
              <c:pt idx="7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1616-4184-8DBE-40FC19A66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D7-420F-AA92-C23FC89B7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D7-420F-AA92-C23FC89B7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D7-420F-AA92-C23FC89B7B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29</c:v>
                </c:pt>
                <c:pt idx="1">
                  <c:v>39</c:v>
                </c:pt>
                <c:pt idx="2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D7-420F-AA92-C23FC89B7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895</c:v>
              </c:pt>
              <c:pt idx="1">
                <c:v>148</c:v>
              </c:pt>
              <c:pt idx="2">
                <c:v>396</c:v>
              </c:pt>
              <c:pt idx="3">
                <c:v>737</c:v>
              </c:pt>
              <c:pt idx="4">
                <c:v>486</c:v>
              </c:pt>
            </c:numLit>
          </c:val>
          <c:extLst>
            <c:ext xmlns:c16="http://schemas.microsoft.com/office/drawing/2014/chart" uri="{C3380CC4-5D6E-409C-BE32-E72D297353CC}">
              <c16:uniqueId val="{00000000-6025-4C40-90DC-A3AA24F65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77</c:v>
              </c:pt>
              <c:pt idx="1">
                <c:v>110</c:v>
              </c:pt>
              <c:pt idx="2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2904-414C-B62B-B15B026AA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47</c:v>
              </c:pt>
              <c:pt idx="1">
                <c:v>12</c:v>
              </c:pt>
              <c:pt idx="2">
                <c:v>102</c:v>
              </c:pt>
              <c:pt idx="3">
                <c:v>20</c:v>
              </c:pt>
              <c:pt idx="4">
                <c:v>14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38A9-447C-A2F0-00B390015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90</c:v>
              </c:pt>
              <c:pt idx="1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0-16F8-4F35-897C-0684F81E2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73</c:v>
              </c:pt>
              <c:pt idx="1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1213-4F1A-A420-372E948B8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3BE-46F4-81BE-E7E2B0A85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Violencia doméstica / género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C32-4234-8911-E7A7862D1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85C0-4FD2-8D13-275345C91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Drogas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FEF-460B-881D-0A38ABA03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115</c:v>
              </c:pt>
              <c:pt idx="2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A096-4CD5-9279-38FD5FC1A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28-4D49-BA9C-29B6D766BC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28-4D49-BA9C-29B6D766BC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130</c:v>
                </c:pt>
                <c:pt idx="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8-4D49-BA9C-29B6D766B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38-4730-B277-556CB16841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38-4730-B277-556CB16841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638-4730-B277-556CB16841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638-4730-B277-556CB16841C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38-4730-B277-556CB16841C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38-4730-B277-556CB16841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8-4730-B277-556CB1684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38-4730-B277-556CB1684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BC-44A5-A3A7-E883419699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BC-44A5-A3A7-E883419699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BC-44A5-A3A7-E883419699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BC-44A5-A3A7-E883419699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6BC-44A5-A3A7-E883419699C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C-44A5-A3A7-E883419699C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C-44A5-A3A7-E883419699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C-44A5-A3A7-E883419699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C-44A5-A3A7-E883419699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9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BC-44A5-A3A7-E88341969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</c:v>
              </c:pt>
              <c:pt idx="1">
                <c:v>13</c:v>
              </c:pt>
              <c:pt idx="2">
                <c:v>5</c:v>
              </c:pt>
              <c:pt idx="3">
                <c:v>23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16F-47AE-987D-46C1F3278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Sobreseimiento del art. 27.4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47</c:v>
              </c:pt>
              <c:pt idx="1">
                <c:v>3</c:v>
              </c:pt>
              <c:pt idx="2">
                <c:v>43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E5B4-4859-906B-E0259CA0A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3E9A-479B-8F9F-6DC61B17A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47</c:v>
              </c:pt>
              <c:pt idx="1">
                <c:v>3</c:v>
              </c:pt>
              <c:pt idx="2">
                <c:v>3</c:v>
              </c:pt>
              <c:pt idx="3">
                <c:v>13</c:v>
              </c:pt>
              <c:pt idx="4">
                <c:v>8</c:v>
              </c:pt>
              <c:pt idx="5">
                <c:v>3</c:v>
              </c:pt>
              <c:pt idx="6">
                <c:v>16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177-4BA7-ADA8-477373E75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Daños</c:v>
                </c:pt>
                <c:pt idx="5">
                  <c:v>Contra la salud pública</c:v>
                </c:pt>
                <c:pt idx="6">
                  <c:v>Conduccción etílica/drogas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5</c:v>
              </c:pt>
              <c:pt idx="8">
                <c:v>11</c:v>
              </c:pt>
              <c:pt idx="9">
                <c:v>1</c:v>
              </c:pt>
              <c:pt idx="10">
                <c:v>13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CEF-4379-9892-D7B451B7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6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82B6-4882-AE1F-B25C4051C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BA-4165-AF2B-AC4382DF75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BA-4165-AF2B-AC4382DF75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17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BA-4165-AF2B-AC4382DF7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478-AA4A-CE53D77053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478-AA4A-CE53D77053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478-AA4A-CE53D77053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9C6-4478-AA4A-CE53D770535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C6-4478-AA4A-CE53D770535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EA-4639-A74F-83FBEA835D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EA-4639-A74F-83FBEA835D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137</c:v>
                </c:pt>
                <c:pt idx="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EA-4639-A74F-83FBEA835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540-49CA-87BE-EE41EFE45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268-49AC-9CD8-FED64ADD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17</c:v>
              </c:pt>
              <c:pt idx="5">
                <c:v>20</c:v>
              </c:pt>
              <c:pt idx="6">
                <c:v>4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650-401D-BF6A-C5BC58DB0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B58-4D9A-B704-6F2155BFF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72-4274-AA02-92E777473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72-4274-AA02-92E7774733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72-4274-AA02-92E777473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B5-4FC7-81BF-30607C6DE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B5-4FC7-81BF-30607C6DE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B5-4FC7-81BF-30607C6DEA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EB5-4FC7-81BF-30607C6DEA3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B5-4FC7-81BF-30607C6DEA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</c:v>
                </c:pt>
                <c:pt idx="1">
                  <c:v>35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B5-4FC7-81BF-30607C6DE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106</c:v>
              </c:pt>
              <c:pt idx="1">
                <c:v>21</c:v>
              </c:pt>
              <c:pt idx="2">
                <c:v>1</c:v>
              </c:pt>
              <c:pt idx="3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B394-46DF-929F-D0140C607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</c:v>
              </c:pt>
              <c:pt idx="1">
                <c:v>22</c:v>
              </c:pt>
              <c:pt idx="2">
                <c:v>3</c:v>
              </c:pt>
              <c:pt idx="3">
                <c:v>1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08A9-4553-A29A-2D33CF5AF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CD-4A71-98A5-4B038FAD5D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CD-4A71-98A5-4B038FAD5D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80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D-4A71-98A5-4B038FAD5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24AC-46F7-A90A-CE4CC4631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B7C-4082-B1F5-D96F4B1F3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86E-4D9D-A987-5CA1DD72B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DE8-41D7-B1BB-CD5C65C7E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38</c:v>
              </c:pt>
              <c:pt idx="2">
                <c:v>5</c:v>
              </c:pt>
              <c:pt idx="3">
                <c:v>4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6435-4BA7-8C7D-ADFE92B73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55</c:v>
              </c:pt>
              <c:pt idx="2">
                <c:v>5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C253-41AE-8F7C-68C57EF21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54</c:v>
              </c:pt>
              <c:pt idx="2">
                <c:v>1</c:v>
              </c:pt>
              <c:pt idx="3">
                <c:v>4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1795-4EE7-AA54-FFAFC4417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2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15E-4425-A34D-13C7C3805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2</c:v>
              </c:pt>
              <c:pt idx="2">
                <c:v>2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D4A-4C50-840A-DDBADB631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62</c:v>
              </c:pt>
              <c:pt idx="2">
                <c:v>1</c:v>
              </c:pt>
              <c:pt idx="3">
                <c:v>7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48F8-4370-91B7-C8348FDC8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39-4216-95FE-151B474A23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39-4216-95FE-151B474A23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39-4216-95FE-151B474A2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AB4-4CE0-B9EA-39364743F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14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9725-47F1-88C9-CF35C685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EC20-47D1-A779-D70BC1A30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617F-43BF-9DB2-1EC1127C9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82-43BD-BF31-6E68BAE6FF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82-43BD-BF31-6E68BAE6FF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2-43BD-BF31-6E68BAE6F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6E-46F2-8112-3E5F7093E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6E-46F2-8112-3E5F7093E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6E-46F2-8112-3E5F7093EF3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18</c:v>
                </c:pt>
                <c:pt idx="1">
                  <c:v>5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E-46F2-8112-3E5F7093EF3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33-45C7-BECA-CE1505822B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33-45C7-BECA-CE1505822B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59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33-45C7-BECA-CE1505822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88E9DEE-7C83-49FC-BA13-155A1AE15A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4D3F1FF-4CE0-490F-BE7F-E4F8A6D597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6F482D6-2ABD-4DBF-B46E-C6DCF0B684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A10EED2-2FDA-4FB3-958C-75500B0555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CFC4A7D-4654-4614-B08C-0E64EDB9F3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077F8EF-A218-4665-80B3-B822C4E24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757B7E8-46E8-4507-A320-0055A76D6E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0BAD67A7-F806-4218-B175-21433997C8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DE6A543A-9C34-4BF9-8EBC-04971CBD68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DE31CD26-F1FE-4FE2-86BB-62086D8CA1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5ED51D-2F4B-4FCA-A39F-75F65C174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FA9736-4FC5-4457-9984-9DE034BDC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5C9D2E0-B599-4329-9B2D-12D363D44A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885CA43-EE96-4CAC-A05E-78ABAC82A2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AA1260B-0436-4845-AAD6-31B76716A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3C9FDEC-1238-43E9-BEF2-A881A69FED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3F83CF1-009E-4B80-8FDB-A473842FEE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A65B4B6E-8628-41B5-87F7-EB814BCEAB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5073D63-AE63-4779-AD1A-7F23ACBE8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79F7EE8-460B-4417-AB28-79EB47C9C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BE21294-6159-4774-A99B-73EA92112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47C0E80-4074-4921-ACBD-416550BE8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CFC1AE6-1665-4B10-A389-14FCD3C89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560E82D-FD84-4EE5-A915-2554DD482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7FBB13A-0F0C-49C8-9876-F8F108AF6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5B80DB2-C86D-4A61-9F5A-D8A6906EE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CD5AF7D-3AA7-44C6-A24F-A71E193C0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3B3265C-F63C-4633-9E28-574CA2673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8C11058-F95C-43C3-B262-E5CCAEB29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340C1F1-450B-4C6B-835F-361C90327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7BD5571-38DB-4F23-9FDA-B7331E06D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758CAF6-8D95-4769-9642-55318C0EE4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203200</xdr:colOff>
      <xdr:row>5</xdr:row>
      <xdr:rowOff>171450</xdr:rowOff>
    </xdr:from>
    <xdr:to>
      <xdr:col>21</xdr:col>
      <xdr:colOff>647700</xdr:colOff>
      <xdr:row>17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1992C20-70F8-4F3C-BF07-4161C9DDC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184150</xdr:colOff>
      <xdr:row>7</xdr:row>
      <xdr:rowOff>152400</xdr:rowOff>
    </xdr:from>
    <xdr:to>
      <xdr:col>53</xdr:col>
      <xdr:colOff>307975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D4A2D37-B8C4-4112-AF64-D1B86EE8C7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495300</xdr:colOff>
      <xdr:row>6</xdr:row>
      <xdr:rowOff>184150</xdr:rowOff>
    </xdr:from>
    <xdr:to>
      <xdr:col>60</xdr:col>
      <xdr:colOff>390525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4EA9F17-E826-4729-BC82-E1DC2252FE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B0FB196-EEFA-422C-ADF3-6E8F5BBE4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0668163-0252-466E-887B-96EA420C50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9FBE28E-5336-4586-BD9F-E90474AF1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901DCEB-2A1B-45EE-86D1-5EB42AE70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976152E-F03D-4616-8629-AC43229254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23A9DF6-89EC-4427-B628-B8D52A965C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0D1599E-811B-43BB-A1D8-3DCE3F22A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6FF2A8A1-AC62-4209-94E2-D20B8FE2F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0537C48-30D3-4F9D-9795-09E3E3160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2703872-4A5F-45A3-820A-4FC267579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B918196-C4A4-4AF0-85B5-504CBEA92D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342CEF9-40FD-4FEF-81CE-FF8E92F8EC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20B8B02-87AA-42F4-8880-55FFFF9D5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6298143-14D5-4089-8844-A0731E90C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2F14DC7-0A64-4FDB-A1D6-A697C4EDD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9CA0A47-AC59-4F7E-9687-991AAB2201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B95A73CA-CA3B-4610-B0D9-B100FE2139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728175D3-F731-42C7-8C50-EB7B1D76EC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5F8436E-00CA-4F88-A43B-52A395B7D5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3D11D97-E939-42C5-AF27-DC4D08B3E9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1B45B5D-C265-4B7D-9A07-52B221722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960568A-5D7B-416C-8A53-B8BC63441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C48D674-B908-49B9-B331-0F0B5D1877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7C3CEE6-2695-4115-9619-3F298F2EB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61EAE43-A237-4C39-82BB-B898CA6FD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3510204-4635-4E42-8C77-5DB9B5280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162A037-93F0-4FA2-9BAC-BE1A314024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833B71C-30CF-4760-829E-C9109A0FAF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jFxd+d8m9Le1mbc87o0y+jVyQGza4SMJdB5BDM6v6+yvzD60RGEV07fex/ygM1PMKoy9NKpFH1/bzKGiQ4Zjtw==" saltValue="kCnJ80kbTcQeQOK3PKhtC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9"/>
      <c r="C5" s="17"/>
      <c r="D5" s="17"/>
      <c r="E5" s="24"/>
    </row>
    <row r="6" spans="1:5" x14ac:dyDescent="0.25">
      <c r="A6" s="23" t="s">
        <v>1174</v>
      </c>
      <c r="B6" s="19"/>
      <c r="C6" s="15">
        <v>1</v>
      </c>
      <c r="D6" s="15">
        <v>0</v>
      </c>
      <c r="E6" s="25">
        <v>0</v>
      </c>
    </row>
    <row r="7" spans="1:5" x14ac:dyDescent="0.25">
      <c r="A7" s="23" t="s">
        <v>1175</v>
      </c>
      <c r="B7" s="19"/>
      <c r="C7" s="17"/>
      <c r="D7" s="17"/>
      <c r="E7" s="24"/>
    </row>
    <row r="8" spans="1:5" x14ac:dyDescent="0.25">
      <c r="A8" s="23" t="s">
        <v>1176</v>
      </c>
      <c r="B8" s="19"/>
      <c r="C8" s="17"/>
      <c r="D8" s="17"/>
      <c r="E8" s="24"/>
    </row>
    <row r="9" spans="1:5" x14ac:dyDescent="0.25">
      <c r="A9" s="23" t="s">
        <v>606</v>
      </c>
      <c r="B9" s="19"/>
      <c r="C9" s="17"/>
      <c r="D9" s="17"/>
      <c r="E9" s="24"/>
    </row>
    <row r="10" spans="1:5" x14ac:dyDescent="0.25">
      <c r="A10" s="23" t="s">
        <v>1177</v>
      </c>
      <c r="B10" s="19"/>
      <c r="C10" s="17"/>
      <c r="D10" s="17"/>
      <c r="E10" s="24"/>
    </row>
    <row r="11" spans="1:5" x14ac:dyDescent="0.25">
      <c r="A11" s="193" t="s">
        <v>947</v>
      </c>
      <c r="B11" s="194"/>
      <c r="C11" s="33">
        <v>1</v>
      </c>
      <c r="D11" s="33">
        <v>0</v>
      </c>
      <c r="E11" s="33">
        <v>0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9"/>
      <c r="C14" s="24"/>
    </row>
    <row r="15" spans="1:5" x14ac:dyDescent="0.25">
      <c r="A15" s="23" t="s">
        <v>1180</v>
      </c>
      <c r="B15" s="19"/>
      <c r="C15" s="24"/>
    </row>
    <row r="16" spans="1:5" x14ac:dyDescent="0.25">
      <c r="A16" s="23" t="s">
        <v>1181</v>
      </c>
      <c r="B16" s="19"/>
      <c r="C16" s="24"/>
    </row>
    <row r="17" spans="1:3" x14ac:dyDescent="0.25">
      <c r="A17" s="193" t="s">
        <v>947</v>
      </c>
      <c r="B17" s="194"/>
      <c r="C17" s="47"/>
    </row>
    <row r="18" spans="1:3" x14ac:dyDescent="0.25">
      <c r="A18" s="18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9"/>
      <c r="C21" s="24"/>
    </row>
    <row r="22" spans="1:3" x14ac:dyDescent="0.25">
      <c r="A22" s="23" t="s">
        <v>1174</v>
      </c>
      <c r="B22" s="19"/>
      <c r="C22" s="25">
        <v>2</v>
      </c>
    </row>
    <row r="23" spans="1:3" x14ac:dyDescent="0.25">
      <c r="A23" s="23" t="s">
        <v>1175</v>
      </c>
      <c r="B23" s="19"/>
      <c r="C23" s="25">
        <v>1</v>
      </c>
    </row>
    <row r="24" spans="1:3" x14ac:dyDescent="0.25">
      <c r="A24" s="23" t="s">
        <v>1176</v>
      </c>
      <c r="B24" s="19"/>
      <c r="C24" s="24"/>
    </row>
    <row r="25" spans="1:3" x14ac:dyDescent="0.25">
      <c r="A25" s="23" t="s">
        <v>606</v>
      </c>
      <c r="B25" s="19"/>
      <c r="C25" s="25">
        <v>4</v>
      </c>
    </row>
    <row r="26" spans="1:3" x14ac:dyDescent="0.25">
      <c r="A26" s="23" t="s">
        <v>1177</v>
      </c>
      <c r="B26" s="19"/>
      <c r="C26" s="25">
        <v>5</v>
      </c>
    </row>
    <row r="27" spans="1:3" x14ac:dyDescent="0.25">
      <c r="A27" s="193" t="s">
        <v>947</v>
      </c>
      <c r="B27" s="194"/>
      <c r="C27" s="33">
        <v>12</v>
      </c>
    </row>
    <row r="28" spans="1:3" x14ac:dyDescent="0.25">
      <c r="A28" s="18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9"/>
      <c r="C31" s="25">
        <v>1</v>
      </c>
    </row>
    <row r="32" spans="1:3" x14ac:dyDescent="0.25">
      <c r="A32" s="23" t="s">
        <v>1019</v>
      </c>
      <c r="B32" s="19"/>
      <c r="C32" s="24"/>
    </row>
    <row r="33" spans="1:3" x14ac:dyDescent="0.25">
      <c r="A33" s="23" t="s">
        <v>1183</v>
      </c>
      <c r="B33" s="19"/>
      <c r="C33" s="25">
        <v>14</v>
      </c>
    </row>
    <row r="34" spans="1:3" x14ac:dyDescent="0.25">
      <c r="A34" s="23" t="s">
        <v>1116</v>
      </c>
      <c r="B34" s="19"/>
      <c r="C34" s="24"/>
    </row>
    <row r="35" spans="1:3" x14ac:dyDescent="0.25">
      <c r="A35" s="23" t="s">
        <v>1184</v>
      </c>
      <c r="B35" s="19"/>
      <c r="C35" s="25">
        <v>5</v>
      </c>
    </row>
    <row r="36" spans="1:3" x14ac:dyDescent="0.25">
      <c r="A36" s="23" t="s">
        <v>1021</v>
      </c>
      <c r="B36" s="19"/>
      <c r="C36" s="24"/>
    </row>
    <row r="37" spans="1:3" x14ac:dyDescent="0.25">
      <c r="A37" s="23" t="s">
        <v>1022</v>
      </c>
      <c r="B37" s="19"/>
      <c r="C37" s="24"/>
    </row>
    <row r="38" spans="1:3" x14ac:dyDescent="0.25">
      <c r="A38" s="23" t="s">
        <v>1080</v>
      </c>
      <c r="B38" s="19"/>
      <c r="C38" s="24"/>
    </row>
    <row r="39" spans="1:3" x14ac:dyDescent="0.25">
      <c r="A39" s="23" t="s">
        <v>1081</v>
      </c>
      <c r="B39" s="19"/>
      <c r="C39" s="24"/>
    </row>
    <row r="40" spans="1:3" x14ac:dyDescent="0.25">
      <c r="A40" s="193" t="s">
        <v>947</v>
      </c>
      <c r="B40" s="194"/>
      <c r="C40" s="33">
        <v>20</v>
      </c>
    </row>
    <row r="41" spans="1:3" x14ac:dyDescent="0.25">
      <c r="A41" s="18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9"/>
      <c r="C44" s="24"/>
    </row>
    <row r="45" spans="1:3" x14ac:dyDescent="0.25">
      <c r="A45" s="23" t="s">
        <v>1174</v>
      </c>
      <c r="B45" s="19"/>
      <c r="C45" s="25">
        <v>1</v>
      </c>
    </row>
    <row r="46" spans="1:3" x14ac:dyDescent="0.25">
      <c r="A46" s="23" t="s">
        <v>1175</v>
      </c>
      <c r="B46" s="19"/>
      <c r="C46" s="25">
        <v>1</v>
      </c>
    </row>
    <row r="47" spans="1:3" x14ac:dyDescent="0.25">
      <c r="A47" s="23" t="s">
        <v>1176</v>
      </c>
      <c r="B47" s="19"/>
      <c r="C47" s="25">
        <v>1</v>
      </c>
    </row>
    <row r="48" spans="1:3" x14ac:dyDescent="0.25">
      <c r="A48" s="23" t="s">
        <v>606</v>
      </c>
      <c r="B48" s="19"/>
      <c r="C48" s="25">
        <v>1</v>
      </c>
    </row>
    <row r="49" spans="1:3" x14ac:dyDescent="0.25">
      <c r="A49" s="23" t="s">
        <v>1177</v>
      </c>
      <c r="B49" s="19"/>
      <c r="C49" s="25">
        <v>1</v>
      </c>
    </row>
    <row r="50" spans="1:3" x14ac:dyDescent="0.25">
      <c r="A50" s="193" t="s">
        <v>947</v>
      </c>
      <c r="B50" s="194"/>
      <c r="C50" s="33">
        <v>5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24"/>
    </row>
    <row r="54" spans="1:3" x14ac:dyDescent="0.25">
      <c r="A54" s="172"/>
      <c r="B54" s="14" t="s">
        <v>79</v>
      </c>
      <c r="C54" s="24"/>
    </row>
    <row r="55" spans="1:3" x14ac:dyDescent="0.25">
      <c r="A55" s="170" t="s">
        <v>1174</v>
      </c>
      <c r="B55" s="14" t="s">
        <v>78</v>
      </c>
      <c r="C55" s="24"/>
    </row>
    <row r="56" spans="1:3" x14ac:dyDescent="0.25">
      <c r="A56" s="172"/>
      <c r="B56" s="14" t="s">
        <v>79</v>
      </c>
      <c r="C56" s="24"/>
    </row>
    <row r="57" spans="1:3" x14ac:dyDescent="0.25">
      <c r="A57" s="170" t="s">
        <v>1175</v>
      </c>
      <c r="B57" s="14" t="s">
        <v>78</v>
      </c>
      <c r="C57" s="24"/>
    </row>
    <row r="58" spans="1:3" x14ac:dyDescent="0.25">
      <c r="A58" s="172"/>
      <c r="B58" s="14" t="s">
        <v>79</v>
      </c>
      <c r="C58" s="24"/>
    </row>
    <row r="59" spans="1:3" x14ac:dyDescent="0.25">
      <c r="A59" s="170" t="s">
        <v>1176</v>
      </c>
      <c r="B59" s="14" t="s">
        <v>78</v>
      </c>
      <c r="C59" s="25">
        <v>1</v>
      </c>
    </row>
    <row r="60" spans="1:3" x14ac:dyDescent="0.25">
      <c r="A60" s="172"/>
      <c r="B60" s="14" t="s">
        <v>79</v>
      </c>
      <c r="C60" s="24"/>
    </row>
    <row r="61" spans="1:3" x14ac:dyDescent="0.25">
      <c r="A61" s="170" t="s">
        <v>606</v>
      </c>
      <c r="B61" s="14" t="s">
        <v>78</v>
      </c>
      <c r="C61" s="24"/>
    </row>
    <row r="62" spans="1:3" x14ac:dyDescent="0.25">
      <c r="A62" s="172"/>
      <c r="B62" s="14" t="s">
        <v>79</v>
      </c>
      <c r="C62" s="24"/>
    </row>
    <row r="63" spans="1:3" x14ac:dyDescent="0.25">
      <c r="A63" s="170" t="s">
        <v>1177</v>
      </c>
      <c r="B63" s="14" t="s">
        <v>78</v>
      </c>
      <c r="C63" s="25">
        <v>2</v>
      </c>
    </row>
    <row r="64" spans="1:3" x14ac:dyDescent="0.25">
      <c r="A64" s="172"/>
      <c r="B64" s="14" t="s">
        <v>79</v>
      </c>
      <c r="C64" s="25">
        <v>1</v>
      </c>
    </row>
    <row r="65" spans="1:3" x14ac:dyDescent="0.25">
      <c r="A65" s="193" t="s">
        <v>947</v>
      </c>
      <c r="B65" s="194"/>
      <c r="C65" s="33">
        <v>4</v>
      </c>
    </row>
  </sheetData>
  <sheetProtection algorithmName="SHA-512" hashValue="Gq/6ou+VG2542yzJM21oB4AsGCKNZadbnr8rPngIW4EMtoeo5XukV3P62RyxAYivcyLQU9y9QPOc0sM+OgKtWQ==" saltValue="gQgz8ClYDeqCAwcBF7uEj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3" t="s">
        <v>1191</v>
      </c>
      <c r="B5" s="49" t="s">
        <v>1192</v>
      </c>
      <c r="C5" s="15">
        <v>5</v>
      </c>
      <c r="D5" s="15">
        <v>0</v>
      </c>
      <c r="E5" s="15">
        <v>0</v>
      </c>
      <c r="F5" s="25">
        <v>0</v>
      </c>
    </row>
    <row r="6" spans="1:6" x14ac:dyDescent="0.25">
      <c r="A6" s="175"/>
      <c r="B6" s="49" t="s">
        <v>1193</v>
      </c>
      <c r="C6" s="17"/>
      <c r="D6" s="17"/>
      <c r="E6" s="17"/>
      <c r="F6" s="24"/>
    </row>
    <row r="7" spans="1:6" x14ac:dyDescent="0.25">
      <c r="A7" s="13" t="s">
        <v>1194</v>
      </c>
      <c r="B7" s="49" t="s">
        <v>1195</v>
      </c>
      <c r="C7" s="17"/>
      <c r="D7" s="17"/>
      <c r="E7" s="17"/>
      <c r="F7" s="24"/>
    </row>
    <row r="8" spans="1:6" ht="22.5" x14ac:dyDescent="0.25">
      <c r="A8" s="173" t="s">
        <v>1196</v>
      </c>
      <c r="B8" s="49" t="s">
        <v>1197</v>
      </c>
      <c r="C8" s="15">
        <v>2</v>
      </c>
      <c r="D8" s="15">
        <v>1</v>
      </c>
      <c r="E8" s="15">
        <v>2</v>
      </c>
      <c r="F8" s="25">
        <v>0</v>
      </c>
    </row>
    <row r="9" spans="1:6" x14ac:dyDescent="0.25">
      <c r="A9" s="174"/>
      <c r="B9" s="49" t="s">
        <v>1198</v>
      </c>
      <c r="C9" s="15">
        <v>1</v>
      </c>
      <c r="D9" s="15">
        <v>0</v>
      </c>
      <c r="E9" s="15">
        <v>0</v>
      </c>
      <c r="F9" s="25">
        <v>1</v>
      </c>
    </row>
    <row r="10" spans="1:6" ht="22.5" x14ac:dyDescent="0.25">
      <c r="A10" s="175"/>
      <c r="B10" s="49" t="s">
        <v>1199</v>
      </c>
      <c r="C10" s="15">
        <v>10</v>
      </c>
      <c r="D10" s="15">
        <v>0</v>
      </c>
      <c r="E10" s="15">
        <v>0</v>
      </c>
      <c r="F10" s="25">
        <v>0</v>
      </c>
    </row>
    <row r="11" spans="1:6" ht="22.5" x14ac:dyDescent="0.25">
      <c r="A11" s="173" t="s">
        <v>1200</v>
      </c>
      <c r="B11" s="49" t="s">
        <v>1201</v>
      </c>
      <c r="C11" s="17"/>
      <c r="D11" s="17"/>
      <c r="E11" s="17"/>
      <c r="F11" s="24"/>
    </row>
    <row r="12" spans="1:6" ht="22.5" x14ac:dyDescent="0.25">
      <c r="A12" s="175"/>
      <c r="B12" s="49" t="s">
        <v>1202</v>
      </c>
      <c r="C12" s="17"/>
      <c r="D12" s="17"/>
      <c r="E12" s="17"/>
      <c r="F12" s="24"/>
    </row>
    <row r="13" spans="1:6" ht="22.5" x14ac:dyDescent="0.25">
      <c r="A13" s="13" t="s">
        <v>1203</v>
      </c>
      <c r="B13" s="49" t="s">
        <v>1204</v>
      </c>
      <c r="C13" s="15">
        <v>0</v>
      </c>
      <c r="D13" s="15">
        <v>0</v>
      </c>
      <c r="E13" s="15">
        <v>0</v>
      </c>
      <c r="F13" s="25">
        <v>0</v>
      </c>
    </row>
    <row r="14" spans="1:6" x14ac:dyDescent="0.25">
      <c r="A14" s="173" t="s">
        <v>1205</v>
      </c>
      <c r="B14" s="49" t="s">
        <v>1206</v>
      </c>
      <c r="C14" s="15">
        <v>92</v>
      </c>
      <c r="D14" s="15">
        <v>4</v>
      </c>
      <c r="E14" s="15">
        <v>4</v>
      </c>
      <c r="F14" s="25">
        <v>0</v>
      </c>
    </row>
    <row r="15" spans="1:6" x14ac:dyDescent="0.25">
      <c r="A15" s="174"/>
      <c r="B15" s="49" t="s">
        <v>1207</v>
      </c>
      <c r="C15" s="17"/>
      <c r="D15" s="17"/>
      <c r="E15" s="17"/>
      <c r="F15" s="24"/>
    </row>
    <row r="16" spans="1:6" ht="22.5" x14ac:dyDescent="0.25">
      <c r="A16" s="174"/>
      <c r="B16" s="49" t="s">
        <v>1208</v>
      </c>
      <c r="C16" s="15">
        <v>0</v>
      </c>
      <c r="D16" s="15">
        <v>1</v>
      </c>
      <c r="E16" s="15">
        <v>0</v>
      </c>
      <c r="F16" s="25">
        <v>0</v>
      </c>
    </row>
    <row r="17" spans="1:6" x14ac:dyDescent="0.25">
      <c r="A17" s="174"/>
      <c r="B17" s="49" t="s">
        <v>1209</v>
      </c>
      <c r="C17" s="17"/>
      <c r="D17" s="17"/>
      <c r="E17" s="17"/>
      <c r="F17" s="24"/>
    </row>
    <row r="18" spans="1:6" ht="22.5" x14ac:dyDescent="0.25">
      <c r="A18" s="175"/>
      <c r="B18" s="49" t="s">
        <v>1210</v>
      </c>
      <c r="C18" s="15">
        <v>0</v>
      </c>
      <c r="D18" s="15">
        <v>1</v>
      </c>
      <c r="E18" s="15">
        <v>0</v>
      </c>
      <c r="F18" s="25">
        <v>0</v>
      </c>
    </row>
    <row r="19" spans="1:6" x14ac:dyDescent="0.25">
      <c r="A19" s="13" t="s">
        <v>1211</v>
      </c>
      <c r="B19" s="49" t="s">
        <v>1212</v>
      </c>
      <c r="C19" s="15">
        <v>0</v>
      </c>
      <c r="D19" s="15">
        <v>0</v>
      </c>
      <c r="E19" s="15">
        <v>1</v>
      </c>
      <c r="F19" s="25">
        <v>0</v>
      </c>
    </row>
    <row r="20" spans="1:6" ht="22.5" x14ac:dyDescent="0.25">
      <c r="A20" s="13" t="s">
        <v>1213</v>
      </c>
      <c r="B20" s="49" t="s">
        <v>1214</v>
      </c>
      <c r="C20" s="17"/>
      <c r="D20" s="17"/>
      <c r="E20" s="17"/>
      <c r="F20" s="24"/>
    </row>
    <row r="21" spans="1:6" x14ac:dyDescent="0.25">
      <c r="A21" s="193" t="s">
        <v>947</v>
      </c>
      <c r="B21" s="194"/>
      <c r="C21" s="33">
        <v>110</v>
      </c>
      <c r="D21" s="33">
        <v>7</v>
      </c>
      <c r="E21" s="33">
        <v>7</v>
      </c>
      <c r="F21" s="33">
        <v>1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9"/>
      <c r="C24" s="25">
        <v>1</v>
      </c>
    </row>
    <row r="25" spans="1:6" x14ac:dyDescent="0.25">
      <c r="A25" s="23" t="s">
        <v>111</v>
      </c>
      <c r="B25" s="19"/>
      <c r="C25" s="25">
        <v>0</v>
      </c>
    </row>
    <row r="26" spans="1:6" x14ac:dyDescent="0.25">
      <c r="A26" s="23" t="s">
        <v>1050</v>
      </c>
      <c r="B26" s="19"/>
      <c r="C26" s="25">
        <v>1</v>
      </c>
    </row>
    <row r="27" spans="1:6" x14ac:dyDescent="0.25">
      <c r="A27" s="193" t="s">
        <v>947</v>
      </c>
      <c r="B27" s="194"/>
      <c r="C27" s="33">
        <v>2</v>
      </c>
    </row>
    <row r="28" spans="1:6" x14ac:dyDescent="0.25">
      <c r="A28" s="18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9"/>
      <c r="C31" s="25">
        <v>2</v>
      </c>
    </row>
    <row r="32" spans="1:6" x14ac:dyDescent="0.25">
      <c r="A32" s="23" t="s">
        <v>1217</v>
      </c>
      <c r="B32" s="19"/>
      <c r="C32" s="25">
        <v>4</v>
      </c>
    </row>
    <row r="33" spans="1:3" x14ac:dyDescent="0.25">
      <c r="A33" s="23" t="s">
        <v>79</v>
      </c>
      <c r="B33" s="19"/>
      <c r="C33" s="25">
        <v>0</v>
      </c>
    </row>
    <row r="34" spans="1:3" x14ac:dyDescent="0.25">
      <c r="A34" s="193" t="s">
        <v>947</v>
      </c>
      <c r="B34" s="194"/>
      <c r="C34" s="33">
        <v>6</v>
      </c>
    </row>
    <row r="35" spans="1:3" x14ac:dyDescent="0.25">
      <c r="A35" s="18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9"/>
      <c r="C38" s="25">
        <v>7</v>
      </c>
    </row>
    <row r="39" spans="1:3" x14ac:dyDescent="0.25">
      <c r="A39" s="23" t="s">
        <v>1220</v>
      </c>
      <c r="B39" s="19"/>
      <c r="C39" s="25">
        <v>8</v>
      </c>
    </row>
    <row r="40" spans="1:3" x14ac:dyDescent="0.25">
      <c r="A40" s="193" t="s">
        <v>947</v>
      </c>
      <c r="B40" s="194"/>
      <c r="C40" s="33">
        <v>15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LsqW5FZUbLfi4beUUtN/KrKEqp1N3ndHPx1kQQZVVsAWm4syT6UZNStnhfHESh7sA5tmMwp5hRPkBvwy4qQW4g==" saltValue="ufalxFsxIbOdMwzOITdys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E0CF1-C9BF-41BD-9A02-156C34F540C5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2733</v>
      </c>
      <c r="D7" s="116">
        <f>SUM(DatosGenerales!C15:C19)</f>
        <v>375</v>
      </c>
      <c r="E7" s="115">
        <f>SUM(DatosGenerales!C12:C14)</f>
        <v>2424</v>
      </c>
      <c r="I7" s="117">
        <f>DatosGenerales!C28</f>
        <v>263</v>
      </c>
      <c r="J7" s="116">
        <f>DatosGenerales!C29</f>
        <v>29</v>
      </c>
      <c r="K7" s="115">
        <f>SUM(DatosGenerales!C30:C31)</f>
        <v>39</v>
      </c>
      <c r="L7" s="116">
        <f>DatosGenerales!C33</f>
        <v>191</v>
      </c>
      <c r="M7" s="115">
        <f>DatosGenerales!C89</f>
        <v>130</v>
      </c>
      <c r="N7" s="118">
        <f>L7-M7</f>
        <v>61</v>
      </c>
      <c r="O7" s="118"/>
      <c r="Q7" s="117">
        <f>DatosGenerales!C33</f>
        <v>191</v>
      </c>
      <c r="R7" s="116">
        <f>DatosGenerales!C46</f>
        <v>241</v>
      </c>
      <c r="S7" s="116">
        <f>DatosGenerales!C47</f>
        <v>13</v>
      </c>
      <c r="T7" s="116">
        <f>DatosGenerales!C59</f>
        <v>5</v>
      </c>
      <c r="U7" s="116">
        <f>DatosGenerales!C72</f>
        <v>0</v>
      </c>
      <c r="V7" s="119">
        <f>SUM(Q7:U7)</f>
        <v>450</v>
      </c>
      <c r="Z7" s="117">
        <f>SUM(DatosGenerales!C100,DatosGenerales!C101,DatosGenerales!C103)</f>
        <v>137</v>
      </c>
      <c r="AA7" s="116">
        <f>SUM(DatosGenerales!C102,DatosGenerales!C104)</f>
        <v>73</v>
      </c>
      <c r="AB7" s="116">
        <f>DatosGenerales!C100</f>
        <v>80</v>
      </c>
      <c r="AC7" s="119">
        <f>DatosGenerales!C101</f>
        <v>51</v>
      </c>
      <c r="AH7" s="117">
        <f>SUM(DatosGenerales!C109,DatosGenerales!C110,DatosGenerales!C112)</f>
        <v>11</v>
      </c>
      <c r="AI7" s="116">
        <f>SUM(DatosGenerales!C111,DatosGenerales!C113)</f>
        <v>2</v>
      </c>
      <c r="AJ7" s="116">
        <f>DatosGenerales!C109</f>
        <v>5</v>
      </c>
      <c r="AK7" s="119">
        <f>DatosGenerales!C110</f>
        <v>6</v>
      </c>
      <c r="AP7" s="117">
        <f>SUM(DatosGenerales!C129:C130)</f>
        <v>18</v>
      </c>
      <c r="AQ7" s="116">
        <f>SUM(DatosGenerales!C131:C132)</f>
        <v>5</v>
      </c>
      <c r="AR7" s="119">
        <f>SUM(DatosGenerales!C133:C134)</f>
        <v>10</v>
      </c>
      <c r="AV7" s="117">
        <f>DatosGenerales!C139</f>
        <v>3</v>
      </c>
      <c r="AW7" s="116">
        <f>DatosGenerales!C140</f>
        <v>11</v>
      </c>
      <c r="AX7" s="116">
        <f>DatosGenerales!C141</f>
        <v>2</v>
      </c>
      <c r="AY7" s="116">
        <f>DatosGenerales!C142</f>
        <v>0</v>
      </c>
      <c r="AZ7" s="116">
        <f>DatosGenerales!C143</f>
        <v>11</v>
      </c>
      <c r="BA7" s="119">
        <f>DatosGenerales!C144</f>
        <v>0</v>
      </c>
      <c r="BE7" s="117">
        <f>DatosGenerales!C145</f>
        <v>11</v>
      </c>
      <c r="BF7" s="116">
        <f>DatosGenerales!C146</f>
        <v>15</v>
      </c>
      <c r="BG7" s="119">
        <f>DatosGenerales!C148</f>
        <v>1</v>
      </c>
      <c r="BK7" s="117">
        <f>SUM(DatosGenerales!C258:C272)</f>
        <v>231</v>
      </c>
      <c r="BL7" s="116">
        <f>SUM(DatosGenerales!C255:C257)</f>
        <v>5</v>
      </c>
      <c r="BM7" s="116">
        <f>SUM(DatosGenerales!C273:C305)</f>
        <v>42</v>
      </c>
      <c r="BN7" s="116">
        <f>SUM(DatosGenerales!C250)</f>
        <v>0</v>
      </c>
      <c r="BO7" s="116">
        <f>SUM(DatosGenerales!C317:C325)</f>
        <v>14</v>
      </c>
      <c r="BP7" s="116">
        <f>SUM(DatosGenerales!C247:C249)</f>
        <v>0</v>
      </c>
      <c r="BQ7" s="116">
        <f>SUM(DatosGenerales!C306:C316)</f>
        <v>0</v>
      </c>
      <c r="BR7" s="116">
        <f>SUM(DatosGenerales!C251:C253)</f>
        <v>10</v>
      </c>
      <c r="BS7" s="119">
        <f>SUM(DatosGenerales!C244:C246)</f>
        <v>82</v>
      </c>
      <c r="BT7" s="119">
        <f>SUM(DatosGenerales!C254)</f>
        <v>0</v>
      </c>
      <c r="BU7" s="119">
        <f>SUM(DatosGenerales!C326:C338)</f>
        <v>26</v>
      </c>
      <c r="BV7" s="119">
        <f>SUM(DatosGenerales!C339:C360)</f>
        <v>432</v>
      </c>
      <c r="BY7" s="117">
        <f>DatosGenerales!C197</f>
        <v>190</v>
      </c>
      <c r="BZ7" s="116">
        <f>DatosGenerales!C198</f>
        <v>80</v>
      </c>
      <c r="CA7" s="119">
        <f>DatosGenerales!C199</f>
        <v>56</v>
      </c>
      <c r="CF7" s="117">
        <f>DatosGenerales!C206</f>
        <v>95</v>
      </c>
      <c r="CG7" s="119">
        <f>DatosGenerales!C209</f>
        <v>9</v>
      </c>
      <c r="CM7" s="117">
        <f>DatosGenerales!C37</f>
        <v>462</v>
      </c>
      <c r="CN7" s="119">
        <f>DatosGenerales!C38</f>
        <v>123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59</v>
      </c>
      <c r="BL53" s="127">
        <f>SUM(DatosGenerales!C272,DatosGenerales!C261,DatosGenerales!C270)</f>
        <v>56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5</v>
      </c>
      <c r="BL66" s="127">
        <f>SUM(DatosGenerales!C260:C261)</f>
        <v>50</v>
      </c>
      <c r="BM66" s="127">
        <f>SUM(DatosGenerales!C269:C270)</f>
        <v>60</v>
      </c>
      <c r="BN66" s="127"/>
      <c r="BO66" s="114"/>
      <c r="BP66" s="114"/>
      <c r="BQ66" s="114"/>
      <c r="BR66" s="114"/>
      <c r="BS66" s="114"/>
    </row>
  </sheetData>
  <sheetProtection algorithmName="SHA-512" hashValue="cqcBAw+kGaln9kl2fpTf+2RNe8tXKbkoMwc6O04PoTuIoj6ABR307TV6ECZj4pRNQEP3rpt4XxWjce27//K+jw==" saltValue="w6oG9pdveAeVodVG3EO1n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A277-4380-4FE9-86DD-4041AE6B7EAD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hqXERPVW6o08f+Iur5HIxIQPjqzGxHZ6Ks5kWDNbvg2w4qkT0iNiA/E2f3eFBRw+s8rsZFbEgl7tSgXhx6WBPg==" saltValue="L4oIWjLdo1hDG2u7qvlj6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4B05A-608E-42A0-AB8F-D7DB1F42DDF1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20</v>
      </c>
    </row>
    <row r="8" spans="1:50" s="114" customFormat="1" ht="14.85" customHeight="1" x14ac:dyDescent="0.25">
      <c r="C8" s="201"/>
      <c r="D8" s="116">
        <f>DatosMenores!C56</f>
        <v>95</v>
      </c>
      <c r="E8" s="116">
        <f>DatosMenores!C57</f>
        <v>13</v>
      </c>
      <c r="F8" s="116">
        <f>DatosMenores!C58</f>
        <v>5</v>
      </c>
      <c r="G8" s="116">
        <f>DatosMenores!C59</f>
        <v>23</v>
      </c>
      <c r="H8" s="115">
        <f>DatosMenores!C60</f>
        <v>9</v>
      </c>
      <c r="I8" s="98"/>
      <c r="L8" s="115">
        <f>DatosMenores!C48</f>
        <v>4</v>
      </c>
      <c r="M8" s="116">
        <f>DatosMenores!C49</f>
        <v>4</v>
      </c>
      <c r="N8" s="116">
        <f>DatosMenores!C50</f>
        <v>30</v>
      </c>
      <c r="O8" s="116">
        <f>DatosMenores!C51</f>
        <v>0</v>
      </c>
      <c r="P8" s="115">
        <f>DatosMenores!C52</f>
        <v>0</v>
      </c>
      <c r="S8" s="115">
        <f>DatosMenores!C28</f>
        <v>47</v>
      </c>
      <c r="T8" s="116">
        <f>SUM(DatosMenores!C29:C32)</f>
        <v>3</v>
      </c>
      <c r="U8" s="116">
        <f>DatosMenores!C33</f>
        <v>3</v>
      </c>
      <c r="V8" s="116">
        <f>DatosMenores!C34</f>
        <v>13</v>
      </c>
      <c r="W8" s="116">
        <f>DatosMenores!C35</f>
        <v>8</v>
      </c>
      <c r="X8" s="116">
        <f>DatosMenores!C36</f>
        <v>0</v>
      </c>
      <c r="Y8" s="116">
        <f>DatosMenores!C38</f>
        <v>3</v>
      </c>
      <c r="Z8" s="116">
        <f>DatosMenores!C37</f>
        <v>16</v>
      </c>
      <c r="AA8" s="115">
        <f>DatosMenores!C39</f>
        <v>3</v>
      </c>
      <c r="AC8" s="100"/>
      <c r="AE8" s="117">
        <f>DatosMenores!C5</f>
        <v>0</v>
      </c>
      <c r="AF8" s="116">
        <f>DatosMenores!C6</f>
        <v>5</v>
      </c>
      <c r="AG8" s="116">
        <f>DatosMenores!C7</f>
        <v>0</v>
      </c>
      <c r="AH8" s="116">
        <f>DatosMenores!C8</f>
        <v>1</v>
      </c>
      <c r="AI8" s="116">
        <f>DatosMenores!C9</f>
        <v>4</v>
      </c>
      <c r="AJ8" s="115">
        <f>DatosMenores!C10</f>
        <v>1</v>
      </c>
      <c r="AK8" s="116">
        <f>DatosMenores!C11</f>
        <v>0</v>
      </c>
      <c r="AL8" s="116">
        <f>DatosMenores!C12</f>
        <v>6</v>
      </c>
      <c r="AM8" s="115">
        <f>DatosMenores!C13</f>
        <v>1</v>
      </c>
      <c r="AN8" s="100"/>
      <c r="AP8" s="117">
        <f>DatosMenores!C69</f>
        <v>20</v>
      </c>
      <c r="AQ8" s="117">
        <f>DatosMenores!C70</f>
        <v>6</v>
      </c>
      <c r="AR8" s="116">
        <f>DatosMenores!C71</f>
        <v>29</v>
      </c>
      <c r="AS8" s="116">
        <f>DatosMenores!C74</f>
        <v>0</v>
      </c>
      <c r="AT8" s="116">
        <f>DatosMenores!C75</f>
        <v>0</v>
      </c>
      <c r="AU8" s="115">
        <f>DatosMenores!C76</f>
        <v>0</v>
      </c>
      <c r="AW8" s="138" t="s">
        <v>1271</v>
      </c>
      <c r="AX8" s="139">
        <f>DatosMenores!C70</f>
        <v>6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29</v>
      </c>
    </row>
    <row r="10" spans="1:50" ht="29.85" customHeight="1" x14ac:dyDescent="0.25">
      <c r="C10" s="201"/>
      <c r="D10" s="115">
        <f>DatosMenores!C61</f>
        <v>47</v>
      </c>
      <c r="E10" s="116">
        <f>DatosMenores!C62</f>
        <v>0</v>
      </c>
      <c r="F10" s="119">
        <f>DatosMenores!C63</f>
        <v>3</v>
      </c>
      <c r="G10" s="119">
        <f>DatosMenores!C64</f>
        <v>43</v>
      </c>
      <c r="H10" s="119">
        <f>DatosMenores!C65</f>
        <v>11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1</v>
      </c>
      <c r="AF11" s="116">
        <f>DatosMenores!C15</f>
        <v>0</v>
      </c>
      <c r="AG11" s="116">
        <f>DatosMenores!C16</f>
        <v>5</v>
      </c>
      <c r="AH11" s="116">
        <f>DatosMenores!C17</f>
        <v>11</v>
      </c>
      <c r="AI11" s="116">
        <f>DatosMenores!C18</f>
        <v>1</v>
      </c>
      <c r="AJ11" s="116">
        <f>DatosMenores!C20</f>
        <v>3</v>
      </c>
      <c r="AK11" s="116">
        <f>DatosMenores!C21</f>
        <v>0</v>
      </c>
      <c r="AL11" s="115">
        <f>DatosMenores!C19</f>
        <v>13</v>
      </c>
      <c r="AP11" s="117">
        <f>DatosMenores!C78</f>
        <v>0</v>
      </c>
      <c r="AQ11" s="116">
        <f>DatosMenores!C77</f>
        <v>0</v>
      </c>
      <c r="AR11" s="116">
        <f>DatosMenores!C79</f>
        <v>0</v>
      </c>
      <c r="AS11" s="117">
        <f>DatosMenores!C72</f>
        <v>0</v>
      </c>
      <c r="AT11" s="115">
        <f>DatosMenores!C73</f>
        <v>0</v>
      </c>
      <c r="AW11" s="138" t="s">
        <v>1414</v>
      </c>
      <c r="AX11" s="139">
        <f>DatosMenores!C73</f>
        <v>0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0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0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N/KcViucsnECbooIvi3GyaInGnLHWX5tfscVRz2CBa5WWCiyjqAxmuu6eO2PAcP44AyvO4y1wIJiF7UOegH05w==" saltValue="tOEZnGFg4EG0TgFr2Wqnw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B071-67AA-430E-B02F-EAAB1CDA2636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6</v>
      </c>
      <c r="F4" s="152" t="s">
        <v>1422</v>
      </c>
      <c r="G4" s="154">
        <f>DatosViolenciaDoméstica!E67</f>
        <v>3</v>
      </c>
      <c r="H4" s="155"/>
    </row>
    <row r="5" spans="1:30" x14ac:dyDescent="0.2">
      <c r="C5" s="152" t="s">
        <v>13</v>
      </c>
      <c r="D5" s="153">
        <f>DatosViolenciaDoméstica!C6</f>
        <v>59</v>
      </c>
      <c r="F5" s="152" t="s">
        <v>1423</v>
      </c>
      <c r="G5" s="156">
        <f>DatosViolenciaDoméstica!F67</f>
        <v>9</v>
      </c>
      <c r="H5" s="155"/>
    </row>
    <row r="6" spans="1:30" x14ac:dyDescent="0.2">
      <c r="C6" s="152" t="s">
        <v>1424</v>
      </c>
      <c r="D6" s="153">
        <f>DatosViolenciaDoméstica!C7</f>
        <v>9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7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kKrWedgWYgtFtwB/RDTEssSRvve6wO9oFXsRxKovLod3fm3+OHv4gevjTJ6BD4J+VZjxEZj2B5s7l8Q2353fsw==" saltValue="bkdoGDwrXhRke6/WS/pXp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DA1A-2CA6-4B49-B58A-729F9D565051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52</v>
      </c>
      <c r="F4" s="152" t="s">
        <v>1422</v>
      </c>
      <c r="G4" s="154">
        <f>DatosViolenciaGénero!E82</f>
        <v>27</v>
      </c>
      <c r="H4" s="155"/>
    </row>
    <row r="5" spans="1:30" x14ac:dyDescent="0.2">
      <c r="C5" s="152" t="s">
        <v>37</v>
      </c>
      <c r="D5" s="153">
        <f>DatosViolenciaGénero!C5</f>
        <v>112</v>
      </c>
      <c r="F5" s="152" t="s">
        <v>1423</v>
      </c>
      <c r="G5" s="154">
        <f>DatosViolenciaGénero!F82</f>
        <v>28</v>
      </c>
      <c r="H5" s="155"/>
    </row>
    <row r="6" spans="1:30" x14ac:dyDescent="0.2">
      <c r="C6" s="152" t="s">
        <v>1424</v>
      </c>
      <c r="D6" s="163">
        <f>DatosViolenciaGénero!C8</f>
        <v>23</v>
      </c>
    </row>
    <row r="7" spans="1:30" x14ac:dyDescent="0.2">
      <c r="C7" s="152" t="s">
        <v>57</v>
      </c>
      <c r="D7" s="163">
        <f>DatosViolenciaGénero!C9</f>
        <v>7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3">
        <f>DatosViolenciaGénero!C6</f>
        <v>55</v>
      </c>
    </row>
    <row r="11" spans="1:30" x14ac:dyDescent="0.2">
      <c r="C11" s="152" t="s">
        <v>1425</v>
      </c>
      <c r="D11" s="163">
        <f>DatosViolenciaGénero!C10</f>
        <v>3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8KextsVO44+SMvKnfEDt3oLa129Cm8EpB7uyEJwHNxTSyN4C3Vt/pRMzXbmc5nBnWVvsgMJ8JLAzK+nEcXJgEQ==" saltValue="nOKW6mfZoq0GFaruHWG+O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B0D4-E326-4072-A88F-AB92EFFB8DBD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v5fgx7WsIu2cRX8EKqKS3/mtBqjJ8qFBuZMU+Nia06oMpv5S5Zyt38/WmiPAHRF1rgeNyRc+Mtcp4ens9mhQkw==" saltValue="USMdwc6eu2fYYM6SgR/zI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F9AC-E41D-4616-BF70-517B586DC9E1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OUzML5RrFYxtQ/CX1XY/AbzaLYMhMQ6WyBSPDk34b8c3wBwb6iuXi6E+JvKhZ/xceGNpm3iuILgfaAu2rcPRjw==" saltValue="+0iKn/ZBtzkASvloKxmhI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0A62-385F-4444-88FB-F08BC23F06C4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0</v>
      </c>
      <c r="N6" s="168">
        <f>DatosMedioAmbiente!C55</f>
        <v>0</v>
      </c>
      <c r="O6" s="168">
        <f>DatosMedioAmbiente!C57</f>
        <v>0</v>
      </c>
      <c r="P6" s="168">
        <f>DatosMedioAmbiente!C59</f>
        <v>1</v>
      </c>
      <c r="Q6" s="168">
        <f>DatosMedioAmbiente!C61</f>
        <v>0</v>
      </c>
      <c r="R6" s="168">
        <f>DatosMedioAmbiente!C63</f>
        <v>2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1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HQf97eDJihWqUu2BE/duoVDW7J/Jb7ZAfZLNmRY3BUFj6fmrppqBaysTOl43vsNN7nQp5K7P2A4rxxA8yR82uQ==" saltValue="x/KzO9TBrLBAOAVueWbEz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1073</v>
      </c>
      <c r="D7" s="15">
        <v>889</v>
      </c>
      <c r="E7" s="16">
        <v>0.20697412823397099</v>
      </c>
    </row>
    <row r="8" spans="1:5" x14ac:dyDescent="0.25">
      <c r="A8" s="174"/>
      <c r="B8" s="14" t="s">
        <v>20</v>
      </c>
      <c r="C8" s="15">
        <v>2733</v>
      </c>
      <c r="D8" s="15">
        <v>3178</v>
      </c>
      <c r="E8" s="16">
        <v>-0.14002517306482101</v>
      </c>
    </row>
    <row r="9" spans="1:5" x14ac:dyDescent="0.25">
      <c r="A9" s="174"/>
      <c r="B9" s="14" t="s">
        <v>21</v>
      </c>
      <c r="C9" s="15">
        <v>2635</v>
      </c>
      <c r="D9" s="15">
        <v>2846</v>
      </c>
      <c r="E9" s="16">
        <v>-7.4139142656359805E-2</v>
      </c>
    </row>
    <row r="10" spans="1:5" x14ac:dyDescent="0.25">
      <c r="A10" s="174"/>
      <c r="B10" s="14" t="s">
        <v>22</v>
      </c>
      <c r="C10" s="15">
        <v>50</v>
      </c>
      <c r="D10" s="15">
        <v>74</v>
      </c>
      <c r="E10" s="16">
        <v>-0.32432432432432401</v>
      </c>
    </row>
    <row r="11" spans="1:5" x14ac:dyDescent="0.25">
      <c r="A11" s="175"/>
      <c r="B11" s="14" t="s">
        <v>23</v>
      </c>
      <c r="C11" s="15">
        <v>836</v>
      </c>
      <c r="D11" s="15">
        <v>888</v>
      </c>
      <c r="E11" s="16">
        <v>-5.8558558558558599E-2</v>
      </c>
    </row>
    <row r="12" spans="1:5" x14ac:dyDescent="0.25">
      <c r="A12" s="173" t="s">
        <v>24</v>
      </c>
      <c r="B12" s="14" t="s">
        <v>25</v>
      </c>
      <c r="C12" s="15">
        <v>596</v>
      </c>
      <c r="D12" s="15">
        <v>648</v>
      </c>
      <c r="E12" s="16">
        <v>-8.0246913580246895E-2</v>
      </c>
    </row>
    <row r="13" spans="1:5" x14ac:dyDescent="0.25">
      <c r="A13" s="174"/>
      <c r="B13" s="14" t="s">
        <v>26</v>
      </c>
      <c r="C13" s="15">
        <v>195</v>
      </c>
      <c r="D13" s="15">
        <v>252</v>
      </c>
      <c r="E13" s="16">
        <v>-0.226190476190476</v>
      </c>
    </row>
    <row r="14" spans="1:5" x14ac:dyDescent="0.25">
      <c r="A14" s="175"/>
      <c r="B14" s="14" t="s">
        <v>27</v>
      </c>
      <c r="C14" s="15">
        <v>1633</v>
      </c>
      <c r="D14" s="15">
        <v>1764</v>
      </c>
      <c r="E14" s="16">
        <v>-7.4263038548752797E-2</v>
      </c>
    </row>
    <row r="15" spans="1:5" x14ac:dyDescent="0.25">
      <c r="A15" s="173" t="s">
        <v>28</v>
      </c>
      <c r="B15" s="14" t="s">
        <v>29</v>
      </c>
      <c r="C15" s="15">
        <v>87</v>
      </c>
      <c r="D15" s="15">
        <v>106</v>
      </c>
      <c r="E15" s="16">
        <v>-0.179245283018868</v>
      </c>
    </row>
    <row r="16" spans="1:5" x14ac:dyDescent="0.25">
      <c r="A16" s="174"/>
      <c r="B16" s="14" t="s">
        <v>30</v>
      </c>
      <c r="C16" s="15">
        <v>241</v>
      </c>
      <c r="D16" s="15">
        <v>322</v>
      </c>
      <c r="E16" s="16">
        <v>-0.25155279503105599</v>
      </c>
    </row>
    <row r="17" spans="1:5" x14ac:dyDescent="0.25">
      <c r="A17" s="174"/>
      <c r="B17" s="14" t="s">
        <v>31</v>
      </c>
      <c r="C17" s="15">
        <v>13</v>
      </c>
      <c r="D17" s="15">
        <v>3</v>
      </c>
      <c r="E17" s="16">
        <v>3.3333333333333299</v>
      </c>
    </row>
    <row r="18" spans="1:5" x14ac:dyDescent="0.25">
      <c r="A18" s="174"/>
      <c r="B18" s="14" t="s">
        <v>32</v>
      </c>
      <c r="C18" s="17"/>
      <c r="D18" s="15">
        <v>1</v>
      </c>
      <c r="E18" s="16">
        <v>0</v>
      </c>
    </row>
    <row r="19" spans="1:5" x14ac:dyDescent="0.25">
      <c r="A19" s="175"/>
      <c r="B19" s="14" t="s">
        <v>33</v>
      </c>
      <c r="C19" s="15">
        <v>34</v>
      </c>
      <c r="D19" s="15">
        <v>37</v>
      </c>
      <c r="E19" s="16">
        <v>-8.1081081081081099E-2</v>
      </c>
    </row>
    <row r="20" spans="1:5" x14ac:dyDescent="0.25">
      <c r="A20" s="18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9"/>
      <c r="C23" s="15">
        <v>100</v>
      </c>
      <c r="D23" s="15">
        <v>202</v>
      </c>
      <c r="E23" s="16">
        <v>-0.50495049504950495</v>
      </c>
    </row>
    <row r="24" spans="1:5" x14ac:dyDescent="0.25">
      <c r="A24" s="13" t="s">
        <v>36</v>
      </c>
      <c r="B24" s="19"/>
      <c r="C24" s="17"/>
      <c r="D24" s="17"/>
      <c r="E24" s="16">
        <v>0</v>
      </c>
    </row>
    <row r="25" spans="1:5" x14ac:dyDescent="0.25">
      <c r="A25" s="18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263</v>
      </c>
      <c r="D28" s="15">
        <v>246</v>
      </c>
      <c r="E28" s="16">
        <v>6.9105691056910598E-2</v>
      </c>
    </row>
    <row r="29" spans="1:5" x14ac:dyDescent="0.25">
      <c r="A29" s="173" t="s">
        <v>39</v>
      </c>
      <c r="B29" s="14" t="s">
        <v>40</v>
      </c>
      <c r="C29" s="15">
        <v>29</v>
      </c>
      <c r="D29" s="15">
        <v>11</v>
      </c>
      <c r="E29" s="16">
        <v>1.63636363636364</v>
      </c>
    </row>
    <row r="30" spans="1:5" x14ac:dyDescent="0.25">
      <c r="A30" s="174"/>
      <c r="B30" s="14" t="s">
        <v>41</v>
      </c>
      <c r="C30" s="15">
        <v>37</v>
      </c>
      <c r="D30" s="15">
        <v>24</v>
      </c>
      <c r="E30" s="16">
        <v>0.54166666666666696</v>
      </c>
    </row>
    <row r="31" spans="1:5" x14ac:dyDescent="0.25">
      <c r="A31" s="174"/>
      <c r="B31" s="14" t="s">
        <v>42</v>
      </c>
      <c r="C31" s="15">
        <v>2</v>
      </c>
      <c r="D31" s="15">
        <v>1</v>
      </c>
      <c r="E31" s="16">
        <v>1</v>
      </c>
    </row>
    <row r="32" spans="1:5" x14ac:dyDescent="0.25">
      <c r="A32" s="174"/>
      <c r="B32" s="14" t="s">
        <v>43</v>
      </c>
      <c r="C32" s="15">
        <v>1</v>
      </c>
      <c r="D32" s="15">
        <v>3</v>
      </c>
      <c r="E32" s="16">
        <v>-0.66666666666666696</v>
      </c>
    </row>
    <row r="33" spans="1:5" x14ac:dyDescent="0.25">
      <c r="A33" s="175"/>
      <c r="B33" s="14" t="s">
        <v>44</v>
      </c>
      <c r="C33" s="15">
        <v>191</v>
      </c>
      <c r="D33" s="15">
        <v>188</v>
      </c>
      <c r="E33" s="16">
        <v>1.5957446808510599E-2</v>
      </c>
    </row>
    <row r="34" spans="1:5" x14ac:dyDescent="0.25">
      <c r="A34" s="18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9"/>
      <c r="C37" s="15">
        <v>462</v>
      </c>
      <c r="D37" s="15">
        <v>600</v>
      </c>
      <c r="E37" s="16">
        <v>-0.23</v>
      </c>
    </row>
    <row r="38" spans="1:5" x14ac:dyDescent="0.25">
      <c r="A38" s="13" t="s">
        <v>47</v>
      </c>
      <c r="B38" s="19"/>
      <c r="C38" s="15">
        <v>123</v>
      </c>
      <c r="D38" s="15">
        <v>206</v>
      </c>
      <c r="E38" s="16">
        <v>-0.40291262135922301</v>
      </c>
    </row>
    <row r="39" spans="1:5" x14ac:dyDescent="0.25">
      <c r="A39" s="18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190</v>
      </c>
      <c r="D42" s="15">
        <v>164</v>
      </c>
      <c r="E42" s="16">
        <v>0.15853658536585399</v>
      </c>
    </row>
    <row r="43" spans="1:5" x14ac:dyDescent="0.25">
      <c r="A43" s="174"/>
      <c r="B43" s="14" t="s">
        <v>50</v>
      </c>
      <c r="C43" s="15">
        <v>16</v>
      </c>
      <c r="D43" s="15">
        <v>11</v>
      </c>
      <c r="E43" s="16">
        <v>0.45454545454545398</v>
      </c>
    </row>
    <row r="44" spans="1:5" x14ac:dyDescent="0.25">
      <c r="A44" s="174"/>
      <c r="B44" s="14" t="s">
        <v>51</v>
      </c>
      <c r="C44" s="15">
        <v>256</v>
      </c>
      <c r="D44" s="15">
        <v>322</v>
      </c>
      <c r="E44" s="16">
        <v>-0.20496894409937899</v>
      </c>
    </row>
    <row r="45" spans="1:5" x14ac:dyDescent="0.25">
      <c r="A45" s="175"/>
      <c r="B45" s="14" t="s">
        <v>23</v>
      </c>
      <c r="C45" s="15">
        <v>77</v>
      </c>
      <c r="D45" s="15">
        <v>104</v>
      </c>
      <c r="E45" s="16">
        <v>-0.25961538461538503</v>
      </c>
    </row>
    <row r="46" spans="1:5" x14ac:dyDescent="0.25">
      <c r="A46" s="173" t="s">
        <v>52</v>
      </c>
      <c r="B46" s="14" t="s">
        <v>53</v>
      </c>
      <c r="C46" s="15">
        <v>241</v>
      </c>
      <c r="D46" s="15">
        <v>244</v>
      </c>
      <c r="E46" s="16">
        <v>-1.2295081967213101E-2</v>
      </c>
    </row>
    <row r="47" spans="1:5" x14ac:dyDescent="0.25">
      <c r="A47" s="174"/>
      <c r="B47" s="14" t="s">
        <v>54</v>
      </c>
      <c r="C47" s="15">
        <v>13</v>
      </c>
      <c r="D47" s="15">
        <v>7</v>
      </c>
      <c r="E47" s="16">
        <v>0.85714285714285698</v>
      </c>
    </row>
    <row r="48" spans="1:5" x14ac:dyDescent="0.25">
      <c r="A48" s="174"/>
      <c r="B48" s="14" t="s">
        <v>55</v>
      </c>
      <c r="C48" s="15">
        <v>14</v>
      </c>
      <c r="D48" s="15">
        <v>41</v>
      </c>
      <c r="E48" s="16">
        <v>-0.65853658536585402</v>
      </c>
    </row>
    <row r="49" spans="1:5" x14ac:dyDescent="0.25">
      <c r="A49" s="175"/>
      <c r="B49" s="14" t="s">
        <v>56</v>
      </c>
      <c r="C49" s="15">
        <v>6</v>
      </c>
      <c r="D49" s="15">
        <v>5</v>
      </c>
      <c r="E49" s="16">
        <v>0.2</v>
      </c>
    </row>
    <row r="50" spans="1:5" x14ac:dyDescent="0.25">
      <c r="A50" s="18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13</v>
      </c>
      <c r="D53" s="15">
        <v>3</v>
      </c>
      <c r="E53" s="16">
        <v>3.3333333333333299</v>
      </c>
    </row>
    <row r="54" spans="1:5" x14ac:dyDescent="0.25">
      <c r="A54" s="174"/>
      <c r="B54" s="14" t="s">
        <v>50</v>
      </c>
      <c r="C54" s="17"/>
      <c r="D54" s="17"/>
      <c r="E54" s="16">
        <v>0</v>
      </c>
    </row>
    <row r="55" spans="1:5" x14ac:dyDescent="0.25">
      <c r="A55" s="174"/>
      <c r="B55" s="14" t="s">
        <v>19</v>
      </c>
      <c r="C55" s="17"/>
      <c r="D55" s="17"/>
      <c r="E55" s="16">
        <v>0</v>
      </c>
    </row>
    <row r="56" spans="1:5" x14ac:dyDescent="0.25">
      <c r="A56" s="174"/>
      <c r="B56" s="14" t="s">
        <v>23</v>
      </c>
      <c r="C56" s="15">
        <v>4</v>
      </c>
      <c r="D56" s="17"/>
      <c r="E56" s="16">
        <v>0</v>
      </c>
    </row>
    <row r="57" spans="1:5" x14ac:dyDescent="0.25">
      <c r="A57" s="174"/>
      <c r="B57" s="14" t="s">
        <v>59</v>
      </c>
      <c r="C57" s="15">
        <v>11</v>
      </c>
      <c r="D57" s="15">
        <v>3</v>
      </c>
      <c r="E57" s="16">
        <v>2.6666666666666701</v>
      </c>
    </row>
    <row r="58" spans="1:5" x14ac:dyDescent="0.25">
      <c r="A58" s="175"/>
      <c r="B58" s="14" t="s">
        <v>60</v>
      </c>
      <c r="C58" s="17"/>
      <c r="D58" s="17"/>
      <c r="E58" s="16">
        <v>0</v>
      </c>
    </row>
    <row r="59" spans="1:5" x14ac:dyDescent="0.25">
      <c r="A59" s="173" t="s">
        <v>61</v>
      </c>
      <c r="B59" s="14" t="s">
        <v>62</v>
      </c>
      <c r="C59" s="15">
        <v>5</v>
      </c>
      <c r="D59" s="15">
        <v>2</v>
      </c>
      <c r="E59" s="16">
        <v>1.5</v>
      </c>
    </row>
    <row r="60" spans="1:5" x14ac:dyDescent="0.25">
      <c r="A60" s="174"/>
      <c r="B60" s="14" t="s">
        <v>55</v>
      </c>
      <c r="C60" s="15">
        <v>0</v>
      </c>
      <c r="D60" s="17"/>
      <c r="E60" s="16">
        <v>0</v>
      </c>
    </row>
    <row r="61" spans="1:5" x14ac:dyDescent="0.25">
      <c r="A61" s="175"/>
      <c r="B61" s="14" t="s">
        <v>63</v>
      </c>
      <c r="C61" s="17"/>
      <c r="D61" s="17"/>
      <c r="E61" s="16">
        <v>0</v>
      </c>
    </row>
    <row r="62" spans="1:5" x14ac:dyDescent="0.25">
      <c r="A62" s="18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9"/>
      <c r="C65" s="17"/>
      <c r="D65" s="17"/>
      <c r="E65" s="16">
        <v>0</v>
      </c>
    </row>
    <row r="66" spans="1:5" x14ac:dyDescent="0.25">
      <c r="A66" s="13" t="s">
        <v>36</v>
      </c>
      <c r="B66" s="19"/>
      <c r="C66" s="17"/>
      <c r="D66" s="17"/>
      <c r="E66" s="16">
        <v>0</v>
      </c>
    </row>
    <row r="67" spans="1:5" x14ac:dyDescent="0.25">
      <c r="A67" s="18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7"/>
      <c r="D70" s="15">
        <v>1</v>
      </c>
      <c r="E70" s="16">
        <v>0</v>
      </c>
    </row>
    <row r="71" spans="1:5" x14ac:dyDescent="0.25">
      <c r="A71" s="177"/>
      <c r="B71" s="14" t="s">
        <v>55</v>
      </c>
      <c r="C71" s="15">
        <v>1</v>
      </c>
      <c r="D71" s="17"/>
      <c r="E71" s="16">
        <v>0</v>
      </c>
    </row>
    <row r="72" spans="1:5" x14ac:dyDescent="0.25">
      <c r="A72" s="177"/>
      <c r="B72" s="14" t="s">
        <v>62</v>
      </c>
      <c r="C72" s="17"/>
      <c r="D72" s="17"/>
      <c r="E72" s="16">
        <v>0</v>
      </c>
    </row>
    <row r="73" spans="1:5" x14ac:dyDescent="0.25">
      <c r="A73" s="177"/>
      <c r="B73" s="14" t="s">
        <v>66</v>
      </c>
      <c r="C73" s="17"/>
      <c r="D73" s="17"/>
      <c r="E73" s="16">
        <v>0</v>
      </c>
    </row>
    <row r="74" spans="1:5" x14ac:dyDescent="0.25">
      <c r="A74" s="178"/>
      <c r="B74" s="14" t="s">
        <v>67</v>
      </c>
      <c r="C74" s="17"/>
      <c r="D74" s="17"/>
      <c r="E74" s="16">
        <v>0</v>
      </c>
    </row>
    <row r="75" spans="1:5" x14ac:dyDescent="0.25">
      <c r="A75" s="18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123</v>
      </c>
      <c r="D78" s="15">
        <v>206</v>
      </c>
      <c r="E78" s="16">
        <v>-0.40291262135922301</v>
      </c>
    </row>
    <row r="79" spans="1:5" x14ac:dyDescent="0.25">
      <c r="A79" s="175"/>
      <c r="B79" s="14" t="s">
        <v>71</v>
      </c>
      <c r="C79" s="15">
        <v>157</v>
      </c>
      <c r="D79" s="15">
        <v>140</v>
      </c>
      <c r="E79" s="16">
        <v>0.121428571428571</v>
      </c>
    </row>
    <row r="80" spans="1:5" x14ac:dyDescent="0.25">
      <c r="A80" s="173" t="s">
        <v>72</v>
      </c>
      <c r="B80" s="14" t="s">
        <v>70</v>
      </c>
      <c r="C80" s="15">
        <v>209</v>
      </c>
      <c r="D80" s="15">
        <v>285</v>
      </c>
      <c r="E80" s="16">
        <v>-0.266666666666667</v>
      </c>
    </row>
    <row r="81" spans="1:5" x14ac:dyDescent="0.25">
      <c r="A81" s="175"/>
      <c r="B81" s="14" t="s">
        <v>71</v>
      </c>
      <c r="C81" s="15">
        <v>153</v>
      </c>
      <c r="D81" s="15">
        <v>68</v>
      </c>
      <c r="E81" s="16">
        <v>1.25</v>
      </c>
    </row>
    <row r="82" spans="1:5" x14ac:dyDescent="0.25">
      <c r="A82" s="173" t="s">
        <v>73</v>
      </c>
      <c r="B82" s="14" t="s">
        <v>70</v>
      </c>
      <c r="C82" s="15">
        <v>13</v>
      </c>
      <c r="D82" s="15">
        <v>14</v>
      </c>
      <c r="E82" s="16">
        <v>-7.1428571428571397E-2</v>
      </c>
    </row>
    <row r="83" spans="1:5" x14ac:dyDescent="0.25">
      <c r="A83" s="175"/>
      <c r="B83" s="14" t="s">
        <v>71</v>
      </c>
      <c r="C83" s="15">
        <v>2</v>
      </c>
      <c r="D83" s="15">
        <v>6</v>
      </c>
      <c r="E83" s="16">
        <v>-0.66666666666666696</v>
      </c>
    </row>
    <row r="84" spans="1:5" x14ac:dyDescent="0.25">
      <c r="A84" s="173" t="s">
        <v>74</v>
      </c>
      <c r="B84" s="14" t="s">
        <v>70</v>
      </c>
      <c r="C84" s="17"/>
      <c r="D84" s="17"/>
      <c r="E84" s="16">
        <v>0</v>
      </c>
    </row>
    <row r="85" spans="1:5" x14ac:dyDescent="0.25">
      <c r="A85" s="175"/>
      <c r="B85" s="14" t="s">
        <v>71</v>
      </c>
      <c r="C85" s="17"/>
      <c r="D85" s="17"/>
      <c r="E85" s="16">
        <v>0</v>
      </c>
    </row>
    <row r="86" spans="1:5" x14ac:dyDescent="0.25">
      <c r="A86" s="18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9"/>
      <c r="C89" s="15">
        <v>130</v>
      </c>
      <c r="D89" s="15">
        <v>139</v>
      </c>
      <c r="E89" s="16">
        <v>-6.4748201438848907E-2</v>
      </c>
    </row>
    <row r="90" spans="1:5" x14ac:dyDescent="0.25">
      <c r="A90" s="13" t="s">
        <v>76</v>
      </c>
      <c r="B90" s="19"/>
      <c r="C90" s="17"/>
      <c r="D90" s="17"/>
      <c r="E90" s="16">
        <v>0</v>
      </c>
    </row>
    <row r="91" spans="1:5" x14ac:dyDescent="0.25">
      <c r="A91" s="18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9"/>
      <c r="C94" s="15">
        <v>73</v>
      </c>
      <c r="D94" s="15">
        <v>99</v>
      </c>
      <c r="E94" s="16">
        <v>-0.26262626262626299</v>
      </c>
    </row>
    <row r="95" spans="1:5" x14ac:dyDescent="0.25">
      <c r="A95" s="13" t="s">
        <v>79</v>
      </c>
      <c r="B95" s="19"/>
      <c r="C95" s="15">
        <v>88</v>
      </c>
      <c r="D95" s="15">
        <v>87</v>
      </c>
      <c r="E95" s="16">
        <v>1.1494252873563199E-2</v>
      </c>
    </row>
    <row r="96" spans="1:5" x14ac:dyDescent="0.25">
      <c r="A96" s="13" t="s">
        <v>76</v>
      </c>
      <c r="B96" s="19"/>
      <c r="C96" s="17"/>
      <c r="D96" s="15">
        <v>3</v>
      </c>
      <c r="E96" s="16">
        <v>0</v>
      </c>
    </row>
    <row r="97" spans="1:5" x14ac:dyDescent="0.25">
      <c r="A97" s="18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80</v>
      </c>
      <c r="D100" s="15">
        <v>118</v>
      </c>
      <c r="E100" s="16">
        <v>-0.322033898305085</v>
      </c>
    </row>
    <row r="101" spans="1:5" x14ac:dyDescent="0.25">
      <c r="A101" s="174"/>
      <c r="B101" s="14" t="s">
        <v>82</v>
      </c>
      <c r="C101" s="15">
        <v>51</v>
      </c>
      <c r="D101" s="15">
        <v>48</v>
      </c>
      <c r="E101" s="16">
        <v>6.25E-2</v>
      </c>
    </row>
    <row r="102" spans="1:5" x14ac:dyDescent="0.25">
      <c r="A102" s="175"/>
      <c r="B102" s="14" t="s">
        <v>83</v>
      </c>
      <c r="C102" s="15">
        <v>20</v>
      </c>
      <c r="D102" s="15">
        <v>29</v>
      </c>
      <c r="E102" s="16">
        <v>-0.31034482758620702</v>
      </c>
    </row>
    <row r="103" spans="1:5" x14ac:dyDescent="0.25">
      <c r="A103" s="173" t="s">
        <v>79</v>
      </c>
      <c r="B103" s="14" t="s">
        <v>84</v>
      </c>
      <c r="C103" s="15">
        <v>6</v>
      </c>
      <c r="D103" s="15">
        <v>4</v>
      </c>
      <c r="E103" s="16">
        <v>0.5</v>
      </c>
    </row>
    <row r="104" spans="1:5" x14ac:dyDescent="0.25">
      <c r="A104" s="175"/>
      <c r="B104" s="14" t="s">
        <v>83</v>
      </c>
      <c r="C104" s="15">
        <v>53</v>
      </c>
      <c r="D104" s="15">
        <v>84</v>
      </c>
      <c r="E104" s="16">
        <v>-0.36904761904761901</v>
      </c>
    </row>
    <row r="105" spans="1:5" x14ac:dyDescent="0.25">
      <c r="A105" s="13" t="s">
        <v>76</v>
      </c>
      <c r="B105" s="19"/>
      <c r="C105" s="15">
        <v>10</v>
      </c>
      <c r="D105" s="15">
        <v>10</v>
      </c>
      <c r="E105" s="16">
        <v>0</v>
      </c>
    </row>
    <row r="106" spans="1:5" x14ac:dyDescent="0.25">
      <c r="A106" s="18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5</v>
      </c>
      <c r="D109" s="15">
        <v>3</v>
      </c>
      <c r="E109" s="16">
        <v>0.66666666666666696</v>
      </c>
    </row>
    <row r="110" spans="1:5" x14ac:dyDescent="0.25">
      <c r="A110" s="174"/>
      <c r="B110" s="14" t="s">
        <v>82</v>
      </c>
      <c r="C110" s="15">
        <v>6</v>
      </c>
      <c r="D110" s="15">
        <v>1</v>
      </c>
      <c r="E110" s="16">
        <v>5</v>
      </c>
    </row>
    <row r="111" spans="1:5" x14ac:dyDescent="0.25">
      <c r="A111" s="175"/>
      <c r="B111" s="14" t="s">
        <v>83</v>
      </c>
      <c r="C111" s="17"/>
      <c r="D111" s="15">
        <v>2</v>
      </c>
      <c r="E111" s="16">
        <v>0</v>
      </c>
    </row>
    <row r="112" spans="1:5" x14ac:dyDescent="0.25">
      <c r="A112" s="173" t="s">
        <v>79</v>
      </c>
      <c r="B112" s="14" t="s">
        <v>84</v>
      </c>
      <c r="C112" s="17"/>
      <c r="D112" s="15">
        <v>1</v>
      </c>
      <c r="E112" s="16">
        <v>0</v>
      </c>
    </row>
    <row r="113" spans="1:5" x14ac:dyDescent="0.25">
      <c r="A113" s="175"/>
      <c r="B113" s="14" t="s">
        <v>83</v>
      </c>
      <c r="C113" s="15">
        <v>2</v>
      </c>
      <c r="D113" s="15">
        <v>7</v>
      </c>
      <c r="E113" s="16">
        <v>-0.71428571428571397</v>
      </c>
    </row>
    <row r="114" spans="1:5" x14ac:dyDescent="0.25">
      <c r="A114" s="13" t="s">
        <v>76</v>
      </c>
      <c r="B114" s="19"/>
      <c r="C114" s="17"/>
      <c r="D114" s="15">
        <v>1</v>
      </c>
      <c r="E114" s="16">
        <v>0</v>
      </c>
    </row>
    <row r="115" spans="1:5" x14ac:dyDescent="0.25">
      <c r="A115" s="18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7"/>
      <c r="D118" s="17"/>
      <c r="E118" s="16">
        <v>0</v>
      </c>
    </row>
    <row r="119" spans="1:5" x14ac:dyDescent="0.25">
      <c r="A119" s="175"/>
      <c r="B119" s="14" t="s">
        <v>89</v>
      </c>
      <c r="C119" s="17"/>
      <c r="D119" s="17"/>
      <c r="E119" s="16">
        <v>0</v>
      </c>
    </row>
    <row r="120" spans="1:5" x14ac:dyDescent="0.25">
      <c r="A120" s="173" t="s">
        <v>90</v>
      </c>
      <c r="B120" s="14" t="s">
        <v>88</v>
      </c>
      <c r="C120" s="15">
        <v>12</v>
      </c>
      <c r="D120" s="15">
        <v>26</v>
      </c>
      <c r="E120" s="16">
        <v>-0.53846153846153799</v>
      </c>
    </row>
    <row r="121" spans="1:5" x14ac:dyDescent="0.25">
      <c r="A121" s="175"/>
      <c r="B121" s="14" t="s">
        <v>89</v>
      </c>
      <c r="C121" s="15">
        <v>80</v>
      </c>
      <c r="D121" s="15">
        <v>45</v>
      </c>
      <c r="E121" s="16">
        <v>0.77777777777777801</v>
      </c>
    </row>
    <row r="122" spans="1:5" x14ac:dyDescent="0.25">
      <c r="A122" s="173" t="s">
        <v>91</v>
      </c>
      <c r="B122" s="14" t="s">
        <v>88</v>
      </c>
      <c r="C122" s="15">
        <v>612</v>
      </c>
      <c r="D122" s="15">
        <v>688</v>
      </c>
      <c r="E122" s="16">
        <v>-0.11046511627907001</v>
      </c>
    </row>
    <row r="123" spans="1:5" x14ac:dyDescent="0.25">
      <c r="A123" s="175"/>
      <c r="B123" s="14" t="s">
        <v>89</v>
      </c>
      <c r="C123" s="15">
        <v>1316</v>
      </c>
      <c r="D123" s="15">
        <v>1426</v>
      </c>
      <c r="E123" s="16">
        <v>-7.7138849929873798E-2</v>
      </c>
    </row>
    <row r="124" spans="1:5" x14ac:dyDescent="0.25">
      <c r="A124" s="173" t="s">
        <v>92</v>
      </c>
      <c r="B124" s="14" t="s">
        <v>88</v>
      </c>
      <c r="C124" s="15">
        <v>48</v>
      </c>
      <c r="D124" s="15">
        <v>57</v>
      </c>
      <c r="E124" s="16">
        <v>-0.157894736842105</v>
      </c>
    </row>
    <row r="125" spans="1:5" x14ac:dyDescent="0.25">
      <c r="A125" s="175"/>
      <c r="B125" s="14" t="s">
        <v>89</v>
      </c>
      <c r="C125" s="15">
        <v>76</v>
      </c>
      <c r="D125" s="15">
        <v>72</v>
      </c>
      <c r="E125" s="16">
        <v>5.5555555555555601E-2</v>
      </c>
    </row>
    <row r="126" spans="1:5" x14ac:dyDescent="0.25">
      <c r="A126" s="18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15</v>
      </c>
      <c r="D129" s="15">
        <v>24</v>
      </c>
      <c r="E129" s="16">
        <v>-0.375</v>
      </c>
    </row>
    <row r="130" spans="1:5" x14ac:dyDescent="0.25">
      <c r="A130" s="175"/>
      <c r="B130" s="14" t="s">
        <v>96</v>
      </c>
      <c r="C130" s="15">
        <v>3</v>
      </c>
      <c r="D130" s="17"/>
      <c r="E130" s="16">
        <v>0</v>
      </c>
    </row>
    <row r="131" spans="1:5" x14ac:dyDescent="0.25">
      <c r="A131" s="173" t="s">
        <v>97</v>
      </c>
      <c r="B131" s="14" t="s">
        <v>95</v>
      </c>
      <c r="C131" s="15">
        <v>4</v>
      </c>
      <c r="D131" s="15">
        <v>5</v>
      </c>
      <c r="E131" s="16">
        <v>-0.2</v>
      </c>
    </row>
    <row r="132" spans="1:5" x14ac:dyDescent="0.25">
      <c r="A132" s="175"/>
      <c r="B132" s="14" t="s">
        <v>96</v>
      </c>
      <c r="C132" s="15">
        <v>1</v>
      </c>
      <c r="D132" s="17"/>
      <c r="E132" s="16">
        <v>0</v>
      </c>
    </row>
    <row r="133" spans="1:5" x14ac:dyDescent="0.25">
      <c r="A133" s="173" t="s">
        <v>98</v>
      </c>
      <c r="B133" s="14" t="s">
        <v>95</v>
      </c>
      <c r="C133" s="15">
        <v>10</v>
      </c>
      <c r="D133" s="15">
        <v>6</v>
      </c>
      <c r="E133" s="16">
        <v>0.66666666666666696</v>
      </c>
    </row>
    <row r="134" spans="1:5" x14ac:dyDescent="0.25">
      <c r="A134" s="175"/>
      <c r="B134" s="14" t="s">
        <v>99</v>
      </c>
      <c r="C134" s="17"/>
      <c r="D134" s="17"/>
      <c r="E134" s="16">
        <v>0</v>
      </c>
    </row>
    <row r="135" spans="1:5" x14ac:dyDescent="0.25">
      <c r="A135" s="18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9"/>
      <c r="C138" s="15">
        <v>27</v>
      </c>
      <c r="D138" s="15">
        <v>39</v>
      </c>
      <c r="E138" s="16">
        <v>-0.30769230769230799</v>
      </c>
    </row>
    <row r="139" spans="1:5" x14ac:dyDescent="0.25">
      <c r="A139" s="173" t="s">
        <v>102</v>
      </c>
      <c r="B139" s="14" t="s">
        <v>103</v>
      </c>
      <c r="C139" s="15">
        <v>3</v>
      </c>
      <c r="D139" s="15">
        <v>3</v>
      </c>
      <c r="E139" s="16">
        <v>0</v>
      </c>
    </row>
    <row r="140" spans="1:5" x14ac:dyDescent="0.25">
      <c r="A140" s="174"/>
      <c r="B140" s="14" t="s">
        <v>104</v>
      </c>
      <c r="C140" s="15">
        <v>11</v>
      </c>
      <c r="D140" s="15">
        <v>15</v>
      </c>
      <c r="E140" s="16">
        <v>-0.266666666666667</v>
      </c>
    </row>
    <row r="141" spans="1:5" x14ac:dyDescent="0.25">
      <c r="A141" s="174"/>
      <c r="B141" s="14" t="s">
        <v>105</v>
      </c>
      <c r="C141" s="15">
        <v>2</v>
      </c>
      <c r="D141" s="15">
        <v>4</v>
      </c>
      <c r="E141" s="16">
        <v>-0.5</v>
      </c>
    </row>
    <row r="142" spans="1:5" x14ac:dyDescent="0.25">
      <c r="A142" s="174"/>
      <c r="B142" s="14" t="s">
        <v>106</v>
      </c>
      <c r="C142" s="17"/>
      <c r="D142" s="15">
        <v>1</v>
      </c>
      <c r="E142" s="16">
        <v>0</v>
      </c>
    </row>
    <row r="143" spans="1:5" x14ac:dyDescent="0.25">
      <c r="A143" s="174"/>
      <c r="B143" s="14" t="s">
        <v>107</v>
      </c>
      <c r="C143" s="15">
        <v>11</v>
      </c>
      <c r="D143" s="15">
        <v>16</v>
      </c>
      <c r="E143" s="16">
        <v>-0.3125</v>
      </c>
    </row>
    <row r="144" spans="1:5" x14ac:dyDescent="0.25">
      <c r="A144" s="175"/>
      <c r="B144" s="14" t="s">
        <v>108</v>
      </c>
      <c r="C144" s="17"/>
      <c r="D144" s="17"/>
      <c r="E144" s="16">
        <v>0</v>
      </c>
    </row>
    <row r="145" spans="1:5" x14ac:dyDescent="0.25">
      <c r="A145" s="173" t="s">
        <v>109</v>
      </c>
      <c r="B145" s="14" t="s">
        <v>110</v>
      </c>
      <c r="C145" s="15">
        <v>11</v>
      </c>
      <c r="D145" s="15">
        <v>9</v>
      </c>
      <c r="E145" s="16">
        <v>0.22222222222222199</v>
      </c>
    </row>
    <row r="146" spans="1:5" x14ac:dyDescent="0.25">
      <c r="A146" s="175"/>
      <c r="B146" s="14" t="s">
        <v>111</v>
      </c>
      <c r="C146" s="15">
        <v>15</v>
      </c>
      <c r="D146" s="15">
        <v>34</v>
      </c>
      <c r="E146" s="16">
        <v>-0.55882352941176505</v>
      </c>
    </row>
    <row r="147" spans="1:5" x14ac:dyDescent="0.25">
      <c r="A147" s="173" t="s">
        <v>112</v>
      </c>
      <c r="B147" s="14" t="s">
        <v>19</v>
      </c>
      <c r="C147" s="15">
        <v>1</v>
      </c>
      <c r="D147" s="15">
        <v>9</v>
      </c>
      <c r="E147" s="16">
        <v>-0.88888888888888895</v>
      </c>
    </row>
    <row r="148" spans="1:5" x14ac:dyDescent="0.25">
      <c r="A148" s="175"/>
      <c r="B148" s="14" t="s">
        <v>23</v>
      </c>
      <c r="C148" s="15">
        <v>1</v>
      </c>
      <c r="D148" s="15">
        <v>5</v>
      </c>
      <c r="E148" s="16">
        <v>-0.8</v>
      </c>
    </row>
    <row r="149" spans="1:5" x14ac:dyDescent="0.25">
      <c r="A149" s="13" t="s">
        <v>113</v>
      </c>
      <c r="B149" s="19"/>
      <c r="C149" s="17"/>
      <c r="D149" s="17"/>
      <c r="E149" s="16">
        <v>0</v>
      </c>
    </row>
    <row r="150" spans="1:5" x14ac:dyDescent="0.25">
      <c r="A150" s="18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7"/>
      <c r="D153" s="17"/>
      <c r="E153" s="16">
        <v>0</v>
      </c>
    </row>
    <row r="154" spans="1:5" x14ac:dyDescent="0.25">
      <c r="A154" s="174"/>
      <c r="B154" s="14" t="s">
        <v>117</v>
      </c>
      <c r="C154" s="17"/>
      <c r="D154" s="17"/>
      <c r="E154" s="16">
        <v>0</v>
      </c>
    </row>
    <row r="155" spans="1:5" x14ac:dyDescent="0.25">
      <c r="A155" s="174"/>
      <c r="B155" s="14" t="s">
        <v>118</v>
      </c>
      <c r="C155" s="17"/>
      <c r="D155" s="17"/>
      <c r="E155" s="16">
        <v>0</v>
      </c>
    </row>
    <row r="156" spans="1:5" x14ac:dyDescent="0.25">
      <c r="A156" s="174"/>
      <c r="B156" s="14" t="s">
        <v>119</v>
      </c>
      <c r="C156" s="17"/>
      <c r="D156" s="17"/>
      <c r="E156" s="16">
        <v>0</v>
      </c>
    </row>
    <row r="157" spans="1:5" x14ac:dyDescent="0.25">
      <c r="A157" s="174"/>
      <c r="B157" s="14" t="s">
        <v>120</v>
      </c>
      <c r="C157" s="17"/>
      <c r="D157" s="17"/>
      <c r="E157" s="16">
        <v>0</v>
      </c>
    </row>
    <row r="158" spans="1:5" x14ac:dyDescent="0.25">
      <c r="A158" s="174"/>
      <c r="B158" s="14" t="s">
        <v>121</v>
      </c>
      <c r="C158" s="17"/>
      <c r="D158" s="17"/>
      <c r="E158" s="16">
        <v>0</v>
      </c>
    </row>
    <row r="159" spans="1:5" x14ac:dyDescent="0.25">
      <c r="A159" s="174"/>
      <c r="B159" s="14" t="s">
        <v>122</v>
      </c>
      <c r="C159" s="17"/>
      <c r="D159" s="17"/>
      <c r="E159" s="16">
        <v>0</v>
      </c>
    </row>
    <row r="160" spans="1:5" x14ac:dyDescent="0.25">
      <c r="A160" s="174"/>
      <c r="B160" s="14" t="s">
        <v>123</v>
      </c>
      <c r="C160" s="17"/>
      <c r="D160" s="17"/>
      <c r="E160" s="16">
        <v>0</v>
      </c>
    </row>
    <row r="161" spans="1:5" x14ac:dyDescent="0.25">
      <c r="A161" s="174"/>
      <c r="B161" s="14" t="s">
        <v>124</v>
      </c>
      <c r="C161" s="17"/>
      <c r="D161" s="17"/>
      <c r="E161" s="16">
        <v>0</v>
      </c>
    </row>
    <row r="162" spans="1:5" x14ac:dyDescent="0.25">
      <c r="A162" s="174"/>
      <c r="B162" s="14" t="s">
        <v>125</v>
      </c>
      <c r="C162" s="17"/>
      <c r="D162" s="17"/>
      <c r="E162" s="16">
        <v>0</v>
      </c>
    </row>
    <row r="163" spans="1:5" x14ac:dyDescent="0.25">
      <c r="A163" s="174"/>
      <c r="B163" s="14" t="s">
        <v>126</v>
      </c>
      <c r="C163" s="17"/>
      <c r="D163" s="17"/>
      <c r="E163" s="16">
        <v>0</v>
      </c>
    </row>
    <row r="164" spans="1:5" x14ac:dyDescent="0.25">
      <c r="A164" s="174"/>
      <c r="B164" s="14" t="s">
        <v>127</v>
      </c>
      <c r="C164" s="17"/>
      <c r="D164" s="17"/>
      <c r="E164" s="16">
        <v>0</v>
      </c>
    </row>
    <row r="165" spans="1:5" x14ac:dyDescent="0.25">
      <c r="A165" s="174"/>
      <c r="B165" s="14" t="s">
        <v>128</v>
      </c>
      <c r="C165" s="17"/>
      <c r="D165" s="17"/>
      <c r="E165" s="16">
        <v>0</v>
      </c>
    </row>
    <row r="166" spans="1:5" x14ac:dyDescent="0.25">
      <c r="A166" s="174"/>
      <c r="B166" s="14" t="s">
        <v>129</v>
      </c>
      <c r="C166" s="17"/>
      <c r="D166" s="17"/>
      <c r="E166" s="16">
        <v>0</v>
      </c>
    </row>
    <row r="167" spans="1:5" x14ac:dyDescent="0.25">
      <c r="A167" s="174"/>
      <c r="B167" s="14" t="s">
        <v>130</v>
      </c>
      <c r="C167" s="17"/>
      <c r="D167" s="17"/>
      <c r="E167" s="16">
        <v>0</v>
      </c>
    </row>
    <row r="168" spans="1:5" x14ac:dyDescent="0.25">
      <c r="A168" s="174"/>
      <c r="B168" s="14" t="s">
        <v>131</v>
      </c>
      <c r="C168" s="17"/>
      <c r="D168" s="17"/>
      <c r="E168" s="16">
        <v>0</v>
      </c>
    </row>
    <row r="169" spans="1:5" x14ac:dyDescent="0.25">
      <c r="A169" s="174"/>
      <c r="B169" s="14" t="s">
        <v>132</v>
      </c>
      <c r="C169" s="17"/>
      <c r="D169" s="17"/>
      <c r="E169" s="16">
        <v>0</v>
      </c>
    </row>
    <row r="170" spans="1:5" x14ac:dyDescent="0.25">
      <c r="A170" s="174"/>
      <c r="B170" s="14" t="s">
        <v>133</v>
      </c>
      <c r="C170" s="17"/>
      <c r="D170" s="17"/>
      <c r="E170" s="16">
        <v>0</v>
      </c>
    </row>
    <row r="171" spans="1:5" x14ac:dyDescent="0.25">
      <c r="A171" s="174"/>
      <c r="B171" s="14" t="s">
        <v>134</v>
      </c>
      <c r="C171" s="17"/>
      <c r="D171" s="17"/>
      <c r="E171" s="16">
        <v>0</v>
      </c>
    </row>
    <row r="172" spans="1:5" x14ac:dyDescent="0.25">
      <c r="A172" s="175"/>
      <c r="B172" s="14" t="s">
        <v>135</v>
      </c>
      <c r="C172" s="17"/>
      <c r="D172" s="17"/>
      <c r="E172" s="16">
        <v>0</v>
      </c>
    </row>
    <row r="173" spans="1:5" x14ac:dyDescent="0.25">
      <c r="A173" s="173" t="s">
        <v>136</v>
      </c>
      <c r="B173" s="14" t="s">
        <v>116</v>
      </c>
      <c r="C173" s="17"/>
      <c r="D173" s="17"/>
      <c r="E173" s="16">
        <v>0</v>
      </c>
    </row>
    <row r="174" spans="1:5" x14ac:dyDescent="0.25">
      <c r="A174" s="174"/>
      <c r="B174" s="14" t="s">
        <v>117</v>
      </c>
      <c r="C174" s="17"/>
      <c r="D174" s="17"/>
      <c r="E174" s="16">
        <v>0</v>
      </c>
    </row>
    <row r="175" spans="1:5" x14ac:dyDescent="0.25">
      <c r="A175" s="174"/>
      <c r="B175" s="14" t="s">
        <v>118</v>
      </c>
      <c r="C175" s="17"/>
      <c r="D175" s="17"/>
      <c r="E175" s="16">
        <v>0</v>
      </c>
    </row>
    <row r="176" spans="1:5" x14ac:dyDescent="0.25">
      <c r="A176" s="174"/>
      <c r="B176" s="14" t="s">
        <v>119</v>
      </c>
      <c r="C176" s="17"/>
      <c r="D176" s="17"/>
      <c r="E176" s="16">
        <v>0</v>
      </c>
    </row>
    <row r="177" spans="1:5" x14ac:dyDescent="0.25">
      <c r="A177" s="174"/>
      <c r="B177" s="14" t="s">
        <v>120</v>
      </c>
      <c r="C177" s="17"/>
      <c r="D177" s="17"/>
      <c r="E177" s="16">
        <v>0</v>
      </c>
    </row>
    <row r="178" spans="1:5" x14ac:dyDescent="0.25">
      <c r="A178" s="174"/>
      <c r="B178" s="14" t="s">
        <v>121</v>
      </c>
      <c r="C178" s="17"/>
      <c r="D178" s="17"/>
      <c r="E178" s="16">
        <v>0</v>
      </c>
    </row>
    <row r="179" spans="1:5" x14ac:dyDescent="0.25">
      <c r="A179" s="174"/>
      <c r="B179" s="14" t="s">
        <v>122</v>
      </c>
      <c r="C179" s="17"/>
      <c r="D179" s="17"/>
      <c r="E179" s="16">
        <v>0</v>
      </c>
    </row>
    <row r="180" spans="1:5" x14ac:dyDescent="0.25">
      <c r="A180" s="174"/>
      <c r="B180" s="14" t="s">
        <v>123</v>
      </c>
      <c r="C180" s="17"/>
      <c r="D180" s="17"/>
      <c r="E180" s="16">
        <v>0</v>
      </c>
    </row>
    <row r="181" spans="1:5" x14ac:dyDescent="0.25">
      <c r="A181" s="174"/>
      <c r="B181" s="14" t="s">
        <v>124</v>
      </c>
      <c r="C181" s="17"/>
      <c r="D181" s="17"/>
      <c r="E181" s="16">
        <v>0</v>
      </c>
    </row>
    <row r="182" spans="1:5" x14ac:dyDescent="0.25">
      <c r="A182" s="174"/>
      <c r="B182" s="14" t="s">
        <v>125</v>
      </c>
      <c r="C182" s="17"/>
      <c r="D182" s="17"/>
      <c r="E182" s="16">
        <v>0</v>
      </c>
    </row>
    <row r="183" spans="1:5" x14ac:dyDescent="0.25">
      <c r="A183" s="174"/>
      <c r="B183" s="14" t="s">
        <v>126</v>
      </c>
      <c r="C183" s="17"/>
      <c r="D183" s="17"/>
      <c r="E183" s="16">
        <v>0</v>
      </c>
    </row>
    <row r="184" spans="1:5" x14ac:dyDescent="0.25">
      <c r="A184" s="174"/>
      <c r="B184" s="14" t="s">
        <v>127</v>
      </c>
      <c r="C184" s="17"/>
      <c r="D184" s="17"/>
      <c r="E184" s="16">
        <v>0</v>
      </c>
    </row>
    <row r="185" spans="1:5" x14ac:dyDescent="0.25">
      <c r="A185" s="174"/>
      <c r="B185" s="14" t="s">
        <v>128</v>
      </c>
      <c r="C185" s="17"/>
      <c r="D185" s="17"/>
      <c r="E185" s="16">
        <v>0</v>
      </c>
    </row>
    <row r="186" spans="1:5" x14ac:dyDescent="0.25">
      <c r="A186" s="174"/>
      <c r="B186" s="14" t="s">
        <v>129</v>
      </c>
      <c r="C186" s="17"/>
      <c r="D186" s="17"/>
      <c r="E186" s="16">
        <v>0</v>
      </c>
    </row>
    <row r="187" spans="1:5" x14ac:dyDescent="0.25">
      <c r="A187" s="174"/>
      <c r="B187" s="14" t="s">
        <v>130</v>
      </c>
      <c r="C187" s="17"/>
      <c r="D187" s="17"/>
      <c r="E187" s="16">
        <v>0</v>
      </c>
    </row>
    <row r="188" spans="1:5" x14ac:dyDescent="0.25">
      <c r="A188" s="174"/>
      <c r="B188" s="14" t="s">
        <v>131</v>
      </c>
      <c r="C188" s="17"/>
      <c r="D188" s="17"/>
      <c r="E188" s="16">
        <v>0</v>
      </c>
    </row>
    <row r="189" spans="1:5" x14ac:dyDescent="0.25">
      <c r="A189" s="174"/>
      <c r="B189" s="14" t="s">
        <v>132</v>
      </c>
      <c r="C189" s="17"/>
      <c r="D189" s="17"/>
      <c r="E189" s="16">
        <v>0</v>
      </c>
    </row>
    <row r="190" spans="1:5" x14ac:dyDescent="0.25">
      <c r="A190" s="174"/>
      <c r="B190" s="14" t="s">
        <v>133</v>
      </c>
      <c r="C190" s="17"/>
      <c r="D190" s="17"/>
      <c r="E190" s="16">
        <v>0</v>
      </c>
    </row>
    <row r="191" spans="1:5" x14ac:dyDescent="0.25">
      <c r="A191" s="174"/>
      <c r="B191" s="14" t="s">
        <v>137</v>
      </c>
      <c r="C191" s="17"/>
      <c r="D191" s="17"/>
      <c r="E191" s="16">
        <v>0</v>
      </c>
    </row>
    <row r="192" spans="1:5" x14ac:dyDescent="0.25">
      <c r="A192" s="174"/>
      <c r="B192" s="14" t="s">
        <v>134</v>
      </c>
      <c r="C192" s="17"/>
      <c r="D192" s="17"/>
      <c r="E192" s="16">
        <v>0</v>
      </c>
    </row>
    <row r="193" spans="1:5" x14ac:dyDescent="0.25">
      <c r="A193" s="175"/>
      <c r="B193" s="14" t="s">
        <v>135</v>
      </c>
      <c r="C193" s="17"/>
      <c r="D193" s="17"/>
      <c r="E193" s="16">
        <v>0</v>
      </c>
    </row>
    <row r="194" spans="1:5" x14ac:dyDescent="0.25">
      <c r="A194" s="18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9"/>
      <c r="C197" s="15">
        <v>190</v>
      </c>
      <c r="D197" s="15">
        <v>156</v>
      </c>
      <c r="E197" s="16">
        <v>0.21794871794871801</v>
      </c>
    </row>
    <row r="198" spans="1:5" x14ac:dyDescent="0.25">
      <c r="A198" s="13" t="s">
        <v>140</v>
      </c>
      <c r="B198" s="19"/>
      <c r="C198" s="15">
        <v>80</v>
      </c>
      <c r="D198" s="15">
        <v>112</v>
      </c>
      <c r="E198" s="16">
        <v>-0.28571428571428598</v>
      </c>
    </row>
    <row r="199" spans="1:5" x14ac:dyDescent="0.25">
      <c r="A199" s="13" t="s">
        <v>141</v>
      </c>
      <c r="B199" s="19"/>
      <c r="C199" s="15">
        <v>56</v>
      </c>
      <c r="D199" s="15">
        <v>80</v>
      </c>
      <c r="E199" s="16">
        <v>-0.3</v>
      </c>
    </row>
    <row r="200" spans="1:5" x14ac:dyDescent="0.25">
      <c r="A200" s="18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93</v>
      </c>
      <c r="D203" s="15">
        <v>106</v>
      </c>
      <c r="E203" s="16">
        <v>-0.122641509433962</v>
      </c>
    </row>
    <row r="204" spans="1:5" x14ac:dyDescent="0.25">
      <c r="A204" s="174"/>
      <c r="B204" s="14" t="s">
        <v>19</v>
      </c>
      <c r="C204" s="15">
        <v>17</v>
      </c>
      <c r="D204" s="15">
        <v>16</v>
      </c>
      <c r="E204" s="16">
        <v>6.25E-2</v>
      </c>
    </row>
    <row r="205" spans="1:5" x14ac:dyDescent="0.25">
      <c r="A205" s="175"/>
      <c r="B205" s="14" t="s">
        <v>23</v>
      </c>
      <c r="C205" s="15">
        <v>11</v>
      </c>
      <c r="D205" s="15">
        <v>13</v>
      </c>
      <c r="E205" s="16">
        <v>-0.15384615384615399</v>
      </c>
    </row>
    <row r="206" spans="1:5" x14ac:dyDescent="0.25">
      <c r="A206" s="173" t="s">
        <v>145</v>
      </c>
      <c r="B206" s="14" t="s">
        <v>146</v>
      </c>
      <c r="C206" s="15">
        <v>95</v>
      </c>
      <c r="D206" s="15">
        <v>85</v>
      </c>
      <c r="E206" s="16">
        <v>0.11764705882352899</v>
      </c>
    </row>
    <row r="207" spans="1:5" x14ac:dyDescent="0.25">
      <c r="A207" s="174"/>
      <c r="B207" s="14" t="s">
        <v>147</v>
      </c>
      <c r="C207" s="15">
        <v>68</v>
      </c>
      <c r="D207" s="15">
        <v>76</v>
      </c>
      <c r="E207" s="16">
        <v>-0.105263157894737</v>
      </c>
    </row>
    <row r="208" spans="1:5" x14ac:dyDescent="0.25">
      <c r="A208" s="175"/>
      <c r="B208" s="14" t="s">
        <v>148</v>
      </c>
      <c r="C208" s="15">
        <v>1</v>
      </c>
      <c r="D208" s="15">
        <v>4</v>
      </c>
      <c r="E208" s="16">
        <v>-0.75</v>
      </c>
    </row>
    <row r="209" spans="1:5" x14ac:dyDescent="0.25">
      <c r="A209" s="13" t="s">
        <v>149</v>
      </c>
      <c r="B209" s="19"/>
      <c r="C209" s="15">
        <v>9</v>
      </c>
      <c r="D209" s="15">
        <v>14</v>
      </c>
      <c r="E209" s="16">
        <v>-0.35714285714285698</v>
      </c>
    </row>
    <row r="210" spans="1:5" x14ac:dyDescent="0.25">
      <c r="A210" s="18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9"/>
      <c r="C213" s="15">
        <v>6</v>
      </c>
      <c r="D213" s="15">
        <v>16</v>
      </c>
      <c r="E213" s="16">
        <v>-0.625</v>
      </c>
    </row>
    <row r="214" spans="1:5" x14ac:dyDescent="0.25">
      <c r="A214" s="173" t="s">
        <v>152</v>
      </c>
      <c r="B214" s="14" t="s">
        <v>153</v>
      </c>
      <c r="C214" s="17"/>
      <c r="D214" s="17"/>
      <c r="E214" s="16">
        <v>0</v>
      </c>
    </row>
    <row r="215" spans="1:5" x14ac:dyDescent="0.25">
      <c r="A215" s="174"/>
      <c r="B215" s="14" t="s">
        <v>154</v>
      </c>
      <c r="C215" s="17"/>
      <c r="D215" s="17"/>
      <c r="E215" s="16">
        <v>0</v>
      </c>
    </row>
    <row r="216" spans="1:5" x14ac:dyDescent="0.25">
      <c r="A216" s="175"/>
      <c r="B216" s="14" t="s">
        <v>155</v>
      </c>
      <c r="C216" s="15">
        <v>0</v>
      </c>
      <c r="D216" s="15">
        <v>6</v>
      </c>
      <c r="E216" s="16">
        <v>-1</v>
      </c>
    </row>
    <row r="217" spans="1:5" x14ac:dyDescent="0.25">
      <c r="A217" s="13" t="s">
        <v>156</v>
      </c>
      <c r="B217" s="19"/>
      <c r="C217" s="17"/>
      <c r="D217" s="17"/>
      <c r="E217" s="16">
        <v>0</v>
      </c>
    </row>
    <row r="218" spans="1:5" x14ac:dyDescent="0.25">
      <c r="A218" s="13" t="s">
        <v>157</v>
      </c>
      <c r="B218" s="19"/>
      <c r="C218" s="17"/>
      <c r="D218" s="17"/>
      <c r="E218" s="16">
        <v>0</v>
      </c>
    </row>
    <row r="219" spans="1:5" x14ac:dyDescent="0.25">
      <c r="A219" s="13" t="s">
        <v>108</v>
      </c>
      <c r="B219" s="19"/>
      <c r="C219" s="15">
        <v>25</v>
      </c>
      <c r="D219" s="15">
        <v>44</v>
      </c>
      <c r="E219" s="16">
        <v>-0.43181818181818199</v>
      </c>
    </row>
    <row r="220" spans="1:5" x14ac:dyDescent="0.25">
      <c r="A220" s="18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9"/>
      <c r="C223" s="15">
        <v>13</v>
      </c>
      <c r="D223" s="15">
        <v>9</v>
      </c>
      <c r="E223" s="16">
        <v>0.44444444444444398</v>
      </c>
    </row>
    <row r="224" spans="1:5" x14ac:dyDescent="0.25">
      <c r="A224" s="173" t="s">
        <v>66</v>
      </c>
      <c r="B224" s="14" t="s">
        <v>160</v>
      </c>
      <c r="C224" s="15">
        <v>2</v>
      </c>
      <c r="D224" s="15">
        <v>5</v>
      </c>
      <c r="E224" s="16">
        <v>-0.6</v>
      </c>
    </row>
    <row r="225" spans="1:5" x14ac:dyDescent="0.25">
      <c r="A225" s="175"/>
      <c r="B225" s="14" t="s">
        <v>108</v>
      </c>
      <c r="C225" s="15">
        <v>6</v>
      </c>
      <c r="D225" s="15">
        <v>24</v>
      </c>
      <c r="E225" s="16">
        <v>-0.75</v>
      </c>
    </row>
    <row r="226" spans="1:5" x14ac:dyDescent="0.25">
      <c r="A226" s="13" t="s">
        <v>161</v>
      </c>
      <c r="B226" s="19"/>
      <c r="C226" s="15">
        <v>0</v>
      </c>
      <c r="D226" s="15">
        <v>1</v>
      </c>
      <c r="E226" s="16">
        <v>-1</v>
      </c>
    </row>
    <row r="227" spans="1:5" x14ac:dyDescent="0.25">
      <c r="A227" s="13" t="s">
        <v>162</v>
      </c>
      <c r="B227" s="19"/>
      <c r="C227" s="15">
        <v>0</v>
      </c>
      <c r="D227" s="15">
        <v>2</v>
      </c>
      <c r="E227" s="16">
        <v>-1</v>
      </c>
    </row>
    <row r="228" spans="1:5" x14ac:dyDescent="0.25">
      <c r="A228" s="13" t="s">
        <v>163</v>
      </c>
      <c r="B228" s="19"/>
      <c r="C228" s="15">
        <v>0</v>
      </c>
      <c r="D228" s="15">
        <v>0</v>
      </c>
      <c r="E228" s="16">
        <v>0</v>
      </c>
    </row>
    <row r="229" spans="1:5" x14ac:dyDescent="0.25">
      <c r="A229" s="18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7"/>
      <c r="D232" s="17"/>
      <c r="E232" s="16">
        <v>0</v>
      </c>
    </row>
    <row r="233" spans="1:5" x14ac:dyDescent="0.25">
      <c r="A233" s="175"/>
      <c r="B233" s="14" t="s">
        <v>167</v>
      </c>
      <c r="C233" s="15">
        <v>2</v>
      </c>
      <c r="D233" s="15">
        <v>2</v>
      </c>
      <c r="E233" s="16">
        <v>0</v>
      </c>
    </row>
    <row r="234" spans="1:5" x14ac:dyDescent="0.25">
      <c r="A234" s="13" t="s">
        <v>168</v>
      </c>
      <c r="B234" s="19"/>
      <c r="C234" s="17"/>
      <c r="D234" s="15">
        <v>3</v>
      </c>
      <c r="E234" s="16">
        <v>0</v>
      </c>
    </row>
    <row r="235" spans="1:5" x14ac:dyDescent="0.25">
      <c r="A235" s="13" t="s">
        <v>169</v>
      </c>
      <c r="B235" s="19"/>
      <c r="C235" s="17"/>
      <c r="D235" s="17"/>
      <c r="E235" s="16">
        <v>0</v>
      </c>
    </row>
    <row r="236" spans="1:5" x14ac:dyDescent="0.25">
      <c r="A236" s="18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9"/>
      <c r="C239" s="17"/>
      <c r="D239" s="17"/>
      <c r="E239" s="16">
        <v>0</v>
      </c>
    </row>
    <row r="240" spans="1:5" x14ac:dyDescent="0.25">
      <c r="A240" s="13" t="s">
        <v>172</v>
      </c>
      <c r="B240" s="19"/>
      <c r="C240" s="17"/>
      <c r="D240" s="17"/>
      <c r="E240" s="16">
        <v>0</v>
      </c>
    </row>
    <row r="241" spans="1:5" x14ac:dyDescent="0.25">
      <c r="A241" s="13" t="s">
        <v>173</v>
      </c>
      <c r="B241" s="19"/>
      <c r="C241" s="17"/>
      <c r="D241" s="17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7"/>
      <c r="D244" s="17"/>
      <c r="E244" s="24"/>
    </row>
    <row r="245" spans="1:5" x14ac:dyDescent="0.25">
      <c r="A245" s="171"/>
      <c r="B245" s="14" t="s">
        <v>178</v>
      </c>
      <c r="C245" s="15">
        <v>75</v>
      </c>
      <c r="D245" s="15">
        <v>82</v>
      </c>
      <c r="E245" s="25">
        <v>0</v>
      </c>
    </row>
    <row r="246" spans="1:5" x14ac:dyDescent="0.25">
      <c r="A246" s="172"/>
      <c r="B246" s="14" t="s">
        <v>179</v>
      </c>
      <c r="C246" s="15">
        <v>7</v>
      </c>
      <c r="D246" s="15">
        <v>8</v>
      </c>
      <c r="E246" s="25">
        <v>0</v>
      </c>
    </row>
    <row r="247" spans="1:5" x14ac:dyDescent="0.25">
      <c r="A247" s="170" t="s">
        <v>180</v>
      </c>
      <c r="B247" s="14" t="s">
        <v>181</v>
      </c>
      <c r="C247" s="17"/>
      <c r="D247" s="17"/>
      <c r="E247" s="24"/>
    </row>
    <row r="248" spans="1:5" x14ac:dyDescent="0.25">
      <c r="A248" s="171"/>
      <c r="B248" s="14" t="s">
        <v>182</v>
      </c>
      <c r="C248" s="17"/>
      <c r="D248" s="17"/>
      <c r="E248" s="24"/>
    </row>
    <row r="249" spans="1:5" x14ac:dyDescent="0.25">
      <c r="A249" s="172"/>
      <c r="B249" s="14" t="s">
        <v>183</v>
      </c>
      <c r="C249" s="17"/>
      <c r="D249" s="17"/>
      <c r="E249" s="24"/>
    </row>
    <row r="250" spans="1:5" x14ac:dyDescent="0.25">
      <c r="A250" s="23" t="s">
        <v>184</v>
      </c>
      <c r="B250" s="14" t="s">
        <v>185</v>
      </c>
      <c r="C250" s="15">
        <v>0</v>
      </c>
      <c r="D250" s="15">
        <v>0</v>
      </c>
      <c r="E250" s="25">
        <v>0</v>
      </c>
    </row>
    <row r="251" spans="1:5" x14ac:dyDescent="0.25">
      <c r="A251" s="170" t="s">
        <v>186</v>
      </c>
      <c r="B251" s="14" t="s">
        <v>187</v>
      </c>
      <c r="C251" s="15">
        <v>3</v>
      </c>
      <c r="D251" s="15">
        <v>9</v>
      </c>
      <c r="E251" s="25">
        <v>0</v>
      </c>
    </row>
    <row r="252" spans="1:5" x14ac:dyDescent="0.25">
      <c r="A252" s="171"/>
      <c r="B252" s="14" t="s">
        <v>188</v>
      </c>
      <c r="C252" s="17"/>
      <c r="D252" s="17"/>
      <c r="E252" s="24"/>
    </row>
    <row r="253" spans="1:5" x14ac:dyDescent="0.25">
      <c r="A253" s="172"/>
      <c r="B253" s="14" t="s">
        <v>189</v>
      </c>
      <c r="C253" s="15">
        <v>7</v>
      </c>
      <c r="D253" s="15">
        <v>6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7"/>
      <c r="D254" s="17"/>
      <c r="E254" s="24"/>
    </row>
    <row r="255" spans="1:5" x14ac:dyDescent="0.25">
      <c r="A255" s="170" t="s">
        <v>192</v>
      </c>
      <c r="B255" s="14" t="s">
        <v>183</v>
      </c>
      <c r="C255" s="17"/>
      <c r="D255" s="17"/>
      <c r="E255" s="24"/>
    </row>
    <row r="256" spans="1:5" x14ac:dyDescent="0.25">
      <c r="A256" s="171"/>
      <c r="B256" s="14" t="s">
        <v>193</v>
      </c>
      <c r="C256" s="15">
        <v>3</v>
      </c>
      <c r="D256" s="15">
        <v>4</v>
      </c>
      <c r="E256" s="25">
        <v>1</v>
      </c>
    </row>
    <row r="257" spans="1:5" x14ac:dyDescent="0.25">
      <c r="A257" s="172"/>
      <c r="B257" s="14" t="s">
        <v>194</v>
      </c>
      <c r="C257" s="15">
        <v>2</v>
      </c>
      <c r="D257" s="15">
        <v>5</v>
      </c>
      <c r="E257" s="25">
        <v>0</v>
      </c>
    </row>
    <row r="258" spans="1:5" x14ac:dyDescent="0.25">
      <c r="A258" s="170" t="s">
        <v>195</v>
      </c>
      <c r="B258" s="14" t="s">
        <v>196</v>
      </c>
      <c r="C258" s="15">
        <v>2</v>
      </c>
      <c r="D258" s="15">
        <v>2</v>
      </c>
      <c r="E258" s="25">
        <v>0</v>
      </c>
    </row>
    <row r="259" spans="1:5" x14ac:dyDescent="0.25">
      <c r="A259" s="171"/>
      <c r="B259" s="14" t="s">
        <v>197</v>
      </c>
      <c r="C259" s="17"/>
      <c r="D259" s="17"/>
      <c r="E259" s="24"/>
    </row>
    <row r="260" spans="1:5" x14ac:dyDescent="0.25">
      <c r="A260" s="171"/>
      <c r="B260" s="14" t="s">
        <v>198</v>
      </c>
      <c r="C260" s="15">
        <v>29</v>
      </c>
      <c r="D260" s="15">
        <v>60</v>
      </c>
      <c r="E260" s="25">
        <v>13</v>
      </c>
    </row>
    <row r="261" spans="1:5" x14ac:dyDescent="0.25">
      <c r="A261" s="171"/>
      <c r="B261" s="14" t="s">
        <v>199</v>
      </c>
      <c r="C261" s="15">
        <v>21</v>
      </c>
      <c r="D261" s="15">
        <v>29</v>
      </c>
      <c r="E261" s="25">
        <v>0</v>
      </c>
    </row>
    <row r="262" spans="1:5" x14ac:dyDescent="0.25">
      <c r="A262" s="171"/>
      <c r="B262" s="14" t="s">
        <v>200</v>
      </c>
      <c r="C262" s="15">
        <v>32</v>
      </c>
      <c r="D262" s="15">
        <v>37</v>
      </c>
      <c r="E262" s="25">
        <v>1</v>
      </c>
    </row>
    <row r="263" spans="1:5" x14ac:dyDescent="0.25">
      <c r="A263" s="171"/>
      <c r="B263" s="14" t="s">
        <v>201</v>
      </c>
      <c r="C263" s="15">
        <v>27</v>
      </c>
      <c r="D263" s="15">
        <v>69</v>
      </c>
      <c r="E263" s="25">
        <v>14</v>
      </c>
    </row>
    <row r="264" spans="1:5" x14ac:dyDescent="0.25">
      <c r="A264" s="171"/>
      <c r="B264" s="14" t="s">
        <v>202</v>
      </c>
      <c r="C264" s="15">
        <v>7</v>
      </c>
      <c r="D264" s="15">
        <v>13</v>
      </c>
      <c r="E264" s="25">
        <v>0</v>
      </c>
    </row>
    <row r="265" spans="1:5" x14ac:dyDescent="0.25">
      <c r="A265" s="171"/>
      <c r="B265" s="14" t="s">
        <v>203</v>
      </c>
      <c r="C265" s="17"/>
      <c r="D265" s="17"/>
      <c r="E265" s="24"/>
    </row>
    <row r="266" spans="1:5" x14ac:dyDescent="0.25">
      <c r="A266" s="171"/>
      <c r="B266" s="14" t="s">
        <v>204</v>
      </c>
      <c r="C266" s="15">
        <v>47</v>
      </c>
      <c r="D266" s="15">
        <v>14</v>
      </c>
      <c r="E266" s="25">
        <v>15</v>
      </c>
    </row>
    <row r="267" spans="1:5" x14ac:dyDescent="0.25">
      <c r="A267" s="171"/>
      <c r="B267" s="14" t="s">
        <v>205</v>
      </c>
      <c r="C267" s="17"/>
      <c r="D267" s="17"/>
      <c r="E267" s="24"/>
    </row>
    <row r="268" spans="1:5" x14ac:dyDescent="0.25">
      <c r="A268" s="171"/>
      <c r="B268" s="14" t="s">
        <v>206</v>
      </c>
      <c r="C268" s="15">
        <v>1</v>
      </c>
      <c r="D268" s="15">
        <v>1</v>
      </c>
      <c r="E268" s="25">
        <v>0</v>
      </c>
    </row>
    <row r="269" spans="1:5" x14ac:dyDescent="0.25">
      <c r="A269" s="171"/>
      <c r="B269" s="14" t="s">
        <v>207</v>
      </c>
      <c r="C269" s="15">
        <v>28</v>
      </c>
      <c r="D269" s="15">
        <v>51</v>
      </c>
      <c r="E269" s="25">
        <v>18</v>
      </c>
    </row>
    <row r="270" spans="1:5" x14ac:dyDescent="0.25">
      <c r="A270" s="171"/>
      <c r="B270" s="14" t="s">
        <v>208</v>
      </c>
      <c r="C270" s="15">
        <v>32</v>
      </c>
      <c r="D270" s="15">
        <v>25</v>
      </c>
      <c r="E270" s="25">
        <v>0</v>
      </c>
    </row>
    <row r="271" spans="1:5" x14ac:dyDescent="0.25">
      <c r="A271" s="171"/>
      <c r="B271" s="14" t="s">
        <v>209</v>
      </c>
      <c r="C271" s="15">
        <v>2</v>
      </c>
      <c r="D271" s="15">
        <v>7</v>
      </c>
      <c r="E271" s="25">
        <v>0</v>
      </c>
    </row>
    <row r="272" spans="1:5" x14ac:dyDescent="0.25">
      <c r="A272" s="172"/>
      <c r="B272" s="14" t="s">
        <v>210</v>
      </c>
      <c r="C272" s="15">
        <v>3</v>
      </c>
      <c r="D272" s="15">
        <v>4</v>
      </c>
      <c r="E272" s="25">
        <v>0</v>
      </c>
    </row>
    <row r="273" spans="1:5" x14ac:dyDescent="0.25">
      <c r="A273" s="170" t="s">
        <v>211</v>
      </c>
      <c r="B273" s="14" t="s">
        <v>212</v>
      </c>
      <c r="C273" s="17"/>
      <c r="D273" s="17"/>
      <c r="E273" s="24"/>
    </row>
    <row r="274" spans="1:5" x14ac:dyDescent="0.25">
      <c r="A274" s="171"/>
      <c r="B274" s="14" t="s">
        <v>213</v>
      </c>
      <c r="C274" s="17"/>
      <c r="D274" s="17"/>
      <c r="E274" s="24"/>
    </row>
    <row r="275" spans="1:5" x14ac:dyDescent="0.25">
      <c r="A275" s="171"/>
      <c r="B275" s="14" t="s">
        <v>214</v>
      </c>
      <c r="C275" s="17"/>
      <c r="D275" s="17"/>
      <c r="E275" s="24"/>
    </row>
    <row r="276" spans="1:5" x14ac:dyDescent="0.25">
      <c r="A276" s="171"/>
      <c r="B276" s="14" t="s">
        <v>215</v>
      </c>
      <c r="C276" s="17"/>
      <c r="D276" s="17"/>
      <c r="E276" s="24"/>
    </row>
    <row r="277" spans="1:5" x14ac:dyDescent="0.25">
      <c r="A277" s="171"/>
      <c r="B277" s="14" t="s">
        <v>216</v>
      </c>
      <c r="C277" s="15">
        <v>0</v>
      </c>
      <c r="D277" s="15">
        <v>8</v>
      </c>
      <c r="E277" s="25">
        <v>1</v>
      </c>
    </row>
    <row r="278" spans="1:5" x14ac:dyDescent="0.25">
      <c r="A278" s="171"/>
      <c r="B278" s="14" t="s">
        <v>217</v>
      </c>
      <c r="C278" s="17"/>
      <c r="D278" s="17"/>
      <c r="E278" s="24"/>
    </row>
    <row r="279" spans="1:5" x14ac:dyDescent="0.25">
      <c r="A279" s="171"/>
      <c r="B279" s="14" t="s">
        <v>218</v>
      </c>
      <c r="C279" s="17"/>
      <c r="D279" s="17"/>
      <c r="E279" s="24"/>
    </row>
    <row r="280" spans="1:5" x14ac:dyDescent="0.25">
      <c r="A280" s="171"/>
      <c r="B280" s="14" t="s">
        <v>219</v>
      </c>
      <c r="C280" s="15">
        <v>3</v>
      </c>
      <c r="D280" s="15">
        <v>9</v>
      </c>
      <c r="E280" s="25">
        <v>1</v>
      </c>
    </row>
    <row r="281" spans="1:5" x14ac:dyDescent="0.25">
      <c r="A281" s="171"/>
      <c r="B281" s="14" t="s">
        <v>220</v>
      </c>
      <c r="C281" s="15">
        <v>0</v>
      </c>
      <c r="D281" s="15">
        <v>1</v>
      </c>
      <c r="E281" s="25">
        <v>0</v>
      </c>
    </row>
    <row r="282" spans="1:5" x14ac:dyDescent="0.25">
      <c r="A282" s="171"/>
      <c r="B282" s="14" t="s">
        <v>221</v>
      </c>
      <c r="C282" s="15">
        <v>13</v>
      </c>
      <c r="D282" s="15">
        <v>18</v>
      </c>
      <c r="E282" s="25">
        <v>1</v>
      </c>
    </row>
    <row r="283" spans="1:5" x14ac:dyDescent="0.25">
      <c r="A283" s="171"/>
      <c r="B283" s="14" t="s">
        <v>222</v>
      </c>
      <c r="C283" s="15">
        <v>1</v>
      </c>
      <c r="D283" s="15">
        <v>2</v>
      </c>
      <c r="E283" s="25">
        <v>0</v>
      </c>
    </row>
    <row r="284" spans="1:5" x14ac:dyDescent="0.25">
      <c r="A284" s="171"/>
      <c r="B284" s="14" t="s">
        <v>223</v>
      </c>
      <c r="C284" s="15">
        <v>1</v>
      </c>
      <c r="D284" s="15">
        <v>1</v>
      </c>
      <c r="E284" s="25">
        <v>0</v>
      </c>
    </row>
    <row r="285" spans="1:5" x14ac:dyDescent="0.25">
      <c r="A285" s="171"/>
      <c r="B285" s="14" t="s">
        <v>224</v>
      </c>
      <c r="C285" s="17"/>
      <c r="D285" s="17"/>
      <c r="E285" s="24"/>
    </row>
    <row r="286" spans="1:5" x14ac:dyDescent="0.25">
      <c r="A286" s="171"/>
      <c r="B286" s="14" t="s">
        <v>225</v>
      </c>
      <c r="C286" s="17"/>
      <c r="D286" s="17"/>
      <c r="E286" s="24"/>
    </row>
    <row r="287" spans="1:5" x14ac:dyDescent="0.25">
      <c r="A287" s="171"/>
      <c r="B287" s="14" t="s">
        <v>226</v>
      </c>
      <c r="C287" s="17"/>
      <c r="D287" s="17"/>
      <c r="E287" s="24"/>
    </row>
    <row r="288" spans="1:5" x14ac:dyDescent="0.25">
      <c r="A288" s="171"/>
      <c r="B288" s="14" t="s">
        <v>227</v>
      </c>
      <c r="C288" s="17"/>
      <c r="D288" s="17"/>
      <c r="E288" s="24"/>
    </row>
    <row r="289" spans="1:5" x14ac:dyDescent="0.25">
      <c r="A289" s="171"/>
      <c r="B289" s="14" t="s">
        <v>228</v>
      </c>
      <c r="C289" s="17"/>
      <c r="D289" s="17"/>
      <c r="E289" s="24"/>
    </row>
    <row r="290" spans="1:5" x14ac:dyDescent="0.25">
      <c r="A290" s="171"/>
      <c r="B290" s="14" t="s">
        <v>229</v>
      </c>
      <c r="C290" s="15">
        <v>0</v>
      </c>
      <c r="D290" s="15">
        <v>2</v>
      </c>
      <c r="E290" s="25">
        <v>0</v>
      </c>
    </row>
    <row r="291" spans="1:5" x14ac:dyDescent="0.25">
      <c r="A291" s="171"/>
      <c r="B291" s="14" t="s">
        <v>230</v>
      </c>
      <c r="C291" s="15">
        <v>2</v>
      </c>
      <c r="D291" s="15">
        <v>7</v>
      </c>
      <c r="E291" s="25">
        <v>2</v>
      </c>
    </row>
    <row r="292" spans="1:5" x14ac:dyDescent="0.25">
      <c r="A292" s="171"/>
      <c r="B292" s="14" t="s">
        <v>231</v>
      </c>
      <c r="C292" s="17"/>
      <c r="D292" s="17"/>
      <c r="E292" s="24"/>
    </row>
    <row r="293" spans="1:5" x14ac:dyDescent="0.25">
      <c r="A293" s="171"/>
      <c r="B293" s="14" t="s">
        <v>232</v>
      </c>
      <c r="C293" s="17"/>
      <c r="D293" s="17"/>
      <c r="E293" s="24"/>
    </row>
    <row r="294" spans="1:5" x14ac:dyDescent="0.25">
      <c r="A294" s="171"/>
      <c r="B294" s="14" t="s">
        <v>233</v>
      </c>
      <c r="C294" s="15">
        <v>6</v>
      </c>
      <c r="D294" s="15">
        <v>4</v>
      </c>
      <c r="E294" s="25">
        <v>0</v>
      </c>
    </row>
    <row r="295" spans="1:5" x14ac:dyDescent="0.25">
      <c r="A295" s="171"/>
      <c r="B295" s="14" t="s">
        <v>234</v>
      </c>
      <c r="C295" s="17"/>
      <c r="D295" s="17"/>
      <c r="E295" s="24"/>
    </row>
    <row r="296" spans="1:5" x14ac:dyDescent="0.25">
      <c r="A296" s="171"/>
      <c r="B296" s="14" t="s">
        <v>235</v>
      </c>
      <c r="C296" s="15">
        <v>0</v>
      </c>
      <c r="D296" s="15">
        <v>9</v>
      </c>
      <c r="E296" s="25">
        <v>1</v>
      </c>
    </row>
    <row r="297" spans="1:5" x14ac:dyDescent="0.25">
      <c r="A297" s="171"/>
      <c r="B297" s="14" t="s">
        <v>236</v>
      </c>
      <c r="C297" s="15">
        <v>12</v>
      </c>
      <c r="D297" s="15">
        <v>16</v>
      </c>
      <c r="E297" s="25">
        <v>3</v>
      </c>
    </row>
    <row r="298" spans="1:5" x14ac:dyDescent="0.25">
      <c r="A298" s="171"/>
      <c r="B298" s="14" t="s">
        <v>237</v>
      </c>
      <c r="C298" s="17"/>
      <c r="D298" s="17"/>
      <c r="E298" s="24"/>
    </row>
    <row r="299" spans="1:5" x14ac:dyDescent="0.25">
      <c r="A299" s="171"/>
      <c r="B299" s="14" t="s">
        <v>238</v>
      </c>
      <c r="C299" s="15">
        <v>2</v>
      </c>
      <c r="D299" s="15">
        <v>1</v>
      </c>
      <c r="E299" s="25">
        <v>0</v>
      </c>
    </row>
    <row r="300" spans="1:5" x14ac:dyDescent="0.25">
      <c r="A300" s="171"/>
      <c r="B300" s="14" t="s">
        <v>239</v>
      </c>
      <c r="C300" s="17"/>
      <c r="D300" s="17"/>
      <c r="E300" s="24"/>
    </row>
    <row r="301" spans="1:5" x14ac:dyDescent="0.25">
      <c r="A301" s="171"/>
      <c r="B301" s="14" t="s">
        <v>240</v>
      </c>
      <c r="C301" s="17"/>
      <c r="D301" s="17"/>
      <c r="E301" s="24"/>
    </row>
    <row r="302" spans="1:5" x14ac:dyDescent="0.25">
      <c r="A302" s="171"/>
      <c r="B302" s="14" t="s">
        <v>241</v>
      </c>
      <c r="C302" s="15">
        <v>0</v>
      </c>
      <c r="D302" s="15">
        <v>5</v>
      </c>
      <c r="E302" s="25">
        <v>0</v>
      </c>
    </row>
    <row r="303" spans="1:5" x14ac:dyDescent="0.25">
      <c r="A303" s="171"/>
      <c r="B303" s="14" t="s">
        <v>242</v>
      </c>
      <c r="C303" s="15">
        <v>1</v>
      </c>
      <c r="D303" s="15">
        <v>1</v>
      </c>
      <c r="E303" s="25">
        <v>0</v>
      </c>
    </row>
    <row r="304" spans="1:5" x14ac:dyDescent="0.25">
      <c r="A304" s="171"/>
      <c r="B304" s="14" t="s">
        <v>243</v>
      </c>
      <c r="C304" s="17"/>
      <c r="D304" s="17"/>
      <c r="E304" s="24"/>
    </row>
    <row r="305" spans="1:5" x14ac:dyDescent="0.25">
      <c r="A305" s="172"/>
      <c r="B305" s="14" t="s">
        <v>244</v>
      </c>
      <c r="C305" s="15">
        <v>1</v>
      </c>
      <c r="D305" s="15">
        <v>3</v>
      </c>
      <c r="E305" s="25">
        <v>0</v>
      </c>
    </row>
    <row r="306" spans="1:5" x14ac:dyDescent="0.25">
      <c r="A306" s="170" t="s">
        <v>245</v>
      </c>
      <c r="B306" s="14" t="s">
        <v>246</v>
      </c>
      <c r="C306" s="17"/>
      <c r="D306" s="17"/>
      <c r="E306" s="24"/>
    </row>
    <row r="307" spans="1:5" x14ac:dyDescent="0.25">
      <c r="A307" s="171"/>
      <c r="B307" s="14" t="s">
        <v>247</v>
      </c>
      <c r="C307" s="17"/>
      <c r="D307" s="17"/>
      <c r="E307" s="24"/>
    </row>
    <row r="308" spans="1:5" x14ac:dyDescent="0.25">
      <c r="A308" s="171"/>
      <c r="B308" s="14" t="s">
        <v>248</v>
      </c>
      <c r="C308" s="17"/>
      <c r="D308" s="17"/>
      <c r="E308" s="24"/>
    </row>
    <row r="309" spans="1:5" x14ac:dyDescent="0.25">
      <c r="A309" s="171"/>
      <c r="B309" s="14" t="s">
        <v>249</v>
      </c>
      <c r="C309" s="17"/>
      <c r="D309" s="17"/>
      <c r="E309" s="24"/>
    </row>
    <row r="310" spans="1:5" x14ac:dyDescent="0.25">
      <c r="A310" s="171"/>
      <c r="B310" s="14" t="s">
        <v>250</v>
      </c>
      <c r="C310" s="17"/>
      <c r="D310" s="17"/>
      <c r="E310" s="24"/>
    </row>
    <row r="311" spans="1:5" x14ac:dyDescent="0.25">
      <c r="A311" s="171"/>
      <c r="B311" s="14" t="s">
        <v>251</v>
      </c>
      <c r="C311" s="17"/>
      <c r="D311" s="17"/>
      <c r="E311" s="24"/>
    </row>
    <row r="312" spans="1:5" x14ac:dyDescent="0.25">
      <c r="A312" s="171"/>
      <c r="B312" s="14" t="s">
        <v>252</v>
      </c>
      <c r="C312" s="17"/>
      <c r="D312" s="17"/>
      <c r="E312" s="24"/>
    </row>
    <row r="313" spans="1:5" x14ac:dyDescent="0.25">
      <c r="A313" s="171"/>
      <c r="B313" s="14" t="s">
        <v>253</v>
      </c>
      <c r="C313" s="17"/>
      <c r="D313" s="17"/>
      <c r="E313" s="24"/>
    </row>
    <row r="314" spans="1:5" x14ac:dyDescent="0.25">
      <c r="A314" s="171"/>
      <c r="B314" s="14" t="s">
        <v>254</v>
      </c>
      <c r="C314" s="17"/>
      <c r="D314" s="17"/>
      <c r="E314" s="24"/>
    </row>
    <row r="315" spans="1:5" x14ac:dyDescent="0.25">
      <c r="A315" s="171"/>
      <c r="B315" s="14" t="s">
        <v>255</v>
      </c>
      <c r="C315" s="17"/>
      <c r="D315" s="17"/>
      <c r="E315" s="24"/>
    </row>
    <row r="316" spans="1:5" x14ac:dyDescent="0.25">
      <c r="A316" s="172"/>
      <c r="B316" s="14" t="s">
        <v>256</v>
      </c>
      <c r="C316" s="17"/>
      <c r="D316" s="17"/>
      <c r="E316" s="24"/>
    </row>
    <row r="317" spans="1:5" x14ac:dyDescent="0.25">
      <c r="A317" s="170" t="s">
        <v>257</v>
      </c>
      <c r="B317" s="14" t="s">
        <v>258</v>
      </c>
      <c r="C317" s="15">
        <v>13</v>
      </c>
      <c r="D317" s="15">
        <v>23</v>
      </c>
      <c r="E317" s="25">
        <v>0</v>
      </c>
    </row>
    <row r="318" spans="1:5" x14ac:dyDescent="0.25">
      <c r="A318" s="171"/>
      <c r="B318" s="14" t="s">
        <v>259</v>
      </c>
      <c r="C318" s="17"/>
      <c r="D318" s="17"/>
      <c r="E318" s="24"/>
    </row>
    <row r="319" spans="1:5" x14ac:dyDescent="0.25">
      <c r="A319" s="171"/>
      <c r="B319" s="14" t="s">
        <v>260</v>
      </c>
      <c r="C319" s="17"/>
      <c r="D319" s="17"/>
      <c r="E319" s="24"/>
    </row>
    <row r="320" spans="1:5" x14ac:dyDescent="0.25">
      <c r="A320" s="171"/>
      <c r="B320" s="14" t="s">
        <v>261</v>
      </c>
      <c r="C320" s="15">
        <v>1</v>
      </c>
      <c r="D320" s="15">
        <v>4</v>
      </c>
      <c r="E320" s="25">
        <v>0</v>
      </c>
    </row>
    <row r="321" spans="1:5" x14ac:dyDescent="0.25">
      <c r="A321" s="171"/>
      <c r="B321" s="14" t="s">
        <v>262</v>
      </c>
      <c r="C321" s="17"/>
      <c r="D321" s="17"/>
      <c r="E321" s="24"/>
    </row>
    <row r="322" spans="1:5" x14ac:dyDescent="0.25">
      <c r="A322" s="171"/>
      <c r="B322" s="14" t="s">
        <v>263</v>
      </c>
      <c r="C322" s="17"/>
      <c r="D322" s="17"/>
      <c r="E322" s="24"/>
    </row>
    <row r="323" spans="1:5" x14ac:dyDescent="0.25">
      <c r="A323" s="171"/>
      <c r="B323" s="14" t="s">
        <v>264</v>
      </c>
      <c r="C323" s="17"/>
      <c r="D323" s="17"/>
      <c r="E323" s="24"/>
    </row>
    <row r="324" spans="1:5" x14ac:dyDescent="0.25">
      <c r="A324" s="171"/>
      <c r="B324" s="14" t="s">
        <v>265</v>
      </c>
      <c r="C324" s="17"/>
      <c r="D324" s="17"/>
      <c r="E324" s="24"/>
    </row>
    <row r="325" spans="1:5" x14ac:dyDescent="0.25">
      <c r="A325" s="172"/>
      <c r="B325" s="14" t="s">
        <v>266</v>
      </c>
      <c r="C325" s="17"/>
      <c r="D325" s="17"/>
      <c r="E325" s="24"/>
    </row>
    <row r="326" spans="1:5" x14ac:dyDescent="0.25">
      <c r="A326" s="170" t="s">
        <v>267</v>
      </c>
      <c r="B326" s="14" t="s">
        <v>268</v>
      </c>
      <c r="C326" s="17"/>
      <c r="D326" s="17"/>
      <c r="E326" s="24"/>
    </row>
    <row r="327" spans="1:5" x14ac:dyDescent="0.25">
      <c r="A327" s="171"/>
      <c r="B327" s="14" t="s">
        <v>269</v>
      </c>
      <c r="C327" s="15">
        <v>4</v>
      </c>
      <c r="D327" s="15">
        <v>1</v>
      </c>
      <c r="E327" s="25">
        <v>0</v>
      </c>
    </row>
    <row r="328" spans="1:5" x14ac:dyDescent="0.25">
      <c r="A328" s="171"/>
      <c r="B328" s="14" t="s">
        <v>270</v>
      </c>
      <c r="C328" s="17"/>
      <c r="D328" s="17"/>
      <c r="E328" s="24"/>
    </row>
    <row r="329" spans="1:5" x14ac:dyDescent="0.25">
      <c r="A329" s="171"/>
      <c r="B329" s="14" t="s">
        <v>271</v>
      </c>
      <c r="C329" s="15">
        <v>2</v>
      </c>
      <c r="D329" s="15">
        <v>0</v>
      </c>
      <c r="E329" s="25">
        <v>0</v>
      </c>
    </row>
    <row r="330" spans="1:5" x14ac:dyDescent="0.25">
      <c r="A330" s="171"/>
      <c r="B330" s="14" t="s">
        <v>187</v>
      </c>
      <c r="C330" s="17"/>
      <c r="D330" s="17"/>
      <c r="E330" s="24"/>
    </row>
    <row r="331" spans="1:5" x14ac:dyDescent="0.25">
      <c r="A331" s="171"/>
      <c r="B331" s="14" t="s">
        <v>272</v>
      </c>
      <c r="C331" s="17"/>
      <c r="D331" s="17"/>
      <c r="E331" s="24"/>
    </row>
    <row r="332" spans="1:5" x14ac:dyDescent="0.25">
      <c r="A332" s="171"/>
      <c r="B332" s="14" t="s">
        <v>273</v>
      </c>
      <c r="C332" s="17"/>
      <c r="D332" s="17"/>
      <c r="E332" s="24"/>
    </row>
    <row r="333" spans="1:5" x14ac:dyDescent="0.25">
      <c r="A333" s="171"/>
      <c r="B333" s="14" t="s">
        <v>274</v>
      </c>
      <c r="C333" s="15">
        <v>5</v>
      </c>
      <c r="D333" s="15">
        <v>7</v>
      </c>
      <c r="E333" s="25">
        <v>0</v>
      </c>
    </row>
    <row r="334" spans="1:5" x14ac:dyDescent="0.25">
      <c r="A334" s="171"/>
      <c r="B334" s="14" t="s">
        <v>275</v>
      </c>
      <c r="C334" s="15">
        <v>15</v>
      </c>
      <c r="D334" s="15">
        <v>24</v>
      </c>
      <c r="E334" s="25">
        <v>0</v>
      </c>
    </row>
    <row r="335" spans="1:5" x14ac:dyDescent="0.25">
      <c r="A335" s="171"/>
      <c r="B335" s="14" t="s">
        <v>276</v>
      </c>
      <c r="C335" s="17"/>
      <c r="D335" s="17"/>
      <c r="E335" s="24"/>
    </row>
    <row r="336" spans="1:5" x14ac:dyDescent="0.25">
      <c r="A336" s="171"/>
      <c r="B336" s="14" t="s">
        <v>277</v>
      </c>
      <c r="C336" s="17"/>
      <c r="D336" s="17"/>
      <c r="E336" s="24"/>
    </row>
    <row r="337" spans="1:5" x14ac:dyDescent="0.25">
      <c r="A337" s="171"/>
      <c r="B337" s="14" t="s">
        <v>278</v>
      </c>
      <c r="C337" s="17"/>
      <c r="D337" s="17"/>
      <c r="E337" s="24"/>
    </row>
    <row r="338" spans="1:5" x14ac:dyDescent="0.25">
      <c r="A338" s="172"/>
      <c r="B338" s="14" t="s">
        <v>279</v>
      </c>
      <c r="C338" s="17"/>
      <c r="D338" s="17"/>
      <c r="E338" s="24"/>
    </row>
    <row r="339" spans="1:5" x14ac:dyDescent="0.25">
      <c r="A339" s="170" t="s">
        <v>280</v>
      </c>
      <c r="B339" s="14" t="s">
        <v>281</v>
      </c>
      <c r="C339" s="17"/>
      <c r="D339" s="17"/>
      <c r="E339" s="24"/>
    </row>
    <row r="340" spans="1:5" x14ac:dyDescent="0.25">
      <c r="A340" s="171"/>
      <c r="B340" s="14" t="s">
        <v>282</v>
      </c>
      <c r="C340" s="15">
        <v>1</v>
      </c>
      <c r="D340" s="15">
        <v>2</v>
      </c>
      <c r="E340" s="25">
        <v>0</v>
      </c>
    </row>
    <row r="341" spans="1:5" x14ac:dyDescent="0.25">
      <c r="A341" s="171"/>
      <c r="B341" s="14" t="s">
        <v>218</v>
      </c>
      <c r="C341" s="17"/>
      <c r="D341" s="17"/>
      <c r="E341" s="24"/>
    </row>
    <row r="342" spans="1:5" x14ac:dyDescent="0.25">
      <c r="A342" s="171"/>
      <c r="B342" s="14" t="s">
        <v>219</v>
      </c>
      <c r="C342" s="15">
        <v>52</v>
      </c>
      <c r="D342" s="15">
        <v>135</v>
      </c>
      <c r="E342" s="25">
        <v>0</v>
      </c>
    </row>
    <row r="343" spans="1:5" x14ac:dyDescent="0.25">
      <c r="A343" s="171"/>
      <c r="B343" s="14" t="s">
        <v>220</v>
      </c>
      <c r="C343" s="15">
        <v>2</v>
      </c>
      <c r="D343" s="15">
        <v>6</v>
      </c>
      <c r="E343" s="25">
        <v>0</v>
      </c>
    </row>
    <row r="344" spans="1:5" x14ac:dyDescent="0.25">
      <c r="A344" s="171"/>
      <c r="B344" s="14" t="s">
        <v>221</v>
      </c>
      <c r="C344" s="15">
        <v>3</v>
      </c>
      <c r="D344" s="15">
        <v>8</v>
      </c>
      <c r="E344" s="25">
        <v>0</v>
      </c>
    </row>
    <row r="345" spans="1:5" x14ac:dyDescent="0.25">
      <c r="A345" s="171"/>
      <c r="B345" s="14" t="s">
        <v>283</v>
      </c>
      <c r="C345" s="17"/>
      <c r="D345" s="17"/>
      <c r="E345" s="24"/>
    </row>
    <row r="346" spans="1:5" x14ac:dyDescent="0.25">
      <c r="A346" s="171"/>
      <c r="B346" s="14" t="s">
        <v>284</v>
      </c>
      <c r="C346" s="17"/>
      <c r="D346" s="17"/>
      <c r="E346" s="24"/>
    </row>
    <row r="347" spans="1:5" x14ac:dyDescent="0.25">
      <c r="A347" s="171"/>
      <c r="B347" s="14" t="s">
        <v>285</v>
      </c>
      <c r="C347" s="15">
        <v>6</v>
      </c>
      <c r="D347" s="15">
        <v>16</v>
      </c>
      <c r="E347" s="25">
        <v>1</v>
      </c>
    </row>
    <row r="348" spans="1:5" x14ac:dyDescent="0.25">
      <c r="A348" s="171"/>
      <c r="B348" s="14" t="s">
        <v>228</v>
      </c>
      <c r="C348" s="17"/>
      <c r="D348" s="17"/>
      <c r="E348" s="24"/>
    </row>
    <row r="349" spans="1:5" x14ac:dyDescent="0.25">
      <c r="A349" s="171"/>
      <c r="B349" s="14" t="s">
        <v>286</v>
      </c>
      <c r="C349" s="17"/>
      <c r="D349" s="17"/>
      <c r="E349" s="24"/>
    </row>
    <row r="350" spans="1:5" x14ac:dyDescent="0.25">
      <c r="A350" s="171"/>
      <c r="B350" s="14" t="s">
        <v>231</v>
      </c>
      <c r="C350" s="17"/>
      <c r="D350" s="17"/>
      <c r="E350" s="24"/>
    </row>
    <row r="351" spans="1:5" x14ac:dyDescent="0.25">
      <c r="A351" s="171"/>
      <c r="B351" s="14" t="s">
        <v>232</v>
      </c>
      <c r="C351" s="15">
        <v>1</v>
      </c>
      <c r="D351" s="15">
        <v>2</v>
      </c>
      <c r="E351" s="25">
        <v>0</v>
      </c>
    </row>
    <row r="352" spans="1:5" x14ac:dyDescent="0.25">
      <c r="A352" s="171"/>
      <c r="B352" s="14" t="s">
        <v>287</v>
      </c>
      <c r="C352" s="15">
        <v>107</v>
      </c>
      <c r="D352" s="15">
        <v>154</v>
      </c>
      <c r="E352" s="25">
        <v>0</v>
      </c>
    </row>
    <row r="353" spans="1:5" x14ac:dyDescent="0.25">
      <c r="A353" s="171"/>
      <c r="B353" s="14" t="s">
        <v>288</v>
      </c>
      <c r="C353" s="15">
        <v>0</v>
      </c>
      <c r="D353" s="15">
        <v>2</v>
      </c>
      <c r="E353" s="25">
        <v>0</v>
      </c>
    </row>
    <row r="354" spans="1:5" x14ac:dyDescent="0.25">
      <c r="A354" s="171"/>
      <c r="B354" s="14" t="s">
        <v>289</v>
      </c>
      <c r="C354" s="15">
        <v>112</v>
      </c>
      <c r="D354" s="15">
        <v>105</v>
      </c>
      <c r="E354" s="25">
        <v>64</v>
      </c>
    </row>
    <row r="355" spans="1:5" x14ac:dyDescent="0.25">
      <c r="A355" s="171"/>
      <c r="B355" s="14" t="s">
        <v>236</v>
      </c>
      <c r="C355" s="17"/>
      <c r="D355" s="17"/>
      <c r="E355" s="24"/>
    </row>
    <row r="356" spans="1:5" x14ac:dyDescent="0.25">
      <c r="A356" s="171"/>
      <c r="B356" s="14" t="s">
        <v>290</v>
      </c>
      <c r="C356" s="17"/>
      <c r="D356" s="17"/>
      <c r="E356" s="24"/>
    </row>
    <row r="357" spans="1:5" x14ac:dyDescent="0.25">
      <c r="A357" s="171"/>
      <c r="B357" s="14" t="s">
        <v>291</v>
      </c>
      <c r="C357" s="15">
        <v>4</v>
      </c>
      <c r="D357" s="15">
        <v>4</v>
      </c>
      <c r="E357" s="25">
        <v>2</v>
      </c>
    </row>
    <row r="358" spans="1:5" x14ac:dyDescent="0.25">
      <c r="A358" s="171"/>
      <c r="B358" s="14" t="s">
        <v>292</v>
      </c>
      <c r="C358" s="15">
        <v>2</v>
      </c>
      <c r="D358" s="15">
        <v>5</v>
      </c>
      <c r="E358" s="25">
        <v>0</v>
      </c>
    </row>
    <row r="359" spans="1:5" x14ac:dyDescent="0.25">
      <c r="A359" s="171"/>
      <c r="B359" s="14" t="s">
        <v>241</v>
      </c>
      <c r="C359" s="15">
        <v>78</v>
      </c>
      <c r="D359" s="15">
        <v>455</v>
      </c>
      <c r="E359" s="25">
        <v>0</v>
      </c>
    </row>
    <row r="360" spans="1:5" x14ac:dyDescent="0.25">
      <c r="A360" s="172"/>
      <c r="B360" s="14" t="s">
        <v>293</v>
      </c>
      <c r="C360" s="15">
        <v>64</v>
      </c>
      <c r="D360" s="15">
        <v>164</v>
      </c>
      <c r="E360" s="25">
        <v>2</v>
      </c>
    </row>
  </sheetData>
  <sheetProtection algorithmName="SHA-512" hashValue="e+oAsJH5XNP+lohIGqifCmLOIsli69D3PpQkez/5S9B/xSaofHaDI7fIJynuuPjLAmZtioRyBxcxM0J4exLRJw==" saltValue="hRJgHbg1JEkRALBC3MsVk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AA44-8201-4D47-B4CB-D2E360FE3662}">
  <dimension ref="A1:BI13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108</v>
      </c>
      <c r="G2" s="82" t="s">
        <v>1233</v>
      </c>
      <c r="H2" s="82" t="s">
        <v>1233</v>
      </c>
      <c r="I2" s="82" t="s">
        <v>966</v>
      </c>
      <c r="J2" s="82" t="s">
        <v>966</v>
      </c>
      <c r="K2" s="82" t="s">
        <v>1232</v>
      </c>
      <c r="L2" s="82" t="s">
        <v>1233</v>
      </c>
      <c r="O2" s="82" t="s">
        <v>1233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1121</v>
      </c>
      <c r="AB2" s="82" t="s">
        <v>1120</v>
      </c>
      <c r="AD2" s="82" t="s">
        <v>638</v>
      </c>
      <c r="AE2" s="82" t="s">
        <v>1174</v>
      </c>
      <c r="AF2" s="82" t="s">
        <v>1077</v>
      </c>
      <c r="AI2" s="82" t="s">
        <v>198</v>
      </c>
      <c r="AL2" s="82" t="s">
        <v>638</v>
      </c>
      <c r="AM2" s="82" t="s">
        <v>638</v>
      </c>
      <c r="AN2" s="82" t="s">
        <v>640</v>
      </c>
      <c r="AO2" s="82" t="s">
        <v>640</v>
      </c>
      <c r="AV2" s="82" t="s">
        <v>638</v>
      </c>
      <c r="AW2" s="82" t="s">
        <v>1176</v>
      </c>
      <c r="AX2" s="82" t="s">
        <v>1177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325</v>
      </c>
      <c r="BE2" s="82" t="s">
        <v>1270</v>
      </c>
      <c r="BF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966</v>
      </c>
      <c r="G3" s="82" t="s">
        <v>1247</v>
      </c>
      <c r="H3" s="82" t="s">
        <v>1246</v>
      </c>
      <c r="I3" s="82" t="s">
        <v>108</v>
      </c>
      <c r="J3" s="82" t="s">
        <v>108</v>
      </c>
      <c r="K3" s="82" t="s">
        <v>1233</v>
      </c>
      <c r="L3" s="82" t="s">
        <v>1236</v>
      </c>
      <c r="O3" s="82" t="s">
        <v>1247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B3" s="82" t="s">
        <v>1121</v>
      </c>
      <c r="AD3" s="82" t="s">
        <v>640</v>
      </c>
      <c r="AF3" s="82" t="s">
        <v>1183</v>
      </c>
      <c r="AI3" s="82" t="s">
        <v>199</v>
      </c>
      <c r="AL3" s="82" t="s">
        <v>640</v>
      </c>
      <c r="AM3" s="82" t="s">
        <v>640</v>
      </c>
      <c r="AN3" s="82" t="s">
        <v>642</v>
      </c>
      <c r="AO3" s="82" t="s">
        <v>642</v>
      </c>
      <c r="AV3" s="82" t="s">
        <v>640</v>
      </c>
      <c r="AW3" s="82" t="s">
        <v>1177</v>
      </c>
      <c r="AY3" s="82" t="s">
        <v>994</v>
      </c>
      <c r="AZ3" s="82" t="s">
        <v>1001</v>
      </c>
      <c r="BA3" s="82" t="s">
        <v>1408</v>
      </c>
      <c r="BC3" s="82" t="s">
        <v>287</v>
      </c>
      <c r="BD3" s="82" t="s">
        <v>953</v>
      </c>
      <c r="BE3" s="82" t="s">
        <v>1271</v>
      </c>
      <c r="BF3" s="82" t="s">
        <v>111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966</v>
      </c>
      <c r="E4" s="82" t="s">
        <v>1246</v>
      </c>
      <c r="G4" s="82" t="s">
        <v>108</v>
      </c>
      <c r="H4" s="82" t="s">
        <v>1247</v>
      </c>
      <c r="K4" s="82" t="s">
        <v>1236</v>
      </c>
      <c r="O4" s="82" t="s">
        <v>108</v>
      </c>
      <c r="Q4" s="82" t="s">
        <v>1284</v>
      </c>
      <c r="R4" s="82" t="s">
        <v>1032</v>
      </c>
      <c r="S4" s="82" t="s">
        <v>1280</v>
      </c>
      <c r="T4" s="82" t="s">
        <v>1281</v>
      </c>
      <c r="V4" s="82" t="s">
        <v>31</v>
      </c>
      <c r="W4" s="82" t="s">
        <v>1377</v>
      </c>
      <c r="AB4" s="82" t="s">
        <v>1126</v>
      </c>
      <c r="AD4" s="82" t="s">
        <v>642</v>
      </c>
      <c r="AF4" s="82" t="s">
        <v>1184</v>
      </c>
      <c r="AI4" s="82" t="s">
        <v>200</v>
      </c>
      <c r="AL4" s="82" t="s">
        <v>646</v>
      </c>
      <c r="AM4" s="82" t="s">
        <v>642</v>
      </c>
      <c r="AN4" s="82" t="s">
        <v>646</v>
      </c>
      <c r="AO4" s="82" t="s">
        <v>646</v>
      </c>
      <c r="AV4" s="82" t="s">
        <v>642</v>
      </c>
      <c r="AY4" s="82" t="s">
        <v>995</v>
      </c>
      <c r="AZ4" s="82" t="s">
        <v>1002</v>
      </c>
      <c r="BA4" s="82" t="s">
        <v>1409</v>
      </c>
      <c r="BC4" s="82" t="s">
        <v>1410</v>
      </c>
      <c r="BD4" s="82" t="s">
        <v>954</v>
      </c>
      <c r="BE4" s="82" t="s">
        <v>1272</v>
      </c>
    </row>
    <row r="5" spans="1:61" x14ac:dyDescent="0.2">
      <c r="A5" s="82" t="s">
        <v>1021</v>
      </c>
      <c r="B5" s="82" t="s">
        <v>107</v>
      </c>
      <c r="C5" s="82" t="s">
        <v>1352</v>
      </c>
      <c r="D5" s="82" t="s">
        <v>1256</v>
      </c>
      <c r="E5" s="82" t="s">
        <v>1252</v>
      </c>
      <c r="H5" s="82" t="s">
        <v>1250</v>
      </c>
      <c r="K5" s="82" t="s">
        <v>1245</v>
      </c>
      <c r="R5" s="82" t="s">
        <v>1033</v>
      </c>
      <c r="S5" s="82" t="s">
        <v>1284</v>
      </c>
      <c r="T5" s="82" t="s">
        <v>1282</v>
      </c>
      <c r="V5" s="82" t="s">
        <v>33</v>
      </c>
      <c r="AD5" s="82" t="s">
        <v>646</v>
      </c>
      <c r="AI5" s="82" t="s">
        <v>201</v>
      </c>
      <c r="AL5" s="82" t="s">
        <v>648</v>
      </c>
      <c r="AM5" s="82" t="s">
        <v>646</v>
      </c>
      <c r="AN5" s="82" t="s">
        <v>648</v>
      </c>
      <c r="AO5" s="82" t="s">
        <v>648</v>
      </c>
      <c r="AV5" s="82" t="s">
        <v>646</v>
      </c>
      <c r="AY5" s="82" t="s">
        <v>996</v>
      </c>
      <c r="AZ5" s="82" t="s">
        <v>997</v>
      </c>
      <c r="BC5" s="82" t="s">
        <v>976</v>
      </c>
      <c r="BD5" s="82" t="s">
        <v>955</v>
      </c>
    </row>
    <row r="6" spans="1:61" x14ac:dyDescent="0.2">
      <c r="C6" s="82" t="s">
        <v>187</v>
      </c>
      <c r="D6" s="82" t="s">
        <v>108</v>
      </c>
      <c r="H6" s="82" t="s">
        <v>1252</v>
      </c>
      <c r="R6" s="82" t="s">
        <v>1034</v>
      </c>
      <c r="T6" s="82" t="s">
        <v>1284</v>
      </c>
      <c r="AD6" s="82" t="s">
        <v>648</v>
      </c>
      <c r="AI6" s="82" t="s">
        <v>204</v>
      </c>
      <c r="AM6" s="82" t="s">
        <v>648</v>
      </c>
      <c r="AV6" s="82" t="s">
        <v>648</v>
      </c>
      <c r="AY6" s="82" t="s">
        <v>997</v>
      </c>
      <c r="BC6" s="82" t="s">
        <v>977</v>
      </c>
      <c r="BD6" s="82" t="s">
        <v>509</v>
      </c>
    </row>
    <row r="7" spans="1:61" x14ac:dyDescent="0.2">
      <c r="C7" s="82" t="s">
        <v>1355</v>
      </c>
      <c r="H7" s="82" t="s">
        <v>108</v>
      </c>
      <c r="R7" s="82" t="s">
        <v>1035</v>
      </c>
      <c r="AI7" s="82" t="s">
        <v>207</v>
      </c>
      <c r="BC7" s="82" t="s">
        <v>1411</v>
      </c>
      <c r="BD7" s="82" t="s">
        <v>957</v>
      </c>
    </row>
    <row r="8" spans="1:61" x14ac:dyDescent="0.2">
      <c r="C8" s="82" t="s">
        <v>267</v>
      </c>
      <c r="R8" s="82" t="s">
        <v>1036</v>
      </c>
      <c r="AI8" s="82" t="s">
        <v>208</v>
      </c>
      <c r="BC8" s="82" t="s">
        <v>979</v>
      </c>
      <c r="BD8" s="82" t="s">
        <v>958</v>
      </c>
    </row>
    <row r="9" spans="1:61" x14ac:dyDescent="0.2">
      <c r="C9" s="82" t="s">
        <v>1357</v>
      </c>
      <c r="R9" s="82" t="s">
        <v>1039</v>
      </c>
      <c r="AI9" s="82" t="s">
        <v>108</v>
      </c>
      <c r="BC9" s="82" t="s">
        <v>968</v>
      </c>
      <c r="BD9" s="82" t="s">
        <v>959</v>
      </c>
    </row>
    <row r="10" spans="1:61" x14ac:dyDescent="0.2">
      <c r="BD10" s="82" t="s">
        <v>960</v>
      </c>
    </row>
    <row r="11" spans="1:61" x14ac:dyDescent="0.2">
      <c r="BD11" s="82" t="s">
        <v>961</v>
      </c>
    </row>
    <row r="12" spans="1:61" x14ac:dyDescent="0.2">
      <c r="BD12" s="82" t="s">
        <v>108</v>
      </c>
    </row>
    <row r="13" spans="1:61" x14ac:dyDescent="0.2">
      <c r="BD13" s="82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EB7AC-7E87-4A2B-98BD-C4893CF555C2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106</v>
      </c>
      <c r="D4" s="90">
        <f>SUM(DatosViolenciaGénero!D63:D69)</f>
        <v>59</v>
      </c>
    </row>
    <row r="5" spans="2:4" x14ac:dyDescent="0.2">
      <c r="B5" s="89" t="s">
        <v>1234</v>
      </c>
      <c r="C5" s="90">
        <f>SUM(DatosViolenciaGénero!C70:C73)</f>
        <v>21</v>
      </c>
      <c r="D5" s="90">
        <f>SUM(DatosViolenciaGénero!D70:D73)</f>
        <v>22</v>
      </c>
    </row>
    <row r="6" spans="2:4" ht="12.75" customHeight="1" x14ac:dyDescent="0.2">
      <c r="B6" s="89" t="s">
        <v>1280</v>
      </c>
      <c r="C6" s="90">
        <f>DatosViolenciaGénero!C74</f>
        <v>1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0</v>
      </c>
      <c r="D7" s="90">
        <f>SUM(DatosViolenciaGénero!D75:D77)</f>
        <v>3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34</v>
      </c>
      <c r="D10" s="90">
        <f>SUM(DatosViolenciaGénero!D79:D80)</f>
        <v>20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10</v>
      </c>
    </row>
    <row r="16" spans="2:4" ht="13.5" thickBot="1" x14ac:dyDescent="0.25">
      <c r="B16" s="93" t="s">
        <v>1287</v>
      </c>
      <c r="C16" s="94">
        <f>DatosViolenciaGénero!C39</f>
        <v>76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6598-3192-47C6-9A2D-F7512785CF53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41</v>
      </c>
      <c r="D4" s="90">
        <f>SUM(DatosViolenciaDoméstica!D48:D54)</f>
        <v>16</v>
      </c>
    </row>
    <row r="5" spans="2:4" x14ac:dyDescent="0.2">
      <c r="B5" s="89" t="s">
        <v>1234</v>
      </c>
      <c r="C5" s="90">
        <f>SUM(DatosViolenciaDoméstica!C55:C58)</f>
        <v>2</v>
      </c>
      <c r="D5" s="90">
        <f>SUM(DatosViolenciaDoméstica!D55:D58)</f>
        <v>3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0</v>
      </c>
      <c r="D10" s="90">
        <f>SUM(DatosViolenciaDoméstica!D64:D65)</f>
        <v>1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17</v>
      </c>
    </row>
    <row r="16" spans="2:4" ht="13.5" thickBot="1" x14ac:dyDescent="0.25">
      <c r="B16" s="93" t="s">
        <v>1287</v>
      </c>
      <c r="C16" s="94">
        <f>DatosViolenciaDoméstica!C34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EEFB-8BB6-49EB-AF14-920927CB86AA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20</v>
      </c>
    </row>
    <row r="5" spans="2:3" x14ac:dyDescent="0.2">
      <c r="B5" s="83" t="s">
        <v>1271</v>
      </c>
      <c r="C5" s="85">
        <f>DatosMenores!C70</f>
        <v>6</v>
      </c>
    </row>
    <row r="6" spans="2:3" x14ac:dyDescent="0.2">
      <c r="B6" s="83" t="s">
        <v>1272</v>
      </c>
      <c r="C6" s="85">
        <f>DatosMenores!C71</f>
        <v>29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0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0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C3D4-C8F6-4B0E-BBD0-61AC891E80E9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895</v>
      </c>
      <c r="E11" s="68">
        <f>DatosDelitos!H6+DatosDelitos!H14-DatosDelitos!H18</f>
        <v>36</v>
      </c>
      <c r="F11" s="68">
        <f>DatosDelitos!I6+DatosDelitos!I14-DatosDelitos!I18</f>
        <v>31</v>
      </c>
      <c r="G11" s="68">
        <f>DatosDelitos!J6+DatosDelitos!J14-DatosDelitos!J18</f>
        <v>2</v>
      </c>
      <c r="H11" s="69">
        <f>DatosDelitos!K6+DatosDelitos!K14-DatosDelitos!K18</f>
        <v>0</v>
      </c>
      <c r="I11" s="69">
        <f>DatosDelitos!L6+DatosDelitos!L14-DatosDelitos!L18</f>
        <v>0</v>
      </c>
      <c r="J11" s="69">
        <f>DatosDelitos!M6+DatosDelitos!M14-DatosDelitos!M18</f>
        <v>0</v>
      </c>
      <c r="K11" s="69">
        <f>DatosDelitos!O6+DatosDelitos!O14-DatosDelitos!O18</f>
        <v>1</v>
      </c>
      <c r="L11" s="70">
        <f>DatosDelitos!P6+DatosDelitos!P14-DatosDelitos!P18</f>
        <v>34</v>
      </c>
    </row>
    <row r="12" spans="2:13" ht="13.15" customHeight="1" x14ac:dyDescent="0.2">
      <c r="B12" s="211" t="s">
        <v>281</v>
      </c>
      <c r="C12" s="211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1" t="s">
        <v>338</v>
      </c>
      <c r="C13" s="211"/>
      <c r="D13" s="71">
        <f>DatosDelitos!C21</f>
        <v>0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148</v>
      </c>
      <c r="E15" s="72">
        <f>DatosDelitos!H18+DatosDelitos!H45</f>
        <v>33</v>
      </c>
      <c r="F15" s="72">
        <f>DatosDelitos!I17+DatosDelitos!I45</f>
        <v>9</v>
      </c>
      <c r="G15" s="72">
        <f>DatosDelitos!J18+DatosDelitos!J45</f>
        <v>4</v>
      </c>
      <c r="H15" s="72">
        <f>DatosDelitos!K18+DatosDelitos!K45</f>
        <v>2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0</v>
      </c>
      <c r="L15" s="73">
        <f>DatosDelitos!P18+DatosDelitos!P45</f>
        <v>56</v>
      </c>
    </row>
    <row r="16" spans="2:13" ht="13.15" customHeight="1" x14ac:dyDescent="0.2">
      <c r="B16" s="211" t="s">
        <v>1234</v>
      </c>
      <c r="C16" s="211"/>
      <c r="D16" s="71">
        <f>DatosDelitos!C31</f>
        <v>86</v>
      </c>
      <c r="E16" s="72">
        <f>DatosDelitos!H31</f>
        <v>11</v>
      </c>
      <c r="F16" s="72">
        <f>DatosDelitos!I31</f>
        <v>15</v>
      </c>
      <c r="G16" s="72">
        <f>DatosDelitos!J31</f>
        <v>0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14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7</v>
      </c>
      <c r="E17" s="72">
        <f>DatosDelitos!H43-DatosDelitos!H45</f>
        <v>2</v>
      </c>
      <c r="F17" s="72">
        <f>DatosDelitos!I43-DatosDelitos!I45</f>
        <v>2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1</v>
      </c>
    </row>
    <row r="18" spans="2:12" ht="13.15" customHeight="1" x14ac:dyDescent="0.2">
      <c r="B18" s="211" t="s">
        <v>1236</v>
      </c>
      <c r="C18" s="211"/>
      <c r="D18" s="71">
        <f>DatosDelitos!C51</f>
        <v>25</v>
      </c>
      <c r="E18" s="72">
        <f>DatosDelitos!H51</f>
        <v>8</v>
      </c>
      <c r="F18" s="72">
        <f>DatosDelitos!I51</f>
        <v>6</v>
      </c>
      <c r="G18" s="72">
        <f>DatosDelitos!J51</f>
        <v>8</v>
      </c>
      <c r="H18" s="72">
        <f>DatosDelitos!K51</f>
        <v>2</v>
      </c>
      <c r="I18" s="72">
        <f>DatosDelitos!L51</f>
        <v>0</v>
      </c>
      <c r="J18" s="72">
        <f>DatosDelitos!M51</f>
        <v>0</v>
      </c>
      <c r="K18" s="72">
        <f>DatosDelitos!O51</f>
        <v>0</v>
      </c>
      <c r="L18" s="73">
        <f>DatosDelitos!P51</f>
        <v>7</v>
      </c>
    </row>
    <row r="19" spans="2:12" ht="13.15" customHeight="1" x14ac:dyDescent="0.2">
      <c r="B19" s="211" t="s">
        <v>1237</v>
      </c>
      <c r="C19" s="211"/>
      <c r="D19" s="71">
        <f>DatosDelitos!C73</f>
        <v>0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1" t="s">
        <v>1238</v>
      </c>
      <c r="C20" s="211"/>
      <c r="D20" s="71">
        <f>DatosDelitos!C75</f>
        <v>8</v>
      </c>
      <c r="E20" s="72">
        <f>DatosDelitos!H75</f>
        <v>1</v>
      </c>
      <c r="F20" s="72">
        <f>DatosDelitos!I75</f>
        <v>1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1</v>
      </c>
    </row>
    <row r="21" spans="2:12" ht="13.15" customHeight="1" x14ac:dyDescent="0.2">
      <c r="B21" s="212" t="s">
        <v>1239</v>
      </c>
      <c r="C21" s="212"/>
      <c r="D21" s="71">
        <f>DatosDelitos!C83</f>
        <v>11</v>
      </c>
      <c r="E21" s="72">
        <f>DatosDelitos!H83</f>
        <v>0</v>
      </c>
      <c r="F21" s="72">
        <f>DatosDelitos!I83</f>
        <v>0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0</v>
      </c>
    </row>
    <row r="22" spans="2:12" ht="13.15" customHeight="1" x14ac:dyDescent="0.2">
      <c r="B22" s="211" t="s">
        <v>1240</v>
      </c>
      <c r="C22" s="211"/>
      <c r="D22" s="71">
        <f>DatosDelitos!C86</f>
        <v>39</v>
      </c>
      <c r="E22" s="72">
        <f>DatosDelitos!H86</f>
        <v>1</v>
      </c>
      <c r="F22" s="72">
        <f>DatosDelitos!I86</f>
        <v>2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3</v>
      </c>
    </row>
    <row r="23" spans="2:12" ht="13.15" customHeight="1" x14ac:dyDescent="0.2">
      <c r="B23" s="211" t="s">
        <v>966</v>
      </c>
      <c r="C23" s="211"/>
      <c r="D23" s="71">
        <f>DatosDelitos!C98</f>
        <v>396</v>
      </c>
      <c r="E23" s="72">
        <f>DatosDelitos!H98</f>
        <v>90</v>
      </c>
      <c r="F23" s="72">
        <f>DatosDelitos!I98</f>
        <v>73</v>
      </c>
      <c r="G23" s="72">
        <f>DatosDelitos!J98</f>
        <v>0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5</v>
      </c>
      <c r="L23" s="73">
        <f>DatosDelitos!P98</f>
        <v>36</v>
      </c>
    </row>
    <row r="24" spans="2:12" ht="27" customHeight="1" x14ac:dyDescent="0.2">
      <c r="B24" s="211" t="s">
        <v>1241</v>
      </c>
      <c r="C24" s="211"/>
      <c r="D24" s="71">
        <f>DatosDelitos!C132</f>
        <v>3</v>
      </c>
      <c r="E24" s="72">
        <f>DatosDelitos!H132</f>
        <v>0</v>
      </c>
      <c r="F24" s="72">
        <f>DatosDelitos!I132</f>
        <v>1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0</v>
      </c>
    </row>
    <row r="25" spans="2:12" ht="13.15" customHeight="1" x14ac:dyDescent="0.2">
      <c r="B25" s="211" t="s">
        <v>1242</v>
      </c>
      <c r="C25" s="211"/>
      <c r="D25" s="71">
        <f>DatosDelitos!C138</f>
        <v>15</v>
      </c>
      <c r="E25" s="72">
        <f>DatosDelitos!H138</f>
        <v>0</v>
      </c>
      <c r="F25" s="72">
        <f>DatosDelitos!I138</f>
        <v>0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5</v>
      </c>
    </row>
    <row r="26" spans="2:12" ht="13.15" customHeight="1" x14ac:dyDescent="0.2">
      <c r="B26" s="212" t="s">
        <v>1243</v>
      </c>
      <c r="C26" s="212"/>
      <c r="D26" s="71">
        <f>DatosDelitos!C145</f>
        <v>0</v>
      </c>
      <c r="E26" s="72">
        <f>DatosDelitos!H145</f>
        <v>1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1" t="s">
        <v>1244</v>
      </c>
      <c r="C27" s="211"/>
      <c r="D27" s="71">
        <f>DatosDelitos!C148</f>
        <v>8</v>
      </c>
      <c r="E27" s="72">
        <f>DatosDelitos!H148</f>
        <v>5</v>
      </c>
      <c r="F27" s="72">
        <f>DatosDelitos!I148</f>
        <v>4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4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17</v>
      </c>
      <c r="E28" s="72">
        <f>DatosDelitos!H157+SUM(DatosDelitos!H168:H173)</f>
        <v>2</v>
      </c>
      <c r="F28" s="72">
        <f>DatosDelitos!I157+SUM(DatosDelitos!I168:I173)</f>
        <v>1</v>
      </c>
      <c r="G28" s="72">
        <f>DatosDelitos!J157+SUM(DatosDelitos!J168:J173)</f>
        <v>1</v>
      </c>
      <c r="H28" s="72">
        <f>DatosDelitos!K157+SUM(DatosDelitos!K168:K173)</f>
        <v>0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0</v>
      </c>
      <c r="L28" s="72">
        <f>DatosDelitos!P157+SUM(DatosDelitos!P168:Q173)</f>
        <v>0</v>
      </c>
    </row>
    <row r="29" spans="2:12" ht="13.15" customHeight="1" x14ac:dyDescent="0.2">
      <c r="B29" s="211" t="s">
        <v>1246</v>
      </c>
      <c r="C29" s="211"/>
      <c r="D29" s="71">
        <f>SUM(DatosDelitos!C174:C178)</f>
        <v>38</v>
      </c>
      <c r="E29" s="72">
        <f>SUM(DatosDelitos!H174:H178)</f>
        <v>12</v>
      </c>
      <c r="F29" s="72">
        <f>SUM(DatosDelitos!I174:I178)</f>
        <v>11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5</v>
      </c>
      <c r="L29" s="72">
        <f>SUM(DatosDelitos!P174:P178)</f>
        <v>6</v>
      </c>
    </row>
    <row r="30" spans="2:12" ht="13.15" customHeight="1" x14ac:dyDescent="0.2">
      <c r="B30" s="211" t="s">
        <v>1247</v>
      </c>
      <c r="C30" s="211"/>
      <c r="D30" s="71">
        <f>DatosDelitos!C179</f>
        <v>72</v>
      </c>
      <c r="E30" s="72">
        <f>DatosDelitos!H179</f>
        <v>19</v>
      </c>
      <c r="F30" s="72">
        <f>DatosDelitos!I179</f>
        <v>20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115</v>
      </c>
    </row>
    <row r="31" spans="2:12" ht="13.15" customHeight="1" x14ac:dyDescent="0.2">
      <c r="B31" s="211" t="s">
        <v>1248</v>
      </c>
      <c r="C31" s="211"/>
      <c r="D31" s="71">
        <f>DatosDelitos!C187</f>
        <v>40</v>
      </c>
      <c r="E31" s="72">
        <f>DatosDelitos!H187</f>
        <v>9</v>
      </c>
      <c r="F31" s="72">
        <f>DatosDelitos!I187</f>
        <v>8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2</v>
      </c>
    </row>
    <row r="32" spans="2:12" ht="13.15" customHeight="1" x14ac:dyDescent="0.2">
      <c r="B32" s="211" t="s">
        <v>1249</v>
      </c>
      <c r="C32" s="211"/>
      <c r="D32" s="71">
        <f>DatosDelitos!C202</f>
        <v>4</v>
      </c>
      <c r="E32" s="72">
        <f>DatosDelitos!H202</f>
        <v>1</v>
      </c>
      <c r="F32" s="72">
        <f>DatosDelitos!I202</f>
        <v>1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0</v>
      </c>
    </row>
    <row r="33" spans="2:13" ht="13.15" customHeight="1" x14ac:dyDescent="0.2">
      <c r="B33" s="211" t="s">
        <v>1250</v>
      </c>
      <c r="C33" s="211"/>
      <c r="D33" s="71">
        <f>DatosDelitos!C224</f>
        <v>66</v>
      </c>
      <c r="E33" s="72">
        <f>DatosDelitos!H224</f>
        <v>23</v>
      </c>
      <c r="F33" s="72">
        <f>DatosDelitos!I224</f>
        <v>22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0</v>
      </c>
      <c r="L33" s="72">
        <f>DatosDelitos!P224</f>
        <v>28</v>
      </c>
    </row>
    <row r="34" spans="2:13" ht="13.15" customHeight="1" x14ac:dyDescent="0.2">
      <c r="B34" s="211" t="s">
        <v>1251</v>
      </c>
      <c r="C34" s="211"/>
      <c r="D34" s="71">
        <f>DatosDelitos!C245</f>
        <v>0</v>
      </c>
      <c r="E34" s="72">
        <f>DatosDelitos!H245</f>
        <v>0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1</v>
      </c>
    </row>
    <row r="35" spans="2:13" ht="13.15" customHeight="1" x14ac:dyDescent="0.2">
      <c r="B35" s="211" t="s">
        <v>1252</v>
      </c>
      <c r="C35" s="211"/>
      <c r="D35" s="71">
        <f>DatosDelitos!C272</f>
        <v>47</v>
      </c>
      <c r="E35" s="72">
        <f>DatosDelitos!H272</f>
        <v>33</v>
      </c>
      <c r="F35" s="72">
        <f>DatosDelitos!I272</f>
        <v>30</v>
      </c>
      <c r="G35" s="72">
        <f>DatosDelitos!J272</f>
        <v>0</v>
      </c>
      <c r="H35" s="72">
        <f>DatosDelitos!K272</f>
        <v>0</v>
      </c>
      <c r="I35" s="72">
        <f>DatosDelitos!L272</f>
        <v>0</v>
      </c>
      <c r="J35" s="72">
        <f>DatosDelitos!M272</f>
        <v>0</v>
      </c>
      <c r="K35" s="72">
        <f>DatosDelitos!O272</f>
        <v>1</v>
      </c>
      <c r="L35" s="72">
        <f>DatosDelitos!P272</f>
        <v>26</v>
      </c>
    </row>
    <row r="36" spans="2:13" ht="38.25" customHeight="1" x14ac:dyDescent="0.2">
      <c r="B36" s="211" t="s">
        <v>1253</v>
      </c>
      <c r="C36" s="211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0</v>
      </c>
      <c r="E38" s="72">
        <f>DatosDelitos!H313+DatosDelitos!H319+DatosDelitos!H321</f>
        <v>0</v>
      </c>
      <c r="F38" s="72">
        <f>DatosDelitos!I313+DatosDelitos!I319+DatosDelitos!I321</f>
        <v>1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0</v>
      </c>
    </row>
    <row r="39" spans="2:13" ht="13.15" customHeight="1" x14ac:dyDescent="0.2">
      <c r="B39" s="211" t="s">
        <v>1256</v>
      </c>
      <c r="C39" s="211"/>
      <c r="D39" s="71">
        <f>DatosDelitos!C324</f>
        <v>737</v>
      </c>
      <c r="E39" s="72">
        <f>DatosDelitos!H324</f>
        <v>0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0</v>
      </c>
    </row>
    <row r="40" spans="2:13" ht="13.15" customHeight="1" x14ac:dyDescent="0.2">
      <c r="B40" s="211" t="s">
        <v>1257</v>
      </c>
      <c r="C40" s="211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2662</v>
      </c>
      <c r="E43" s="74">
        <f t="shared" ref="E43:L43" si="0">SUM(E11:E42)</f>
        <v>287</v>
      </c>
      <c r="F43" s="74">
        <f t="shared" si="0"/>
        <v>238</v>
      </c>
      <c r="G43" s="74">
        <f t="shared" si="0"/>
        <v>15</v>
      </c>
      <c r="H43" s="74">
        <f t="shared" si="0"/>
        <v>4</v>
      </c>
      <c r="I43" s="74">
        <f t="shared" si="0"/>
        <v>0</v>
      </c>
      <c r="J43" s="74">
        <f t="shared" si="0"/>
        <v>0</v>
      </c>
      <c r="K43" s="74">
        <f t="shared" si="0"/>
        <v>12</v>
      </c>
      <c r="L43" s="74">
        <f t="shared" si="0"/>
        <v>339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3</v>
      </c>
      <c r="E50" s="77">
        <f>DatosDelitos!G14-DatosDelitos!G18</f>
        <v>3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77</v>
      </c>
      <c r="E54" s="77">
        <f>DatosDelitos!G18+DatosDelitos!G45</f>
        <v>47</v>
      </c>
    </row>
    <row r="55" spans="2:5" ht="13.15" customHeight="1" x14ac:dyDescent="0.25">
      <c r="B55" s="213" t="s">
        <v>1234</v>
      </c>
      <c r="C55" s="213"/>
      <c r="D55" s="77">
        <f>DatosDelitos!F31</f>
        <v>10</v>
      </c>
      <c r="E55" s="77">
        <f>DatosDelitos!G31</f>
        <v>10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1</v>
      </c>
      <c r="E56" s="77">
        <f>DatosDelitos!G43-DatosDelitos!G45</f>
        <v>1</v>
      </c>
    </row>
    <row r="57" spans="2:5" ht="13.15" customHeight="1" x14ac:dyDescent="0.25">
      <c r="B57" s="213" t="s">
        <v>1236</v>
      </c>
      <c r="C57" s="213"/>
      <c r="D57" s="77">
        <f>DatosDelitos!F51</f>
        <v>1</v>
      </c>
      <c r="E57" s="77">
        <f>DatosDelitos!G51</f>
        <v>1</v>
      </c>
    </row>
    <row r="58" spans="2:5" ht="13.15" customHeight="1" x14ac:dyDescent="0.25">
      <c r="B58" s="213" t="s">
        <v>1237</v>
      </c>
      <c r="C58" s="213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3" t="s">
        <v>1262</v>
      </c>
      <c r="C59" s="213"/>
      <c r="D59" s="77">
        <f>DatosDelitos!F75</f>
        <v>1</v>
      </c>
      <c r="E59" s="77">
        <f>DatosDelitos!G75</f>
        <v>1</v>
      </c>
    </row>
    <row r="60" spans="2:5" ht="13.15" customHeight="1" x14ac:dyDescent="0.25">
      <c r="B60" s="213" t="s">
        <v>1239</v>
      </c>
      <c r="C60" s="213"/>
      <c r="D60" s="77">
        <f>DatosDelitos!F83</f>
        <v>0</v>
      </c>
      <c r="E60" s="77">
        <f>DatosDelitos!G83</f>
        <v>0</v>
      </c>
    </row>
    <row r="61" spans="2:5" ht="13.15" customHeight="1" x14ac:dyDescent="0.25">
      <c r="B61" s="213" t="s">
        <v>1240</v>
      </c>
      <c r="C61" s="213"/>
      <c r="D61" s="77">
        <f>DatosDelitos!F86</f>
        <v>0</v>
      </c>
      <c r="E61" s="77">
        <f>DatosDelitos!G86</f>
        <v>0</v>
      </c>
    </row>
    <row r="62" spans="2:5" ht="13.15" customHeight="1" x14ac:dyDescent="0.25">
      <c r="B62" s="213" t="s">
        <v>966</v>
      </c>
      <c r="C62" s="213"/>
      <c r="D62" s="77">
        <f>DatosDelitos!F98</f>
        <v>2</v>
      </c>
      <c r="E62" s="77">
        <f>DatosDelitos!G98</f>
        <v>1</v>
      </c>
    </row>
    <row r="63" spans="2:5" ht="27" customHeight="1" x14ac:dyDescent="0.25">
      <c r="B63" s="213" t="s">
        <v>1263</v>
      </c>
      <c r="C63" s="213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3" t="s">
        <v>1243</v>
      </c>
      <c r="C65" s="213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3" t="s">
        <v>1244</v>
      </c>
      <c r="C66" s="213"/>
      <c r="D66" s="77">
        <f>DatosDelitos!F148</f>
        <v>1</v>
      </c>
      <c r="E66" s="77">
        <f>DatosDelitos!G148</f>
        <v>1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0</v>
      </c>
      <c r="E67" s="77">
        <f>DatosDelitos!G157+SUM(DatosDelitos!G168:H173)</f>
        <v>0</v>
      </c>
    </row>
    <row r="68" spans="2:5" ht="13.15" customHeight="1" x14ac:dyDescent="0.25">
      <c r="B68" s="213" t="s">
        <v>1246</v>
      </c>
      <c r="C68" s="213"/>
      <c r="D68" s="77">
        <f>SUM(DatosDelitos!F174:G178)</f>
        <v>0</v>
      </c>
      <c r="E68" s="77">
        <f>SUM(DatosDelitos!G174:H178)</f>
        <v>12</v>
      </c>
    </row>
    <row r="69" spans="2:5" ht="13.15" customHeight="1" x14ac:dyDescent="0.25">
      <c r="B69" s="213" t="s">
        <v>1247</v>
      </c>
      <c r="C69" s="213"/>
      <c r="D69" s="77">
        <f>DatosDelitos!F179</f>
        <v>110</v>
      </c>
      <c r="E69" s="77">
        <f>DatosDelitos!G179</f>
        <v>102</v>
      </c>
    </row>
    <row r="70" spans="2:5" ht="13.15" customHeight="1" x14ac:dyDescent="0.25">
      <c r="B70" s="213" t="s">
        <v>1248</v>
      </c>
      <c r="C70" s="213"/>
      <c r="D70" s="77">
        <f>DatosDelitos!F187</f>
        <v>0</v>
      </c>
      <c r="E70" s="77">
        <f>DatosDelitos!G187</f>
        <v>0</v>
      </c>
    </row>
    <row r="71" spans="2:5" ht="13.15" customHeight="1" x14ac:dyDescent="0.25">
      <c r="B71" s="213" t="s">
        <v>1249</v>
      </c>
      <c r="C71" s="213"/>
      <c r="D71" s="77">
        <f>DatosDelitos!F202</f>
        <v>0</v>
      </c>
      <c r="E71" s="77">
        <f>DatosDelitos!G202</f>
        <v>0</v>
      </c>
    </row>
    <row r="72" spans="2:5" ht="13.15" customHeight="1" x14ac:dyDescent="0.25">
      <c r="B72" s="213" t="s">
        <v>1250</v>
      </c>
      <c r="C72" s="213"/>
      <c r="D72" s="77">
        <f>DatosDelitos!F224</f>
        <v>32</v>
      </c>
      <c r="E72" s="77">
        <f>DatosDelitos!G224</f>
        <v>20</v>
      </c>
    </row>
    <row r="73" spans="2:5" ht="13.15" customHeight="1" x14ac:dyDescent="0.25">
      <c r="B73" s="213" t="s">
        <v>1251</v>
      </c>
      <c r="C73" s="213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3" t="s">
        <v>1252</v>
      </c>
      <c r="C74" s="213"/>
      <c r="D74" s="77">
        <f>DatosDelitos!F272</f>
        <v>20</v>
      </c>
      <c r="E74" s="77">
        <f>DatosDelitos!G272</f>
        <v>14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3" t="s">
        <v>1256</v>
      </c>
      <c r="C78" s="213"/>
      <c r="D78" s="77">
        <f>DatosDelitos!F324</f>
        <v>0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258</v>
      </c>
      <c r="E82" s="77">
        <f>SUM(E49:E81)</f>
        <v>213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2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3</v>
      </c>
    </row>
    <row r="92" spans="2:13" ht="13.15" customHeight="1" x14ac:dyDescent="0.25">
      <c r="B92" s="213" t="s">
        <v>1234</v>
      </c>
      <c r="C92" s="213"/>
      <c r="D92" s="77">
        <f>DatosDelitos!N31</f>
        <v>2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0</v>
      </c>
    </row>
    <row r="94" spans="2:13" ht="13.15" customHeight="1" x14ac:dyDescent="0.25">
      <c r="B94" s="213" t="s">
        <v>1236</v>
      </c>
      <c r="C94" s="213"/>
      <c r="D94" s="77">
        <f>DatosDelitos!N51</f>
        <v>1</v>
      </c>
    </row>
    <row r="95" spans="2:13" ht="13.15" customHeight="1" x14ac:dyDescent="0.25">
      <c r="B95" s="213" t="s">
        <v>1237</v>
      </c>
      <c r="C95" s="213"/>
      <c r="D95" s="77">
        <f>DatosDelitos!N73</f>
        <v>0</v>
      </c>
    </row>
    <row r="96" spans="2:13" ht="27" customHeight="1" x14ac:dyDescent="0.25">
      <c r="B96" s="213" t="s">
        <v>1262</v>
      </c>
      <c r="C96" s="213"/>
      <c r="D96" s="77">
        <f>DatosDelitos!N75</f>
        <v>0</v>
      </c>
    </row>
    <row r="97" spans="2:4" ht="13.15" customHeight="1" x14ac:dyDescent="0.25">
      <c r="B97" s="213" t="s">
        <v>1239</v>
      </c>
      <c r="C97" s="213"/>
      <c r="D97" s="77">
        <f>DatosDelitos!N83</f>
        <v>0</v>
      </c>
    </row>
    <row r="98" spans="2:4" ht="13.15" customHeight="1" x14ac:dyDescent="0.25">
      <c r="B98" s="213" t="s">
        <v>1240</v>
      </c>
      <c r="C98" s="213"/>
      <c r="D98" s="77">
        <f>DatosDelitos!N86</f>
        <v>2</v>
      </c>
    </row>
    <row r="99" spans="2:4" ht="13.15" customHeight="1" x14ac:dyDescent="0.25">
      <c r="B99" s="213" t="s">
        <v>966</v>
      </c>
      <c r="C99" s="213"/>
      <c r="D99" s="77">
        <f>DatosDelitos!N98</f>
        <v>5</v>
      </c>
    </row>
    <row r="100" spans="2:4" ht="27" customHeight="1" x14ac:dyDescent="0.25">
      <c r="B100" s="213" t="s">
        <v>1263</v>
      </c>
      <c r="C100" s="213"/>
      <c r="D100" s="77">
        <f>DatosDelitos!N132</f>
        <v>0</v>
      </c>
    </row>
    <row r="101" spans="2:4" ht="13.15" customHeight="1" x14ac:dyDescent="0.25">
      <c r="B101" s="213" t="s">
        <v>1242</v>
      </c>
      <c r="C101" s="213"/>
      <c r="D101" s="77">
        <f>DatosDelitos!N138</f>
        <v>0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1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0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1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0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0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5</v>
      </c>
    </row>
    <row r="109" spans="2:4" ht="13.15" customHeight="1" x14ac:dyDescent="0.25">
      <c r="B109" s="213" t="s">
        <v>1247</v>
      </c>
      <c r="C109" s="213"/>
      <c r="D109" s="77">
        <f>DatosDelitos!N179</f>
        <v>0</v>
      </c>
    </row>
    <row r="110" spans="2:4" ht="13.15" customHeight="1" x14ac:dyDescent="0.25">
      <c r="B110" s="213" t="s">
        <v>1248</v>
      </c>
      <c r="C110" s="213"/>
      <c r="D110" s="77">
        <f>DatosDelitos!N187</f>
        <v>1</v>
      </c>
    </row>
    <row r="111" spans="2:4" ht="13.15" customHeight="1" x14ac:dyDescent="0.25">
      <c r="B111" s="213" t="s">
        <v>1249</v>
      </c>
      <c r="C111" s="213"/>
      <c r="D111" s="77">
        <f>DatosDelitos!N202</f>
        <v>3</v>
      </c>
    </row>
    <row r="112" spans="2:4" ht="13.15" customHeight="1" x14ac:dyDescent="0.25">
      <c r="B112" s="213" t="s">
        <v>1250</v>
      </c>
      <c r="C112" s="213"/>
      <c r="D112" s="77">
        <f>DatosDelitos!N224</f>
        <v>2</v>
      </c>
    </row>
    <row r="113" spans="2:4" ht="13.15" customHeight="1" x14ac:dyDescent="0.25">
      <c r="B113" s="213" t="s">
        <v>1251</v>
      </c>
      <c r="C113" s="213"/>
      <c r="D113" s="77">
        <f>DatosDelitos!N245</f>
        <v>0</v>
      </c>
    </row>
    <row r="114" spans="2:4" ht="13.15" customHeight="1" x14ac:dyDescent="0.25">
      <c r="B114" s="213" t="s">
        <v>1252</v>
      </c>
      <c r="C114" s="213"/>
      <c r="D114" s="77">
        <f>DatosDelitos!N272</f>
        <v>2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0</v>
      </c>
    </row>
    <row r="118" spans="2:4" ht="13.15" customHeight="1" x14ac:dyDescent="0.25">
      <c r="B118" s="213" t="s">
        <v>909</v>
      </c>
      <c r="C118" s="213"/>
      <c r="D118" s="77">
        <f>DatosDelitos!N319</f>
        <v>0</v>
      </c>
    </row>
    <row r="119" spans="2:4" ht="13.9" customHeight="1" x14ac:dyDescent="0.25">
      <c r="B119" s="213" t="s">
        <v>1256</v>
      </c>
      <c r="C119" s="213"/>
      <c r="D119" s="77">
        <f>DatosDelitos!N324</f>
        <v>3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0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33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14</v>
      </c>
      <c r="D6" s="27">
        <v>14</v>
      </c>
      <c r="E6" s="28">
        <v>0</v>
      </c>
      <c r="F6" s="27">
        <v>0</v>
      </c>
      <c r="G6" s="27">
        <v>0</v>
      </c>
      <c r="H6" s="27">
        <v>4</v>
      </c>
      <c r="I6" s="27">
        <v>5</v>
      </c>
      <c r="J6" s="27">
        <v>2</v>
      </c>
      <c r="K6" s="27">
        <v>0</v>
      </c>
      <c r="L6" s="27">
        <v>0</v>
      </c>
      <c r="M6" s="27">
        <v>0</v>
      </c>
      <c r="N6" s="27">
        <v>2</v>
      </c>
      <c r="O6" s="27">
        <v>1</v>
      </c>
      <c r="P6" s="29">
        <v>3</v>
      </c>
    </row>
    <row r="7" spans="1:16" x14ac:dyDescent="0.25">
      <c r="A7" s="30" t="s">
        <v>311</v>
      </c>
      <c r="B7" s="30" t="s">
        <v>312</v>
      </c>
      <c r="C7" s="15">
        <v>1</v>
      </c>
      <c r="D7" s="15">
        <v>4</v>
      </c>
      <c r="E7" s="31">
        <v>-1</v>
      </c>
      <c r="F7" s="15">
        <v>0</v>
      </c>
      <c r="G7" s="15">
        <v>0</v>
      </c>
      <c r="H7" s="15">
        <v>0</v>
      </c>
      <c r="I7" s="15">
        <v>0</v>
      </c>
      <c r="J7" s="15">
        <v>2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25">
        <v>1</v>
      </c>
    </row>
    <row r="8" spans="1:16" x14ac:dyDescent="0.25">
      <c r="A8" s="30" t="s">
        <v>313</v>
      </c>
      <c r="B8" s="30" t="s">
        <v>314</v>
      </c>
      <c r="C8" s="15">
        <v>0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x14ac:dyDescent="0.25">
      <c r="A9" s="30" t="s">
        <v>315</v>
      </c>
      <c r="B9" s="30" t="s">
        <v>316</v>
      </c>
      <c r="C9" s="15">
        <v>13</v>
      </c>
      <c r="D9" s="15">
        <v>10</v>
      </c>
      <c r="E9" s="31">
        <v>0</v>
      </c>
      <c r="F9" s="15">
        <v>0</v>
      </c>
      <c r="G9" s="15">
        <v>0</v>
      </c>
      <c r="H9" s="15">
        <v>4</v>
      </c>
      <c r="I9" s="15">
        <v>5</v>
      </c>
      <c r="J9" s="15">
        <v>0</v>
      </c>
      <c r="K9" s="15">
        <v>0</v>
      </c>
      <c r="L9" s="15">
        <v>0</v>
      </c>
      <c r="M9" s="15">
        <v>0</v>
      </c>
      <c r="N9" s="15">
        <v>2</v>
      </c>
      <c r="O9" s="15">
        <v>0</v>
      </c>
      <c r="P9" s="25">
        <v>2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1001</v>
      </c>
      <c r="D14" s="27">
        <v>1057</v>
      </c>
      <c r="E14" s="28">
        <v>-1</v>
      </c>
      <c r="F14" s="27">
        <v>64</v>
      </c>
      <c r="G14" s="27">
        <v>40</v>
      </c>
      <c r="H14" s="27">
        <v>56</v>
      </c>
      <c r="I14" s="27">
        <v>40</v>
      </c>
      <c r="J14" s="27">
        <v>4</v>
      </c>
      <c r="K14" s="27">
        <v>1</v>
      </c>
      <c r="L14" s="27">
        <v>0</v>
      </c>
      <c r="M14" s="27">
        <v>0</v>
      </c>
      <c r="N14" s="27">
        <v>2</v>
      </c>
      <c r="O14" s="27">
        <v>0</v>
      </c>
      <c r="P14" s="29">
        <v>76</v>
      </c>
    </row>
    <row r="15" spans="1:16" x14ac:dyDescent="0.25">
      <c r="A15" s="30" t="s">
        <v>324</v>
      </c>
      <c r="B15" s="30" t="s">
        <v>325</v>
      </c>
      <c r="C15" s="15">
        <v>279</v>
      </c>
      <c r="D15" s="15">
        <v>368</v>
      </c>
      <c r="E15" s="31">
        <v>-1</v>
      </c>
      <c r="F15" s="15">
        <v>2</v>
      </c>
      <c r="G15" s="15">
        <v>2</v>
      </c>
      <c r="H15" s="15">
        <v>22</v>
      </c>
      <c r="I15" s="15">
        <v>20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5">
        <v>24</v>
      </c>
    </row>
    <row r="16" spans="1:16" x14ac:dyDescent="0.25">
      <c r="A16" s="30" t="s">
        <v>326</v>
      </c>
      <c r="B16" s="30" t="s">
        <v>327</v>
      </c>
      <c r="C16" s="15">
        <v>3</v>
      </c>
      <c r="D16" s="15">
        <v>4</v>
      </c>
      <c r="E16" s="31">
        <v>-1</v>
      </c>
      <c r="F16" s="15">
        <v>0</v>
      </c>
      <c r="G16" s="15">
        <v>0</v>
      </c>
      <c r="H16" s="15">
        <v>5</v>
      </c>
      <c r="I16" s="15">
        <v>5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2</v>
      </c>
    </row>
    <row r="17" spans="1:16" x14ac:dyDescent="0.25">
      <c r="A17" s="30" t="s">
        <v>328</v>
      </c>
      <c r="B17" s="30" t="s">
        <v>329</v>
      </c>
      <c r="C17" s="15">
        <v>599</v>
      </c>
      <c r="D17" s="15">
        <v>614</v>
      </c>
      <c r="E17" s="31">
        <v>-1</v>
      </c>
      <c r="F17" s="15">
        <v>1</v>
      </c>
      <c r="G17" s="15">
        <v>1</v>
      </c>
      <c r="H17" s="15">
        <v>5</v>
      </c>
      <c r="I17" s="15">
        <v>1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5</v>
      </c>
    </row>
    <row r="18" spans="1:16" ht="33.75" x14ac:dyDescent="0.25">
      <c r="A18" s="30" t="s">
        <v>330</v>
      </c>
      <c r="B18" s="30" t="s">
        <v>331</v>
      </c>
      <c r="C18" s="15">
        <v>120</v>
      </c>
      <c r="D18" s="15">
        <v>70</v>
      </c>
      <c r="E18" s="31">
        <v>0</v>
      </c>
      <c r="F18" s="15">
        <v>61</v>
      </c>
      <c r="G18" s="15">
        <v>37</v>
      </c>
      <c r="H18" s="15">
        <v>24</v>
      </c>
      <c r="I18" s="15">
        <v>14</v>
      </c>
      <c r="J18" s="15">
        <v>4</v>
      </c>
      <c r="K18" s="15">
        <v>1</v>
      </c>
      <c r="L18" s="15">
        <v>0</v>
      </c>
      <c r="M18" s="15">
        <v>0</v>
      </c>
      <c r="N18" s="15">
        <v>2</v>
      </c>
      <c r="O18" s="15">
        <v>0</v>
      </c>
      <c r="P18" s="25">
        <v>45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1</v>
      </c>
      <c r="E19" s="31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9" t="s">
        <v>336</v>
      </c>
      <c r="B21" s="180"/>
      <c r="C21" s="27">
        <v>0</v>
      </c>
      <c r="D21" s="27">
        <v>0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9" t="s">
        <v>341</v>
      </c>
      <c r="B24" s="180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86</v>
      </c>
      <c r="D31" s="27">
        <v>107</v>
      </c>
      <c r="E31" s="28">
        <v>-1</v>
      </c>
      <c r="F31" s="27">
        <v>10</v>
      </c>
      <c r="G31" s="27">
        <v>10</v>
      </c>
      <c r="H31" s="27">
        <v>11</v>
      </c>
      <c r="I31" s="27">
        <v>15</v>
      </c>
      <c r="J31" s="27">
        <v>0</v>
      </c>
      <c r="K31" s="27">
        <v>0</v>
      </c>
      <c r="L31" s="27">
        <v>0</v>
      </c>
      <c r="M31" s="27">
        <v>0</v>
      </c>
      <c r="N31" s="27">
        <v>2</v>
      </c>
      <c r="O31" s="27">
        <v>0</v>
      </c>
      <c r="P31" s="29">
        <v>14</v>
      </c>
    </row>
    <row r="32" spans="1:16" x14ac:dyDescent="0.25">
      <c r="A32" s="30" t="s">
        <v>355</v>
      </c>
      <c r="B32" s="30" t="s">
        <v>356</v>
      </c>
      <c r="C32" s="15">
        <v>2</v>
      </c>
      <c r="D32" s="15">
        <v>3</v>
      </c>
      <c r="E32" s="31">
        <v>-1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0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0</v>
      </c>
      <c r="E33" s="31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45</v>
      </c>
      <c r="D34" s="15">
        <v>55</v>
      </c>
      <c r="E34" s="31">
        <v>-1</v>
      </c>
      <c r="F34" s="15">
        <v>0</v>
      </c>
      <c r="G34" s="15">
        <v>2</v>
      </c>
      <c r="H34" s="15">
        <v>5</v>
      </c>
      <c r="I34" s="15">
        <v>3</v>
      </c>
      <c r="J34" s="15">
        <v>0</v>
      </c>
      <c r="K34" s="15">
        <v>0</v>
      </c>
      <c r="L34" s="15">
        <v>0</v>
      </c>
      <c r="M34" s="15">
        <v>0</v>
      </c>
      <c r="N34" s="15">
        <v>2</v>
      </c>
      <c r="O34" s="15">
        <v>0</v>
      </c>
      <c r="P34" s="25">
        <v>3</v>
      </c>
    </row>
    <row r="35" spans="1:16" x14ac:dyDescent="0.25">
      <c r="A35" s="30" t="s">
        <v>361</v>
      </c>
      <c r="B35" s="30" t="s">
        <v>362</v>
      </c>
      <c r="C35" s="15">
        <v>5</v>
      </c>
      <c r="D35" s="15">
        <v>1</v>
      </c>
      <c r="E35" s="31">
        <v>4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0</v>
      </c>
    </row>
    <row r="36" spans="1:16" x14ac:dyDescent="0.25">
      <c r="A36" s="30" t="s">
        <v>363</v>
      </c>
      <c r="B36" s="30" t="s">
        <v>364</v>
      </c>
      <c r="C36" s="15">
        <v>15</v>
      </c>
      <c r="D36" s="15">
        <v>22</v>
      </c>
      <c r="E36" s="31">
        <v>-1</v>
      </c>
      <c r="F36" s="15">
        <v>1</v>
      </c>
      <c r="G36" s="15">
        <v>1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1</v>
      </c>
    </row>
    <row r="37" spans="1:16" ht="22.5" x14ac:dyDescent="0.25">
      <c r="A37" s="30" t="s">
        <v>365</v>
      </c>
      <c r="B37" s="30" t="s">
        <v>366</v>
      </c>
      <c r="C37" s="15">
        <v>10</v>
      </c>
      <c r="D37" s="15">
        <v>17</v>
      </c>
      <c r="E37" s="31">
        <v>-1</v>
      </c>
      <c r="F37" s="15">
        <v>4</v>
      </c>
      <c r="G37" s="15">
        <v>3</v>
      </c>
      <c r="H37" s="15">
        <v>4</v>
      </c>
      <c r="I37" s="15">
        <v>9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7</v>
      </c>
    </row>
    <row r="38" spans="1:16" ht="22.5" x14ac:dyDescent="0.25">
      <c r="A38" s="30" t="s">
        <v>367</v>
      </c>
      <c r="B38" s="30" t="s">
        <v>368</v>
      </c>
      <c r="C38" s="15">
        <v>1</v>
      </c>
      <c r="D38" s="15">
        <v>3</v>
      </c>
      <c r="E38" s="31">
        <v>-1</v>
      </c>
      <c r="F38" s="15">
        <v>1</v>
      </c>
      <c r="G38" s="15">
        <v>1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</v>
      </c>
    </row>
    <row r="39" spans="1:16" ht="22.5" x14ac:dyDescent="0.25">
      <c r="A39" s="30" t="s">
        <v>369</v>
      </c>
      <c r="B39" s="30" t="s">
        <v>370</v>
      </c>
      <c r="C39" s="15">
        <v>1</v>
      </c>
      <c r="D39" s="15">
        <v>1</v>
      </c>
      <c r="E39" s="31">
        <v>0</v>
      </c>
      <c r="F39" s="15">
        <v>3</v>
      </c>
      <c r="G39" s="15">
        <v>1</v>
      </c>
      <c r="H39" s="15">
        <v>0</v>
      </c>
      <c r="I39" s="15">
        <v>1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1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7</v>
      </c>
      <c r="D42" s="15">
        <v>5</v>
      </c>
      <c r="E42" s="31">
        <v>0</v>
      </c>
      <c r="F42" s="15">
        <v>1</v>
      </c>
      <c r="G42" s="15">
        <v>2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1</v>
      </c>
    </row>
    <row r="43" spans="1:16" x14ac:dyDescent="0.25">
      <c r="A43" s="179" t="s">
        <v>377</v>
      </c>
      <c r="B43" s="180"/>
      <c r="C43" s="27">
        <v>35</v>
      </c>
      <c r="D43" s="27">
        <v>22</v>
      </c>
      <c r="E43" s="28">
        <v>0</v>
      </c>
      <c r="F43" s="27">
        <v>17</v>
      </c>
      <c r="G43" s="27">
        <v>11</v>
      </c>
      <c r="H43" s="27">
        <v>11</v>
      </c>
      <c r="I43" s="27">
        <v>10</v>
      </c>
      <c r="J43" s="27">
        <v>0</v>
      </c>
      <c r="K43" s="27">
        <v>1</v>
      </c>
      <c r="L43" s="27">
        <v>0</v>
      </c>
      <c r="M43" s="27">
        <v>0</v>
      </c>
      <c r="N43" s="27">
        <v>1</v>
      </c>
      <c r="O43" s="27">
        <v>0</v>
      </c>
      <c r="P43" s="29">
        <v>12</v>
      </c>
    </row>
    <row r="44" spans="1:16" x14ac:dyDescent="0.25">
      <c r="A44" s="30" t="s">
        <v>378</v>
      </c>
      <c r="B44" s="30" t="s">
        <v>379</v>
      </c>
      <c r="C44" s="15">
        <v>3</v>
      </c>
      <c r="D44" s="15">
        <v>0</v>
      </c>
      <c r="E44" s="31">
        <v>0</v>
      </c>
      <c r="F44" s="15">
        <v>1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1</v>
      </c>
    </row>
    <row r="45" spans="1:16" ht="22.5" x14ac:dyDescent="0.25">
      <c r="A45" s="30" t="s">
        <v>380</v>
      </c>
      <c r="B45" s="30" t="s">
        <v>381</v>
      </c>
      <c r="C45" s="15">
        <v>28</v>
      </c>
      <c r="D45" s="15">
        <v>20</v>
      </c>
      <c r="E45" s="31">
        <v>0</v>
      </c>
      <c r="F45" s="15">
        <v>16</v>
      </c>
      <c r="G45" s="15">
        <v>10</v>
      </c>
      <c r="H45" s="15">
        <v>9</v>
      </c>
      <c r="I45" s="15">
        <v>8</v>
      </c>
      <c r="J45" s="15">
        <v>0</v>
      </c>
      <c r="K45" s="15">
        <v>1</v>
      </c>
      <c r="L45" s="15">
        <v>0</v>
      </c>
      <c r="M45" s="15">
        <v>0</v>
      </c>
      <c r="N45" s="15">
        <v>1</v>
      </c>
      <c r="O45" s="15">
        <v>0</v>
      </c>
      <c r="P45" s="25">
        <v>11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0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4</v>
      </c>
      <c r="D49" s="15">
        <v>2</v>
      </c>
      <c r="E49" s="31">
        <v>1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25</v>
      </c>
      <c r="D51" s="27">
        <v>26</v>
      </c>
      <c r="E51" s="28">
        <v>-1</v>
      </c>
      <c r="F51" s="27">
        <v>1</v>
      </c>
      <c r="G51" s="27">
        <v>1</v>
      </c>
      <c r="H51" s="27">
        <v>8</v>
      </c>
      <c r="I51" s="27">
        <v>6</v>
      </c>
      <c r="J51" s="27">
        <v>8</v>
      </c>
      <c r="K51" s="27">
        <v>2</v>
      </c>
      <c r="L51" s="27">
        <v>0</v>
      </c>
      <c r="M51" s="27">
        <v>0</v>
      </c>
      <c r="N51" s="27">
        <v>1</v>
      </c>
      <c r="O51" s="27">
        <v>0</v>
      </c>
      <c r="P51" s="29">
        <v>7</v>
      </c>
    </row>
    <row r="52" spans="1:16" x14ac:dyDescent="0.25">
      <c r="A52" s="30" t="s">
        <v>393</v>
      </c>
      <c r="B52" s="30" t="s">
        <v>394</v>
      </c>
      <c r="C52" s="15">
        <v>0</v>
      </c>
      <c r="D52" s="15">
        <v>0</v>
      </c>
      <c r="E52" s="31">
        <v>0</v>
      </c>
      <c r="F52" s="15">
        <v>0</v>
      </c>
      <c r="G52" s="15">
        <v>0</v>
      </c>
      <c r="H52" s="15">
        <v>0</v>
      </c>
      <c r="I52" s="15">
        <v>0</v>
      </c>
      <c r="J52" s="15">
        <v>3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5">
        <v>0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8</v>
      </c>
      <c r="D54" s="15">
        <v>2</v>
      </c>
      <c r="E54" s="31">
        <v>3</v>
      </c>
      <c r="F54" s="15">
        <v>1</v>
      </c>
      <c r="G54" s="15">
        <v>1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5">
        <v>2</v>
      </c>
    </row>
    <row r="55" spans="1:16" ht="22.5" x14ac:dyDescent="0.25">
      <c r="A55" s="30" t="s">
        <v>399</v>
      </c>
      <c r="B55" s="30" t="s">
        <v>400</v>
      </c>
      <c r="C55" s="15">
        <v>0</v>
      </c>
      <c r="D55" s="15">
        <v>6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2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2</v>
      </c>
      <c r="D57" s="15">
        <v>2</v>
      </c>
      <c r="E57" s="31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3</v>
      </c>
      <c r="D58" s="15">
        <v>2</v>
      </c>
      <c r="E58" s="31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30" t="s">
        <v>407</v>
      </c>
      <c r="B59" s="30" t="s">
        <v>408</v>
      </c>
      <c r="C59" s="15">
        <v>0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1</v>
      </c>
      <c r="E60" s="31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0</v>
      </c>
      <c r="D61" s="15">
        <v>0</v>
      </c>
      <c r="E61" s="31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2</v>
      </c>
      <c r="D62" s="15">
        <v>1</v>
      </c>
      <c r="E62" s="31">
        <v>1</v>
      </c>
      <c r="F62" s="15">
        <v>0</v>
      </c>
      <c r="G62" s="15">
        <v>0</v>
      </c>
      <c r="H62" s="15">
        <v>2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2</v>
      </c>
    </row>
    <row r="63" spans="1:16" x14ac:dyDescent="0.25">
      <c r="A63" s="30" t="s">
        <v>415</v>
      </c>
      <c r="B63" s="30" t="s">
        <v>416</v>
      </c>
      <c r="C63" s="15">
        <v>1</v>
      </c>
      <c r="D63" s="15">
        <v>1</v>
      </c>
      <c r="E63" s="31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1</v>
      </c>
    </row>
    <row r="64" spans="1:16" ht="22.5" x14ac:dyDescent="0.25">
      <c r="A64" s="30" t="s">
        <v>417</v>
      </c>
      <c r="B64" s="30" t="s">
        <v>418</v>
      </c>
      <c r="C64" s="15">
        <v>4</v>
      </c>
      <c r="D64" s="15">
        <v>10</v>
      </c>
      <c r="E64" s="31">
        <v>-1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2</v>
      </c>
    </row>
    <row r="65" spans="1:16" ht="22.5" x14ac:dyDescent="0.25">
      <c r="A65" s="30" t="s">
        <v>419</v>
      </c>
      <c r="B65" s="30" t="s">
        <v>420</v>
      </c>
      <c r="C65" s="15">
        <v>0</v>
      </c>
      <c r="D65" s="15">
        <v>0</v>
      </c>
      <c r="E65" s="31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2</v>
      </c>
      <c r="D66" s="15">
        <v>1</v>
      </c>
      <c r="E66" s="31">
        <v>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1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2</v>
      </c>
      <c r="K68" s="15">
        <v>2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3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9" t="s">
        <v>435</v>
      </c>
      <c r="B73" s="180"/>
      <c r="C73" s="27">
        <v>0</v>
      </c>
      <c r="D73" s="27">
        <v>0</v>
      </c>
      <c r="E73" s="28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0</v>
      </c>
      <c r="D74" s="15">
        <v>0</v>
      </c>
      <c r="E74" s="31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0</v>
      </c>
    </row>
    <row r="75" spans="1:16" x14ac:dyDescent="0.25">
      <c r="A75" s="179" t="s">
        <v>438</v>
      </c>
      <c r="B75" s="180"/>
      <c r="C75" s="27">
        <v>8</v>
      </c>
      <c r="D75" s="27">
        <v>0</v>
      </c>
      <c r="E75" s="28">
        <v>0</v>
      </c>
      <c r="F75" s="27">
        <v>1</v>
      </c>
      <c r="G75" s="27">
        <v>1</v>
      </c>
      <c r="H75" s="27">
        <v>1</v>
      </c>
      <c r="I75" s="27">
        <v>1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1</v>
      </c>
    </row>
    <row r="76" spans="1:16" x14ac:dyDescent="0.25">
      <c r="A76" s="30" t="s">
        <v>439</v>
      </c>
      <c r="B76" s="30" t="s">
        <v>440</v>
      </c>
      <c r="C76" s="15">
        <v>2</v>
      </c>
      <c r="D76" s="15">
        <v>0</v>
      </c>
      <c r="E76" s="31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0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3</v>
      </c>
      <c r="D78" s="15">
        <v>0</v>
      </c>
      <c r="E78" s="31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2</v>
      </c>
      <c r="D80" s="15">
        <v>0</v>
      </c>
      <c r="E80" s="31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1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1</v>
      </c>
      <c r="D82" s="15">
        <v>0</v>
      </c>
      <c r="E82" s="31">
        <v>0</v>
      </c>
      <c r="F82" s="15">
        <v>1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9" t="s">
        <v>453</v>
      </c>
      <c r="B83" s="180"/>
      <c r="C83" s="27">
        <v>11</v>
      </c>
      <c r="D83" s="27">
        <v>11</v>
      </c>
      <c r="E83" s="28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9">
        <v>0</v>
      </c>
    </row>
    <row r="84" spans="1:16" x14ac:dyDescent="0.25">
      <c r="A84" s="30" t="s">
        <v>454</v>
      </c>
      <c r="B84" s="30" t="s">
        <v>455</v>
      </c>
      <c r="C84" s="15">
        <v>2</v>
      </c>
      <c r="D84" s="15">
        <v>1</v>
      </c>
      <c r="E84" s="31">
        <v>1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9</v>
      </c>
      <c r="D85" s="15">
        <v>10</v>
      </c>
      <c r="E85" s="31">
        <v>-1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0</v>
      </c>
    </row>
    <row r="86" spans="1:16" x14ac:dyDescent="0.25">
      <c r="A86" s="179" t="s">
        <v>458</v>
      </c>
      <c r="B86" s="180"/>
      <c r="C86" s="27">
        <v>39</v>
      </c>
      <c r="D86" s="27">
        <v>30</v>
      </c>
      <c r="E86" s="28">
        <v>0</v>
      </c>
      <c r="F86" s="27">
        <v>0</v>
      </c>
      <c r="G86" s="27">
        <v>0</v>
      </c>
      <c r="H86" s="27">
        <v>1</v>
      </c>
      <c r="I86" s="27">
        <v>2</v>
      </c>
      <c r="J86" s="27">
        <v>0</v>
      </c>
      <c r="K86" s="27">
        <v>0</v>
      </c>
      <c r="L86" s="27">
        <v>0</v>
      </c>
      <c r="M86" s="27">
        <v>0</v>
      </c>
      <c r="N86" s="27">
        <v>2</v>
      </c>
      <c r="O86" s="27">
        <v>0</v>
      </c>
      <c r="P86" s="29">
        <v>3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20</v>
      </c>
      <c r="D90" s="15">
        <v>10</v>
      </c>
      <c r="E90" s="31">
        <v>1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2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2</v>
      </c>
      <c r="D92" s="15">
        <v>3</v>
      </c>
      <c r="E92" s="31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1</v>
      </c>
    </row>
    <row r="93" spans="1:16" x14ac:dyDescent="0.25">
      <c r="A93" s="30" t="s">
        <v>471</v>
      </c>
      <c r="B93" s="30" t="s">
        <v>472</v>
      </c>
      <c r="C93" s="15">
        <v>3</v>
      </c>
      <c r="D93" s="15">
        <v>1</v>
      </c>
      <c r="E93" s="31">
        <v>2</v>
      </c>
      <c r="F93" s="15">
        <v>0</v>
      </c>
      <c r="G93" s="15">
        <v>0</v>
      </c>
      <c r="H93" s="15">
        <v>0</v>
      </c>
      <c r="I93" s="15">
        <v>1</v>
      </c>
      <c r="J93" s="15">
        <v>0</v>
      </c>
      <c r="K93" s="15">
        <v>0</v>
      </c>
      <c r="L93" s="15">
        <v>0</v>
      </c>
      <c r="M93" s="15">
        <v>0</v>
      </c>
      <c r="N93" s="15">
        <v>2</v>
      </c>
      <c r="O93" s="15">
        <v>0</v>
      </c>
      <c r="P93" s="25">
        <v>0</v>
      </c>
    </row>
    <row r="94" spans="1:16" x14ac:dyDescent="0.25">
      <c r="A94" s="30" t="s">
        <v>473</v>
      </c>
      <c r="B94" s="30" t="s">
        <v>474</v>
      </c>
      <c r="C94" s="15">
        <v>4</v>
      </c>
      <c r="D94" s="15">
        <v>4</v>
      </c>
      <c r="E94" s="31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9</v>
      </c>
      <c r="D95" s="15">
        <v>10</v>
      </c>
      <c r="E95" s="31">
        <v>-1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2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396</v>
      </c>
      <c r="D98" s="27">
        <v>522</v>
      </c>
      <c r="E98" s="28">
        <v>-1</v>
      </c>
      <c r="F98" s="27">
        <v>2</v>
      </c>
      <c r="G98" s="27">
        <v>1</v>
      </c>
      <c r="H98" s="27">
        <v>90</v>
      </c>
      <c r="I98" s="27">
        <v>73</v>
      </c>
      <c r="J98" s="27">
        <v>0</v>
      </c>
      <c r="K98" s="27">
        <v>0</v>
      </c>
      <c r="L98" s="27">
        <v>0</v>
      </c>
      <c r="M98" s="27">
        <v>0</v>
      </c>
      <c r="N98" s="27">
        <v>5</v>
      </c>
      <c r="O98" s="27">
        <v>5</v>
      </c>
      <c r="P98" s="29">
        <v>36</v>
      </c>
    </row>
    <row r="99" spans="1:16" x14ac:dyDescent="0.25">
      <c r="A99" s="30" t="s">
        <v>482</v>
      </c>
      <c r="B99" s="30" t="s">
        <v>483</v>
      </c>
      <c r="C99" s="15">
        <v>53</v>
      </c>
      <c r="D99" s="15">
        <v>81</v>
      </c>
      <c r="E99" s="31">
        <v>-1</v>
      </c>
      <c r="F99" s="15">
        <v>0</v>
      </c>
      <c r="G99" s="15">
        <v>0</v>
      </c>
      <c r="H99" s="15">
        <v>16</v>
      </c>
      <c r="I99" s="15">
        <v>11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0</v>
      </c>
      <c r="P99" s="25">
        <v>4</v>
      </c>
    </row>
    <row r="100" spans="1:16" x14ac:dyDescent="0.25">
      <c r="A100" s="30" t="s">
        <v>484</v>
      </c>
      <c r="B100" s="30" t="s">
        <v>485</v>
      </c>
      <c r="C100" s="15">
        <v>71</v>
      </c>
      <c r="D100" s="15">
        <v>72</v>
      </c>
      <c r="E100" s="31">
        <v>-1</v>
      </c>
      <c r="F100" s="15">
        <v>2</v>
      </c>
      <c r="G100" s="15">
        <v>1</v>
      </c>
      <c r="H100" s="15">
        <v>26</v>
      </c>
      <c r="I100" s="15">
        <v>15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3</v>
      </c>
      <c r="P100" s="25">
        <v>14</v>
      </c>
    </row>
    <row r="101" spans="1:16" ht="33.75" x14ac:dyDescent="0.25">
      <c r="A101" s="30" t="s">
        <v>486</v>
      </c>
      <c r="B101" s="30" t="s">
        <v>487</v>
      </c>
      <c r="C101" s="15">
        <v>10</v>
      </c>
      <c r="D101" s="15">
        <v>6</v>
      </c>
      <c r="E101" s="31">
        <v>0</v>
      </c>
      <c r="F101" s="15">
        <v>0</v>
      </c>
      <c r="G101" s="15">
        <v>0</v>
      </c>
      <c r="H101" s="15">
        <v>10</v>
      </c>
      <c r="I101" s="15">
        <v>10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</v>
      </c>
      <c r="P101" s="25">
        <v>2</v>
      </c>
    </row>
    <row r="102" spans="1:16" ht="22.5" x14ac:dyDescent="0.25">
      <c r="A102" s="30" t="s">
        <v>488</v>
      </c>
      <c r="B102" s="30" t="s">
        <v>489</v>
      </c>
      <c r="C102" s="15">
        <v>15</v>
      </c>
      <c r="D102" s="15">
        <v>16</v>
      </c>
      <c r="E102" s="31">
        <v>-1</v>
      </c>
      <c r="F102" s="15">
        <v>0</v>
      </c>
      <c r="G102" s="15">
        <v>0</v>
      </c>
      <c r="H102" s="15">
        <v>4</v>
      </c>
      <c r="I102" s="15">
        <v>3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</v>
      </c>
      <c r="P102" s="25">
        <v>0</v>
      </c>
    </row>
    <row r="103" spans="1:16" x14ac:dyDescent="0.25">
      <c r="A103" s="30" t="s">
        <v>490</v>
      </c>
      <c r="B103" s="30" t="s">
        <v>491</v>
      </c>
      <c r="C103" s="15">
        <v>3</v>
      </c>
      <c r="D103" s="15">
        <v>3</v>
      </c>
      <c r="E103" s="31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1</v>
      </c>
    </row>
    <row r="104" spans="1:16" ht="22.5" x14ac:dyDescent="0.25">
      <c r="A104" s="30" t="s">
        <v>492</v>
      </c>
      <c r="B104" s="30" t="s">
        <v>493</v>
      </c>
      <c r="C104" s="15">
        <v>5</v>
      </c>
      <c r="D104" s="15">
        <v>6</v>
      </c>
      <c r="E104" s="31">
        <v>-1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0</v>
      </c>
    </row>
    <row r="105" spans="1:16" x14ac:dyDescent="0.25">
      <c r="A105" s="30" t="s">
        <v>494</v>
      </c>
      <c r="B105" s="30" t="s">
        <v>495</v>
      </c>
      <c r="C105" s="15">
        <v>7</v>
      </c>
      <c r="D105" s="15">
        <v>14</v>
      </c>
      <c r="E105" s="31">
        <v>-1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30" t="s">
        <v>496</v>
      </c>
      <c r="B106" s="30" t="s">
        <v>497</v>
      </c>
      <c r="C106" s="15">
        <v>129</v>
      </c>
      <c r="D106" s="15">
        <v>194</v>
      </c>
      <c r="E106" s="31">
        <v>-1</v>
      </c>
      <c r="F106" s="15">
        <v>0</v>
      </c>
      <c r="G106" s="15">
        <v>0</v>
      </c>
      <c r="H106" s="15">
        <v>15</v>
      </c>
      <c r="I106" s="15">
        <v>13</v>
      </c>
      <c r="J106" s="15">
        <v>0</v>
      </c>
      <c r="K106" s="15">
        <v>0</v>
      </c>
      <c r="L106" s="15">
        <v>0</v>
      </c>
      <c r="M106" s="15">
        <v>0</v>
      </c>
      <c r="N106" s="15">
        <v>3</v>
      </c>
      <c r="O106" s="15">
        <v>0</v>
      </c>
      <c r="P106" s="25">
        <v>8</v>
      </c>
    </row>
    <row r="107" spans="1:16" ht="22.5" x14ac:dyDescent="0.25">
      <c r="A107" s="30" t="s">
        <v>498</v>
      </c>
      <c r="B107" s="30" t="s">
        <v>499</v>
      </c>
      <c r="C107" s="15">
        <v>34</v>
      </c>
      <c r="D107" s="15">
        <v>43</v>
      </c>
      <c r="E107" s="31">
        <v>-1</v>
      </c>
      <c r="F107" s="15">
        <v>0</v>
      </c>
      <c r="G107" s="15">
        <v>0</v>
      </c>
      <c r="H107" s="15">
        <v>11</v>
      </c>
      <c r="I107" s="15">
        <v>9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5">
        <v>1</v>
      </c>
    </row>
    <row r="108" spans="1:16" ht="22.5" x14ac:dyDescent="0.25">
      <c r="A108" s="30" t="s">
        <v>500</v>
      </c>
      <c r="B108" s="30" t="s">
        <v>501</v>
      </c>
      <c r="C108" s="15">
        <v>0</v>
      </c>
      <c r="D108" s="15">
        <v>5</v>
      </c>
      <c r="E108" s="31">
        <v>-1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30" t="s">
        <v>502</v>
      </c>
      <c r="B109" s="30" t="s">
        <v>503</v>
      </c>
      <c r="C109" s="15">
        <v>0</v>
      </c>
      <c r="D109" s="15">
        <v>0</v>
      </c>
      <c r="E109" s="31">
        <v>0</v>
      </c>
      <c r="F109" s="15">
        <v>0</v>
      </c>
      <c r="G109" s="15">
        <v>0</v>
      </c>
      <c r="H109" s="15">
        <v>0</v>
      </c>
      <c r="I109" s="15">
        <v>2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30" t="s">
        <v>504</v>
      </c>
      <c r="B110" s="30" t="s">
        <v>505</v>
      </c>
      <c r="C110" s="15">
        <v>1</v>
      </c>
      <c r="D110" s="15">
        <v>1</v>
      </c>
      <c r="E110" s="31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0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61</v>
      </c>
      <c r="D112" s="15">
        <v>67</v>
      </c>
      <c r="E112" s="31">
        <v>-1</v>
      </c>
      <c r="F112" s="15">
        <v>0</v>
      </c>
      <c r="G112" s="15">
        <v>0</v>
      </c>
      <c r="H112" s="15">
        <v>5</v>
      </c>
      <c r="I112" s="15">
        <v>7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5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6</v>
      </c>
      <c r="D115" s="15">
        <v>9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0</v>
      </c>
      <c r="D116" s="15">
        <v>1</v>
      </c>
      <c r="E116" s="31">
        <v>-1</v>
      </c>
      <c r="F116" s="15">
        <v>0</v>
      </c>
      <c r="G116" s="15">
        <v>0</v>
      </c>
      <c r="H116" s="15">
        <v>2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30" t="s">
        <v>518</v>
      </c>
      <c r="B117" s="30" t="s">
        <v>519</v>
      </c>
      <c r="C117" s="15">
        <v>0</v>
      </c>
      <c r="D117" s="15">
        <v>1</v>
      </c>
      <c r="E117" s="31">
        <v>-1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1</v>
      </c>
      <c r="D121" s="15">
        <v>0</v>
      </c>
      <c r="E121" s="31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0</v>
      </c>
      <c r="D122" s="15">
        <v>2</v>
      </c>
      <c r="E122" s="31">
        <v>-1</v>
      </c>
      <c r="F122" s="15">
        <v>0</v>
      </c>
      <c r="G122" s="15">
        <v>0</v>
      </c>
      <c r="H122" s="15">
        <v>0</v>
      </c>
      <c r="I122" s="15">
        <v>1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1</v>
      </c>
    </row>
    <row r="123" spans="1:16" x14ac:dyDescent="0.25">
      <c r="A123" s="30" t="s">
        <v>530</v>
      </c>
      <c r="B123" s="30" t="s">
        <v>531</v>
      </c>
      <c r="C123" s="15">
        <v>0</v>
      </c>
      <c r="D123" s="15">
        <v>0</v>
      </c>
      <c r="E123" s="31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0</v>
      </c>
      <c r="D127" s="15">
        <v>1</v>
      </c>
      <c r="E127" s="31">
        <v>-1</v>
      </c>
      <c r="F127" s="15">
        <v>0</v>
      </c>
      <c r="G127" s="15">
        <v>0</v>
      </c>
      <c r="H127" s="15">
        <v>0</v>
      </c>
      <c r="I127" s="15">
        <v>1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9" t="s">
        <v>548</v>
      </c>
      <c r="B132" s="180"/>
      <c r="C132" s="27">
        <v>3</v>
      </c>
      <c r="D132" s="27">
        <v>3</v>
      </c>
      <c r="E132" s="28">
        <v>0</v>
      </c>
      <c r="F132" s="27">
        <v>0</v>
      </c>
      <c r="G132" s="27">
        <v>0</v>
      </c>
      <c r="H132" s="27">
        <v>0</v>
      </c>
      <c r="I132" s="27">
        <v>1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9">
        <v>0</v>
      </c>
    </row>
    <row r="133" spans="1:16" x14ac:dyDescent="0.25">
      <c r="A133" s="30" t="s">
        <v>549</v>
      </c>
      <c r="B133" s="30" t="s">
        <v>550</v>
      </c>
      <c r="C133" s="15">
        <v>1</v>
      </c>
      <c r="D133" s="15">
        <v>0</v>
      </c>
      <c r="E133" s="31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1</v>
      </c>
      <c r="E134" s="31">
        <v>-1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2</v>
      </c>
      <c r="D135" s="15">
        <v>0</v>
      </c>
      <c r="E135" s="31">
        <v>0</v>
      </c>
      <c r="F135" s="15">
        <v>0</v>
      </c>
      <c r="G135" s="15">
        <v>0</v>
      </c>
      <c r="H135" s="15">
        <v>0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2</v>
      </c>
      <c r="E136" s="31">
        <v>-1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9" t="s">
        <v>559</v>
      </c>
      <c r="B138" s="180"/>
      <c r="C138" s="27">
        <v>15</v>
      </c>
      <c r="D138" s="27">
        <v>18</v>
      </c>
      <c r="E138" s="28">
        <v>-1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9">
        <v>5</v>
      </c>
    </row>
    <row r="139" spans="1:16" ht="22.5" x14ac:dyDescent="0.25">
      <c r="A139" s="30" t="s">
        <v>560</v>
      </c>
      <c r="B139" s="30" t="s">
        <v>561</v>
      </c>
      <c r="C139" s="15">
        <v>1</v>
      </c>
      <c r="D139" s="15">
        <v>2</v>
      </c>
      <c r="E139" s="31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11</v>
      </c>
      <c r="D143" s="15">
        <v>8</v>
      </c>
      <c r="E143" s="31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5</v>
      </c>
    </row>
    <row r="144" spans="1:16" ht="33.75" x14ac:dyDescent="0.25">
      <c r="A144" s="30" t="s">
        <v>570</v>
      </c>
      <c r="B144" s="30" t="s">
        <v>571</v>
      </c>
      <c r="C144" s="15">
        <v>3</v>
      </c>
      <c r="D144" s="15">
        <v>8</v>
      </c>
      <c r="E144" s="31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9" t="s">
        <v>572</v>
      </c>
      <c r="B145" s="180"/>
      <c r="C145" s="27">
        <v>0</v>
      </c>
      <c r="D145" s="27">
        <v>0</v>
      </c>
      <c r="E145" s="28">
        <v>0</v>
      </c>
      <c r="F145" s="27">
        <v>0</v>
      </c>
      <c r="G145" s="27">
        <v>0</v>
      </c>
      <c r="H145" s="27">
        <v>1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0</v>
      </c>
      <c r="E147" s="31">
        <v>0</v>
      </c>
      <c r="F147" s="15">
        <v>0</v>
      </c>
      <c r="G147" s="15">
        <v>0</v>
      </c>
      <c r="H147" s="15">
        <v>1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9" t="s">
        <v>577</v>
      </c>
      <c r="B148" s="180"/>
      <c r="C148" s="27">
        <v>8</v>
      </c>
      <c r="D148" s="27">
        <v>7</v>
      </c>
      <c r="E148" s="28">
        <v>0</v>
      </c>
      <c r="F148" s="27">
        <v>1</v>
      </c>
      <c r="G148" s="27">
        <v>1</v>
      </c>
      <c r="H148" s="27">
        <v>5</v>
      </c>
      <c r="I148" s="27">
        <v>4</v>
      </c>
      <c r="J148" s="27">
        <v>0</v>
      </c>
      <c r="K148" s="27">
        <v>0</v>
      </c>
      <c r="L148" s="27">
        <v>0</v>
      </c>
      <c r="M148" s="27">
        <v>0</v>
      </c>
      <c r="N148" s="27">
        <v>2</v>
      </c>
      <c r="O148" s="27">
        <v>0</v>
      </c>
      <c r="P148" s="29">
        <v>4</v>
      </c>
    </row>
    <row r="149" spans="1:16" ht="22.5" x14ac:dyDescent="0.25">
      <c r="A149" s="30" t="s">
        <v>578</v>
      </c>
      <c r="B149" s="30" t="s">
        <v>579</v>
      </c>
      <c r="C149" s="15">
        <v>2</v>
      </c>
      <c r="D149" s="15">
        <v>0</v>
      </c>
      <c r="E149" s="31">
        <v>0</v>
      </c>
      <c r="F149" s="15">
        <v>0</v>
      </c>
      <c r="G149" s="15">
        <v>0</v>
      </c>
      <c r="H149" s="15">
        <v>0</v>
      </c>
      <c r="I149" s="15">
        <v>1</v>
      </c>
      <c r="J149" s="15">
        <v>0</v>
      </c>
      <c r="K149" s="15">
        <v>0</v>
      </c>
      <c r="L149" s="15">
        <v>0</v>
      </c>
      <c r="M149" s="15">
        <v>0</v>
      </c>
      <c r="N149" s="15">
        <v>1</v>
      </c>
      <c r="O149" s="15">
        <v>0</v>
      </c>
      <c r="P149" s="25">
        <v>0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1</v>
      </c>
      <c r="E150" s="31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0</v>
      </c>
      <c r="D152" s="15">
        <v>1</v>
      </c>
      <c r="E152" s="31">
        <v>-1</v>
      </c>
      <c r="F152" s="15">
        <v>0</v>
      </c>
      <c r="G152" s="15">
        <v>0</v>
      </c>
      <c r="H152" s="15">
        <v>1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0</v>
      </c>
      <c r="E154" s="31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0</v>
      </c>
      <c r="D155" s="15">
        <v>3</v>
      </c>
      <c r="E155" s="31">
        <v>-1</v>
      </c>
      <c r="F155" s="15">
        <v>1</v>
      </c>
      <c r="G155" s="15">
        <v>1</v>
      </c>
      <c r="H155" s="15">
        <v>0</v>
      </c>
      <c r="I155" s="15">
        <v>1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5">
        <v>1</v>
      </c>
    </row>
    <row r="156" spans="1:16" ht="22.5" x14ac:dyDescent="0.25">
      <c r="A156" s="30" t="s">
        <v>592</v>
      </c>
      <c r="B156" s="30" t="s">
        <v>593</v>
      </c>
      <c r="C156" s="15">
        <v>5</v>
      </c>
      <c r="D156" s="15">
        <v>2</v>
      </c>
      <c r="E156" s="31">
        <v>1</v>
      </c>
      <c r="F156" s="15">
        <v>0</v>
      </c>
      <c r="G156" s="15">
        <v>0</v>
      </c>
      <c r="H156" s="15">
        <v>3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5">
        <v>3</v>
      </c>
    </row>
    <row r="157" spans="1:16" x14ac:dyDescent="0.25">
      <c r="A157" s="179" t="s">
        <v>594</v>
      </c>
      <c r="B157" s="180"/>
      <c r="C157" s="27">
        <v>17</v>
      </c>
      <c r="D157" s="27">
        <v>24</v>
      </c>
      <c r="E157" s="28">
        <v>-1</v>
      </c>
      <c r="F157" s="27">
        <v>0</v>
      </c>
      <c r="G157" s="27">
        <v>0</v>
      </c>
      <c r="H157" s="27">
        <v>2</v>
      </c>
      <c r="I157" s="27">
        <v>1</v>
      </c>
      <c r="J157" s="27">
        <v>1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9">
        <v>0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0</v>
      </c>
      <c r="D162" s="15">
        <v>2</v>
      </c>
      <c r="E162" s="31">
        <v>-1</v>
      </c>
      <c r="F162" s="15">
        <v>0</v>
      </c>
      <c r="G162" s="15">
        <v>0</v>
      </c>
      <c r="H162" s="15">
        <v>2</v>
      </c>
      <c r="I162" s="15">
        <v>0</v>
      </c>
      <c r="J162" s="15">
        <v>1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4</v>
      </c>
      <c r="D163" s="15">
        <v>5</v>
      </c>
      <c r="E163" s="31">
        <v>-1</v>
      </c>
      <c r="F163" s="15">
        <v>0</v>
      </c>
      <c r="G163" s="15">
        <v>0</v>
      </c>
      <c r="H163" s="15">
        <v>0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0</v>
      </c>
      <c r="D164" s="15">
        <v>8</v>
      </c>
      <c r="E164" s="31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5</v>
      </c>
      <c r="D165" s="15">
        <v>9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8</v>
      </c>
      <c r="D166" s="15">
        <v>0</v>
      </c>
      <c r="E166" s="31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179" t="s">
        <v>613</v>
      </c>
      <c r="B167" s="180"/>
      <c r="C167" s="27">
        <v>38</v>
      </c>
      <c r="D167" s="27">
        <v>34</v>
      </c>
      <c r="E167" s="28">
        <v>0</v>
      </c>
      <c r="F167" s="27">
        <v>0</v>
      </c>
      <c r="G167" s="27">
        <v>0</v>
      </c>
      <c r="H167" s="27">
        <v>12</v>
      </c>
      <c r="I167" s="27">
        <v>11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5</v>
      </c>
      <c r="P167" s="29">
        <v>6</v>
      </c>
    </row>
    <row r="168" spans="1:16" ht="22.5" x14ac:dyDescent="0.25">
      <c r="A168" s="30" t="s">
        <v>614</v>
      </c>
      <c r="B168" s="30" t="s">
        <v>615</v>
      </c>
      <c r="C168" s="15">
        <v>0</v>
      </c>
      <c r="D168" s="15">
        <v>0</v>
      </c>
      <c r="E168" s="31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0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10</v>
      </c>
      <c r="D174" s="15">
        <v>6</v>
      </c>
      <c r="E174" s="31">
        <v>0</v>
      </c>
      <c r="F174" s="15">
        <v>0</v>
      </c>
      <c r="G174" s="15">
        <v>0</v>
      </c>
      <c r="H174" s="15">
        <v>5</v>
      </c>
      <c r="I174" s="15">
        <v>4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4</v>
      </c>
      <c r="P174" s="25">
        <v>2</v>
      </c>
    </row>
    <row r="175" spans="1:16" ht="22.5" x14ac:dyDescent="0.25">
      <c r="A175" s="30" t="s">
        <v>628</v>
      </c>
      <c r="B175" s="30" t="s">
        <v>629</v>
      </c>
      <c r="C175" s="15">
        <v>24</v>
      </c>
      <c r="D175" s="15">
        <v>27</v>
      </c>
      <c r="E175" s="31">
        <v>-1</v>
      </c>
      <c r="F175" s="15">
        <v>0</v>
      </c>
      <c r="G175" s="15">
        <v>0</v>
      </c>
      <c r="H175" s="15">
        <v>3</v>
      </c>
      <c r="I175" s="15">
        <v>4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2</v>
      </c>
    </row>
    <row r="176" spans="1:16" x14ac:dyDescent="0.25">
      <c r="A176" s="30" t="s">
        <v>630</v>
      </c>
      <c r="B176" s="30" t="s">
        <v>631</v>
      </c>
      <c r="C176" s="15">
        <v>4</v>
      </c>
      <c r="D176" s="15">
        <v>1</v>
      </c>
      <c r="E176" s="31">
        <v>3</v>
      </c>
      <c r="F176" s="15">
        <v>0</v>
      </c>
      <c r="G176" s="15">
        <v>0</v>
      </c>
      <c r="H176" s="15">
        <v>4</v>
      </c>
      <c r="I176" s="15">
        <v>3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1</v>
      </c>
      <c r="P176" s="25">
        <v>2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72</v>
      </c>
      <c r="D179" s="27">
        <v>61</v>
      </c>
      <c r="E179" s="28">
        <v>0</v>
      </c>
      <c r="F179" s="27">
        <v>110</v>
      </c>
      <c r="G179" s="27">
        <v>102</v>
      </c>
      <c r="H179" s="27">
        <v>19</v>
      </c>
      <c r="I179" s="27">
        <v>20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9">
        <v>115</v>
      </c>
    </row>
    <row r="180" spans="1:16" ht="22.5" x14ac:dyDescent="0.25">
      <c r="A180" s="30" t="s">
        <v>637</v>
      </c>
      <c r="B180" s="30" t="s">
        <v>638</v>
      </c>
      <c r="C180" s="15">
        <v>2</v>
      </c>
      <c r="D180" s="15">
        <v>0</v>
      </c>
      <c r="E180" s="31">
        <v>0</v>
      </c>
      <c r="F180" s="15">
        <v>1</v>
      </c>
      <c r="G180" s="15">
        <v>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1</v>
      </c>
    </row>
    <row r="181" spans="1:16" ht="22.5" x14ac:dyDescent="0.25">
      <c r="A181" s="30" t="s">
        <v>639</v>
      </c>
      <c r="B181" s="30" t="s">
        <v>640</v>
      </c>
      <c r="C181" s="15">
        <v>38</v>
      </c>
      <c r="D181" s="15">
        <v>38</v>
      </c>
      <c r="E181" s="31">
        <v>0</v>
      </c>
      <c r="F181" s="15">
        <v>55</v>
      </c>
      <c r="G181" s="15">
        <v>54</v>
      </c>
      <c r="H181" s="15">
        <v>10</v>
      </c>
      <c r="I181" s="15">
        <v>9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62</v>
      </c>
    </row>
    <row r="182" spans="1:16" x14ac:dyDescent="0.25">
      <c r="A182" s="30" t="s">
        <v>641</v>
      </c>
      <c r="B182" s="30" t="s">
        <v>642</v>
      </c>
      <c r="C182" s="15">
        <v>5</v>
      </c>
      <c r="D182" s="15">
        <v>2</v>
      </c>
      <c r="E182" s="31">
        <v>1</v>
      </c>
      <c r="F182" s="15">
        <v>0</v>
      </c>
      <c r="G182" s="15">
        <v>1</v>
      </c>
      <c r="H182" s="15">
        <v>2</v>
      </c>
      <c r="I182" s="15">
        <v>2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1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0</v>
      </c>
      <c r="E183" s="31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645</v>
      </c>
      <c r="B184" s="30" t="s">
        <v>646</v>
      </c>
      <c r="C184" s="15">
        <v>4</v>
      </c>
      <c r="D184" s="15">
        <v>5</v>
      </c>
      <c r="E184" s="31">
        <v>-1</v>
      </c>
      <c r="F184" s="15">
        <v>5</v>
      </c>
      <c r="G184" s="15">
        <v>4</v>
      </c>
      <c r="H184" s="15">
        <v>1</v>
      </c>
      <c r="I184" s="15">
        <v>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7</v>
      </c>
    </row>
    <row r="185" spans="1:16" ht="22.5" x14ac:dyDescent="0.25">
      <c r="A185" s="30" t="s">
        <v>647</v>
      </c>
      <c r="B185" s="30" t="s">
        <v>648</v>
      </c>
      <c r="C185" s="15">
        <v>23</v>
      </c>
      <c r="D185" s="15">
        <v>15</v>
      </c>
      <c r="E185" s="31">
        <v>0</v>
      </c>
      <c r="F185" s="15">
        <v>49</v>
      </c>
      <c r="G185" s="15">
        <v>42</v>
      </c>
      <c r="H185" s="15">
        <v>6</v>
      </c>
      <c r="I185" s="15">
        <v>7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44</v>
      </c>
    </row>
    <row r="186" spans="1:16" ht="22.5" x14ac:dyDescent="0.25">
      <c r="A186" s="30" t="s">
        <v>649</v>
      </c>
      <c r="B186" s="30" t="s">
        <v>650</v>
      </c>
      <c r="C186" s="15">
        <v>0</v>
      </c>
      <c r="D186" s="15">
        <v>1</v>
      </c>
      <c r="E186" s="31">
        <v>-1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40</v>
      </c>
      <c r="D187" s="27">
        <v>30</v>
      </c>
      <c r="E187" s="28">
        <v>0</v>
      </c>
      <c r="F187" s="27">
        <v>0</v>
      </c>
      <c r="G187" s="27">
        <v>0</v>
      </c>
      <c r="H187" s="27">
        <v>9</v>
      </c>
      <c r="I187" s="27">
        <v>8</v>
      </c>
      <c r="J187" s="27">
        <v>0</v>
      </c>
      <c r="K187" s="27">
        <v>0</v>
      </c>
      <c r="L187" s="27">
        <v>0</v>
      </c>
      <c r="M187" s="27">
        <v>0</v>
      </c>
      <c r="N187" s="27">
        <v>1</v>
      </c>
      <c r="O187" s="27">
        <v>0</v>
      </c>
      <c r="P187" s="29">
        <v>2</v>
      </c>
    </row>
    <row r="188" spans="1:16" x14ac:dyDescent="0.25">
      <c r="A188" s="30" t="s">
        <v>652</v>
      </c>
      <c r="B188" s="30" t="s">
        <v>653</v>
      </c>
      <c r="C188" s="15">
        <v>0</v>
      </c>
      <c r="D188" s="15">
        <v>0</v>
      </c>
      <c r="E188" s="31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17</v>
      </c>
      <c r="D190" s="15">
        <v>0</v>
      </c>
      <c r="E190" s="31">
        <v>0</v>
      </c>
      <c r="F190" s="15">
        <v>0</v>
      </c>
      <c r="G190" s="15">
        <v>0</v>
      </c>
      <c r="H190" s="15">
        <v>0</v>
      </c>
      <c r="I190" s="15">
        <v>1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5">
        <v>1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3</v>
      </c>
      <c r="D192" s="15">
        <v>16</v>
      </c>
      <c r="E192" s="31">
        <v>-1</v>
      </c>
      <c r="F192" s="15">
        <v>0</v>
      </c>
      <c r="G192" s="15">
        <v>0</v>
      </c>
      <c r="H192" s="15">
        <v>5</v>
      </c>
      <c r="I192" s="15">
        <v>5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5">
        <v>0</v>
      </c>
      <c r="P192" s="25">
        <v>0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5</v>
      </c>
      <c r="D194" s="15">
        <v>2</v>
      </c>
      <c r="E194" s="31">
        <v>1</v>
      </c>
      <c r="F194" s="15">
        <v>0</v>
      </c>
      <c r="G194" s="15">
        <v>0</v>
      </c>
      <c r="H194" s="15">
        <v>2</v>
      </c>
      <c r="I194" s="15">
        <v>1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0</v>
      </c>
    </row>
    <row r="195" spans="1:16" x14ac:dyDescent="0.25">
      <c r="A195" s="30" t="s">
        <v>666</v>
      </c>
      <c r="B195" s="30" t="s">
        <v>667</v>
      </c>
      <c r="C195" s="15">
        <v>0</v>
      </c>
      <c r="D195" s="15">
        <v>0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0</v>
      </c>
      <c r="D197" s="15">
        <v>0</v>
      </c>
      <c r="E197" s="31">
        <v>0</v>
      </c>
      <c r="F197" s="15">
        <v>0</v>
      </c>
      <c r="G197" s="15">
        <v>0</v>
      </c>
      <c r="H197" s="15">
        <v>1</v>
      </c>
      <c r="I197" s="15">
        <v>1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15</v>
      </c>
      <c r="D198" s="15">
        <v>12</v>
      </c>
      <c r="E198" s="31">
        <v>0</v>
      </c>
      <c r="F198" s="15">
        <v>0</v>
      </c>
      <c r="G198" s="15">
        <v>0</v>
      </c>
      <c r="H198" s="15">
        <v>1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0</v>
      </c>
      <c r="E199" s="31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0</v>
      </c>
      <c r="D200" s="15">
        <v>0</v>
      </c>
      <c r="E200" s="31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1</v>
      </c>
    </row>
    <row r="202" spans="1:16" x14ac:dyDescent="0.25">
      <c r="A202" s="179" t="s">
        <v>680</v>
      </c>
      <c r="B202" s="180"/>
      <c r="C202" s="27">
        <v>4</v>
      </c>
      <c r="D202" s="27">
        <v>3</v>
      </c>
      <c r="E202" s="28">
        <v>0</v>
      </c>
      <c r="F202" s="27">
        <v>0</v>
      </c>
      <c r="G202" s="27">
        <v>0</v>
      </c>
      <c r="H202" s="27">
        <v>1</v>
      </c>
      <c r="I202" s="27">
        <v>1</v>
      </c>
      <c r="J202" s="27">
        <v>0</v>
      </c>
      <c r="K202" s="27">
        <v>0</v>
      </c>
      <c r="L202" s="27">
        <v>0</v>
      </c>
      <c r="M202" s="27">
        <v>0</v>
      </c>
      <c r="N202" s="27">
        <v>3</v>
      </c>
      <c r="O202" s="27">
        <v>0</v>
      </c>
      <c r="P202" s="29">
        <v>0</v>
      </c>
    </row>
    <row r="203" spans="1:16" x14ac:dyDescent="0.25">
      <c r="A203" s="30" t="s">
        <v>681</v>
      </c>
      <c r="B203" s="30" t="s">
        <v>682</v>
      </c>
      <c r="C203" s="15">
        <v>4</v>
      </c>
      <c r="D203" s="15">
        <v>3</v>
      </c>
      <c r="E203" s="31">
        <v>0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3</v>
      </c>
      <c r="O203" s="15">
        <v>0</v>
      </c>
      <c r="P203" s="25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0</v>
      </c>
      <c r="D207" s="15">
        <v>0</v>
      </c>
      <c r="E207" s="31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0</v>
      </c>
      <c r="D215" s="15">
        <v>0</v>
      </c>
      <c r="E215" s="31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7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7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9" t="s">
        <v>723</v>
      </c>
      <c r="B224" s="180"/>
      <c r="C224" s="27">
        <v>66</v>
      </c>
      <c r="D224" s="27">
        <v>72</v>
      </c>
      <c r="E224" s="28">
        <v>-1</v>
      </c>
      <c r="F224" s="27">
        <v>32</v>
      </c>
      <c r="G224" s="27">
        <v>20</v>
      </c>
      <c r="H224" s="27">
        <v>23</v>
      </c>
      <c r="I224" s="27">
        <v>22</v>
      </c>
      <c r="J224" s="27">
        <v>0</v>
      </c>
      <c r="K224" s="27">
        <v>0</v>
      </c>
      <c r="L224" s="27">
        <v>0</v>
      </c>
      <c r="M224" s="27">
        <v>0</v>
      </c>
      <c r="N224" s="27">
        <v>2</v>
      </c>
      <c r="O224" s="27">
        <v>0</v>
      </c>
      <c r="P224" s="29">
        <v>28</v>
      </c>
    </row>
    <row r="225" spans="1:16" x14ac:dyDescent="0.25">
      <c r="A225" s="30" t="s">
        <v>724</v>
      </c>
      <c r="B225" s="30" t="s">
        <v>725</v>
      </c>
      <c r="C225" s="15">
        <v>2</v>
      </c>
      <c r="D225" s="15">
        <v>0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0</v>
      </c>
      <c r="E231" s="31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1</v>
      </c>
      <c r="D232" s="15">
        <v>8</v>
      </c>
      <c r="E232" s="31">
        <v>-1</v>
      </c>
      <c r="F232" s="15">
        <v>0</v>
      </c>
      <c r="G232" s="15">
        <v>0</v>
      </c>
      <c r="H232" s="15">
        <v>3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1</v>
      </c>
    </row>
    <row r="233" spans="1:16" x14ac:dyDescent="0.25">
      <c r="A233" s="30" t="s">
        <v>740</v>
      </c>
      <c r="B233" s="30" t="s">
        <v>741</v>
      </c>
      <c r="C233" s="15">
        <v>4</v>
      </c>
      <c r="D233" s="15">
        <v>5</v>
      </c>
      <c r="E233" s="31">
        <v>-1</v>
      </c>
      <c r="F233" s="15">
        <v>1</v>
      </c>
      <c r="G233" s="15">
        <v>1</v>
      </c>
      <c r="H233" s="15">
        <v>3</v>
      </c>
      <c r="I233" s="15">
        <v>4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</v>
      </c>
    </row>
    <row r="234" spans="1:16" x14ac:dyDescent="0.25">
      <c r="A234" s="30" t="s">
        <v>742</v>
      </c>
      <c r="B234" s="30" t="s">
        <v>743</v>
      </c>
      <c r="C234" s="15">
        <v>2</v>
      </c>
      <c r="D234" s="15">
        <v>1</v>
      </c>
      <c r="E234" s="31">
        <v>1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0</v>
      </c>
    </row>
    <row r="235" spans="1:16" ht="22.5" x14ac:dyDescent="0.25">
      <c r="A235" s="30" t="s">
        <v>744</v>
      </c>
      <c r="B235" s="30" t="s">
        <v>745</v>
      </c>
      <c r="C235" s="15">
        <v>0</v>
      </c>
      <c r="D235" s="15">
        <v>0</v>
      </c>
      <c r="E235" s="31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1</v>
      </c>
      <c r="D236" s="15">
        <v>0</v>
      </c>
      <c r="E236" s="31">
        <v>0</v>
      </c>
      <c r="F236" s="15">
        <v>0</v>
      </c>
      <c r="G236" s="15">
        <v>0</v>
      </c>
      <c r="H236" s="15">
        <v>2</v>
      </c>
      <c r="I236" s="15">
        <v>2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0</v>
      </c>
      <c r="E237" s="31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56</v>
      </c>
      <c r="D239" s="15">
        <v>58</v>
      </c>
      <c r="E239" s="31">
        <v>-1</v>
      </c>
      <c r="F239" s="15">
        <v>31</v>
      </c>
      <c r="G239" s="15">
        <v>19</v>
      </c>
      <c r="H239" s="15">
        <v>15</v>
      </c>
      <c r="I239" s="15">
        <v>15</v>
      </c>
      <c r="J239" s="15">
        <v>0</v>
      </c>
      <c r="K239" s="15">
        <v>0</v>
      </c>
      <c r="L239" s="15">
        <v>0</v>
      </c>
      <c r="M239" s="15">
        <v>0</v>
      </c>
      <c r="N239" s="15">
        <v>2</v>
      </c>
      <c r="O239" s="15">
        <v>0</v>
      </c>
      <c r="P239" s="25">
        <v>26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9" t="s">
        <v>764</v>
      </c>
      <c r="B245" s="180"/>
      <c r="C245" s="27">
        <v>0</v>
      </c>
      <c r="D245" s="27">
        <v>5</v>
      </c>
      <c r="E245" s="28">
        <v>-1</v>
      </c>
      <c r="F245" s="27">
        <v>0</v>
      </c>
      <c r="G245" s="27">
        <v>0</v>
      </c>
      <c r="H245" s="27">
        <v>0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1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5</v>
      </c>
      <c r="E250" s="31">
        <v>-1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1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47</v>
      </c>
      <c r="D272" s="27">
        <v>27</v>
      </c>
      <c r="E272" s="28">
        <v>0</v>
      </c>
      <c r="F272" s="27">
        <v>20</v>
      </c>
      <c r="G272" s="27">
        <v>14</v>
      </c>
      <c r="H272" s="27">
        <v>33</v>
      </c>
      <c r="I272" s="27">
        <v>30</v>
      </c>
      <c r="J272" s="27">
        <v>0</v>
      </c>
      <c r="K272" s="27">
        <v>0</v>
      </c>
      <c r="L272" s="27">
        <v>0</v>
      </c>
      <c r="M272" s="27">
        <v>0</v>
      </c>
      <c r="N272" s="27">
        <v>2</v>
      </c>
      <c r="O272" s="27">
        <v>1</v>
      </c>
      <c r="P272" s="29">
        <v>26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14</v>
      </c>
      <c r="D274" s="15">
        <v>11</v>
      </c>
      <c r="E274" s="31">
        <v>0</v>
      </c>
      <c r="F274" s="15">
        <v>6</v>
      </c>
      <c r="G274" s="15">
        <v>7</v>
      </c>
      <c r="H274" s="15">
        <v>17</v>
      </c>
      <c r="I274" s="15">
        <v>14</v>
      </c>
      <c r="J274" s="15">
        <v>0</v>
      </c>
      <c r="K274" s="15">
        <v>0</v>
      </c>
      <c r="L274" s="15">
        <v>0</v>
      </c>
      <c r="M274" s="15">
        <v>0</v>
      </c>
      <c r="N274" s="15">
        <v>1</v>
      </c>
      <c r="O274" s="15">
        <v>0</v>
      </c>
      <c r="P274" s="25">
        <v>14</v>
      </c>
    </row>
    <row r="275" spans="1:16" ht="33.75" x14ac:dyDescent="0.25">
      <c r="A275" s="30" t="s">
        <v>822</v>
      </c>
      <c r="B275" s="30" t="s">
        <v>823</v>
      </c>
      <c r="C275" s="15">
        <v>32</v>
      </c>
      <c r="D275" s="15">
        <v>13</v>
      </c>
      <c r="E275" s="31">
        <v>1</v>
      </c>
      <c r="F275" s="15">
        <v>14</v>
      </c>
      <c r="G275" s="15">
        <v>7</v>
      </c>
      <c r="H275" s="15">
        <v>13</v>
      </c>
      <c r="I275" s="15">
        <v>15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1</v>
      </c>
      <c r="P275" s="25">
        <v>12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0</v>
      </c>
      <c r="E276" s="31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30" t="s">
        <v>826</v>
      </c>
      <c r="B277" s="30" t="s">
        <v>827</v>
      </c>
      <c r="C277" s="15">
        <v>1</v>
      </c>
      <c r="D277" s="15">
        <v>1</v>
      </c>
      <c r="E277" s="31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0</v>
      </c>
      <c r="D278" s="15">
        <v>1</v>
      </c>
      <c r="E278" s="31">
        <v>-1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30" t="s">
        <v>830</v>
      </c>
      <c r="B279" s="30" t="s">
        <v>831</v>
      </c>
      <c r="C279" s="15">
        <v>0</v>
      </c>
      <c r="D279" s="15">
        <v>1</v>
      </c>
      <c r="E279" s="31">
        <v>-1</v>
      </c>
      <c r="F279" s="15">
        <v>0</v>
      </c>
      <c r="G279" s="15">
        <v>0</v>
      </c>
      <c r="H279" s="15">
        <v>3</v>
      </c>
      <c r="I279" s="15">
        <v>1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0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0</v>
      </c>
      <c r="D313" s="27">
        <v>0</v>
      </c>
      <c r="E313" s="28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0</v>
      </c>
      <c r="D319" s="27">
        <v>3</v>
      </c>
      <c r="E319" s="28">
        <v>-1</v>
      </c>
      <c r="F319" s="27">
        <v>0</v>
      </c>
      <c r="G319" s="27">
        <v>0</v>
      </c>
      <c r="H319" s="27">
        <v>0</v>
      </c>
      <c r="I319" s="27">
        <v>1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3</v>
      </c>
      <c r="E320" s="31">
        <v>-1</v>
      </c>
      <c r="F320" s="15">
        <v>0</v>
      </c>
      <c r="G320" s="15">
        <v>0</v>
      </c>
      <c r="H320" s="15">
        <v>0</v>
      </c>
      <c r="I320" s="15">
        <v>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9" t="s">
        <v>910</v>
      </c>
      <c r="B321" s="180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737</v>
      </c>
      <c r="D324" s="27">
        <v>1012</v>
      </c>
      <c r="E324" s="28">
        <v>-1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3</v>
      </c>
      <c r="O324" s="27">
        <v>0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737</v>
      </c>
      <c r="D325" s="15">
        <v>1012</v>
      </c>
      <c r="E325" s="31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3</v>
      </c>
      <c r="O325" s="15">
        <v>0</v>
      </c>
      <c r="P325" s="25">
        <v>0</v>
      </c>
    </row>
    <row r="326" spans="1:16" x14ac:dyDescent="0.25">
      <c r="A326" s="179" t="s">
        <v>918</v>
      </c>
      <c r="B326" s="180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7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7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7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7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7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7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7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7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7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7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7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7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2662</v>
      </c>
      <c r="D342" s="33">
        <v>3088</v>
      </c>
      <c r="E342" s="34">
        <v>-1</v>
      </c>
      <c r="F342" s="33">
        <v>258</v>
      </c>
      <c r="G342" s="33">
        <v>201</v>
      </c>
      <c r="H342" s="33">
        <v>287</v>
      </c>
      <c r="I342" s="33">
        <v>251</v>
      </c>
      <c r="J342" s="33">
        <v>15</v>
      </c>
      <c r="K342" s="33">
        <v>4</v>
      </c>
      <c r="L342" s="33">
        <v>0</v>
      </c>
      <c r="M342" s="33">
        <v>0</v>
      </c>
      <c r="N342" s="33">
        <v>28</v>
      </c>
      <c r="O342" s="33">
        <v>12</v>
      </c>
      <c r="P342" s="33">
        <v>339</v>
      </c>
    </row>
  </sheetData>
  <sheetProtection algorithmName="SHA-512" hashValue="HF2V+FPnwJl6VoSgygmMj2jZKlPVJ4FCYROvjuvLsEllZQba1aDHq9+ka2yr8VEfGtyg+wPVZM7YwHqvtYuRQQ==" saltValue="bNS5dKRZVnFlF/1ZSDCSd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5">
        <v>0</v>
      </c>
    </row>
    <row r="6" spans="1:3" x14ac:dyDescent="0.25">
      <c r="A6" s="174"/>
      <c r="B6" s="14" t="s">
        <v>325</v>
      </c>
      <c r="C6" s="25">
        <v>5</v>
      </c>
    </row>
    <row r="7" spans="1:3" x14ac:dyDescent="0.25">
      <c r="A7" s="174"/>
      <c r="B7" s="14" t="s">
        <v>952</v>
      </c>
      <c r="C7" s="25">
        <v>0</v>
      </c>
    </row>
    <row r="8" spans="1:3" x14ac:dyDescent="0.25">
      <c r="A8" s="174"/>
      <c r="B8" s="14" t="s">
        <v>953</v>
      </c>
      <c r="C8" s="25">
        <v>1</v>
      </c>
    </row>
    <row r="9" spans="1:3" x14ac:dyDescent="0.25">
      <c r="A9" s="174"/>
      <c r="B9" s="14" t="s">
        <v>954</v>
      </c>
      <c r="C9" s="25">
        <v>4</v>
      </c>
    </row>
    <row r="10" spans="1:3" x14ac:dyDescent="0.25">
      <c r="A10" s="174"/>
      <c r="B10" s="14" t="s">
        <v>955</v>
      </c>
      <c r="C10" s="25">
        <v>1</v>
      </c>
    </row>
    <row r="11" spans="1:3" x14ac:dyDescent="0.25">
      <c r="A11" s="174"/>
      <c r="B11" s="14" t="s">
        <v>956</v>
      </c>
      <c r="C11" s="25">
        <v>0</v>
      </c>
    </row>
    <row r="12" spans="1:3" x14ac:dyDescent="0.25">
      <c r="A12" s="174"/>
      <c r="B12" s="14" t="s">
        <v>509</v>
      </c>
      <c r="C12" s="25">
        <v>6</v>
      </c>
    </row>
    <row r="13" spans="1:3" x14ac:dyDescent="0.25">
      <c r="A13" s="174"/>
      <c r="B13" s="14" t="s">
        <v>957</v>
      </c>
      <c r="C13" s="25">
        <v>1</v>
      </c>
    </row>
    <row r="14" spans="1:3" x14ac:dyDescent="0.25">
      <c r="A14" s="174"/>
      <c r="B14" s="14" t="s">
        <v>958</v>
      </c>
      <c r="C14" s="25">
        <v>1</v>
      </c>
    </row>
    <row r="15" spans="1:3" x14ac:dyDescent="0.25">
      <c r="A15" s="174"/>
      <c r="B15" s="14" t="s">
        <v>642</v>
      </c>
      <c r="C15" s="25">
        <v>0</v>
      </c>
    </row>
    <row r="16" spans="1:3" x14ac:dyDescent="0.25">
      <c r="A16" s="174"/>
      <c r="B16" s="14" t="s">
        <v>959</v>
      </c>
      <c r="C16" s="25">
        <v>5</v>
      </c>
    </row>
    <row r="17" spans="1:3" x14ac:dyDescent="0.25">
      <c r="A17" s="174"/>
      <c r="B17" s="14" t="s">
        <v>960</v>
      </c>
      <c r="C17" s="25">
        <v>11</v>
      </c>
    </row>
    <row r="18" spans="1:3" x14ac:dyDescent="0.25">
      <c r="A18" s="174"/>
      <c r="B18" s="14" t="s">
        <v>961</v>
      </c>
      <c r="C18" s="25">
        <v>1</v>
      </c>
    </row>
    <row r="19" spans="1:3" x14ac:dyDescent="0.25">
      <c r="A19" s="175"/>
      <c r="B19" s="14" t="s">
        <v>108</v>
      </c>
      <c r="C19" s="25">
        <v>13</v>
      </c>
    </row>
    <row r="20" spans="1:3" x14ac:dyDescent="0.25">
      <c r="A20" s="173" t="s">
        <v>962</v>
      </c>
      <c r="B20" s="14" t="s">
        <v>963</v>
      </c>
      <c r="C20" s="25">
        <v>3</v>
      </c>
    </row>
    <row r="21" spans="1:3" x14ac:dyDescent="0.25">
      <c r="A21" s="175"/>
      <c r="B21" s="14" t="s">
        <v>964</v>
      </c>
      <c r="C21" s="25">
        <v>0</v>
      </c>
    </row>
    <row r="22" spans="1:3" x14ac:dyDescent="0.25">
      <c r="A22" s="173" t="s">
        <v>965</v>
      </c>
      <c r="B22" s="14" t="s">
        <v>966</v>
      </c>
      <c r="C22" s="25">
        <v>17</v>
      </c>
    </row>
    <row r="23" spans="1:3" x14ac:dyDescent="0.25">
      <c r="A23" s="174"/>
      <c r="B23" s="14" t="s">
        <v>967</v>
      </c>
      <c r="C23" s="25">
        <v>34</v>
      </c>
    </row>
    <row r="24" spans="1:3" x14ac:dyDescent="0.25">
      <c r="A24" s="175"/>
      <c r="B24" s="14" t="s">
        <v>968</v>
      </c>
      <c r="C24" s="25">
        <v>0</v>
      </c>
    </row>
    <row r="25" spans="1:3" x14ac:dyDescent="0.25">
      <c r="A25" s="18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9"/>
      <c r="C28" s="25">
        <v>47</v>
      </c>
    </row>
    <row r="29" spans="1:3" x14ac:dyDescent="0.25">
      <c r="A29" s="173" t="s">
        <v>287</v>
      </c>
      <c r="B29" s="14" t="s">
        <v>971</v>
      </c>
      <c r="C29" s="25">
        <v>0</v>
      </c>
    </row>
    <row r="30" spans="1:3" x14ac:dyDescent="0.25">
      <c r="A30" s="174"/>
      <c r="B30" s="14" t="s">
        <v>972</v>
      </c>
      <c r="C30" s="25">
        <v>2</v>
      </c>
    </row>
    <row r="31" spans="1:3" x14ac:dyDescent="0.25">
      <c r="A31" s="174"/>
      <c r="B31" s="14" t="s">
        <v>973</v>
      </c>
      <c r="C31" s="25">
        <v>0</v>
      </c>
    </row>
    <row r="32" spans="1:3" x14ac:dyDescent="0.25">
      <c r="A32" s="175"/>
      <c r="B32" s="14" t="s">
        <v>974</v>
      </c>
      <c r="C32" s="25">
        <v>1</v>
      </c>
    </row>
    <row r="33" spans="1:3" x14ac:dyDescent="0.25">
      <c r="A33" s="13" t="s">
        <v>975</v>
      </c>
      <c r="B33" s="19"/>
      <c r="C33" s="25">
        <v>3</v>
      </c>
    </row>
    <row r="34" spans="1:3" x14ac:dyDescent="0.25">
      <c r="A34" s="13" t="s">
        <v>976</v>
      </c>
      <c r="B34" s="19"/>
      <c r="C34" s="25">
        <v>13</v>
      </c>
    </row>
    <row r="35" spans="1:3" x14ac:dyDescent="0.25">
      <c r="A35" s="13" t="s">
        <v>977</v>
      </c>
      <c r="B35" s="19"/>
      <c r="C35" s="25">
        <v>8</v>
      </c>
    </row>
    <row r="36" spans="1:3" x14ac:dyDescent="0.25">
      <c r="A36" s="13" t="s">
        <v>978</v>
      </c>
      <c r="B36" s="19"/>
      <c r="C36" s="25">
        <v>0</v>
      </c>
    </row>
    <row r="37" spans="1:3" x14ac:dyDescent="0.25">
      <c r="A37" s="13" t="s">
        <v>979</v>
      </c>
      <c r="B37" s="19"/>
      <c r="C37" s="25">
        <v>16</v>
      </c>
    </row>
    <row r="38" spans="1:3" x14ac:dyDescent="0.25">
      <c r="A38" s="13" t="s">
        <v>980</v>
      </c>
      <c r="B38" s="19"/>
      <c r="C38" s="25">
        <v>3</v>
      </c>
    </row>
    <row r="39" spans="1:3" x14ac:dyDescent="0.25">
      <c r="A39" s="13" t="s">
        <v>968</v>
      </c>
      <c r="B39" s="19"/>
      <c r="C39" s="25">
        <v>3</v>
      </c>
    </row>
    <row r="40" spans="1:3" x14ac:dyDescent="0.25">
      <c r="A40" s="173" t="s">
        <v>981</v>
      </c>
      <c r="B40" s="14" t="s">
        <v>982</v>
      </c>
      <c r="C40" s="25">
        <v>9</v>
      </c>
    </row>
    <row r="41" spans="1:3" x14ac:dyDescent="0.25">
      <c r="A41" s="174"/>
      <c r="B41" s="14" t="s">
        <v>983</v>
      </c>
      <c r="C41" s="25">
        <v>0</v>
      </c>
    </row>
    <row r="42" spans="1:3" x14ac:dyDescent="0.25">
      <c r="A42" s="174"/>
      <c r="B42" s="14" t="s">
        <v>984</v>
      </c>
      <c r="C42" s="25">
        <v>4</v>
      </c>
    </row>
    <row r="43" spans="1:3" x14ac:dyDescent="0.25">
      <c r="A43" s="174"/>
      <c r="B43" s="14" t="s">
        <v>985</v>
      </c>
      <c r="C43" s="25">
        <v>0</v>
      </c>
    </row>
    <row r="44" spans="1:3" x14ac:dyDescent="0.25">
      <c r="A44" s="175"/>
      <c r="B44" s="14" t="s">
        <v>986</v>
      </c>
      <c r="C44" s="25">
        <v>0</v>
      </c>
    </row>
    <row r="45" spans="1:3" x14ac:dyDescent="0.25">
      <c r="A45" s="18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9"/>
      <c r="C48" s="25">
        <v>4</v>
      </c>
    </row>
    <row r="49" spans="1:3" x14ac:dyDescent="0.25">
      <c r="A49" s="173" t="s">
        <v>78</v>
      </c>
      <c r="B49" s="14" t="s">
        <v>988</v>
      </c>
      <c r="C49" s="25">
        <v>4</v>
      </c>
    </row>
    <row r="50" spans="1:3" x14ac:dyDescent="0.25">
      <c r="A50" s="175"/>
      <c r="B50" s="14" t="s">
        <v>989</v>
      </c>
      <c r="C50" s="25">
        <v>30</v>
      </c>
    </row>
    <row r="51" spans="1:3" x14ac:dyDescent="0.25">
      <c r="A51" s="173" t="s">
        <v>990</v>
      </c>
      <c r="B51" s="14" t="s">
        <v>991</v>
      </c>
      <c r="C51" s="25">
        <v>0</v>
      </c>
    </row>
    <row r="52" spans="1:3" x14ac:dyDescent="0.25">
      <c r="A52" s="175"/>
      <c r="B52" s="14" t="s">
        <v>992</v>
      </c>
      <c r="C52" s="25">
        <v>0</v>
      </c>
    </row>
    <row r="53" spans="1:3" x14ac:dyDescent="0.25">
      <c r="A53" s="18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5">
        <v>95</v>
      </c>
    </row>
    <row r="57" spans="1:3" x14ac:dyDescent="0.25">
      <c r="A57" s="174"/>
      <c r="B57" s="14" t="s">
        <v>994</v>
      </c>
      <c r="C57" s="25">
        <v>13</v>
      </c>
    </row>
    <row r="58" spans="1:3" x14ac:dyDescent="0.25">
      <c r="A58" s="174"/>
      <c r="B58" s="14" t="s">
        <v>995</v>
      </c>
      <c r="C58" s="25">
        <v>5</v>
      </c>
    </row>
    <row r="59" spans="1:3" x14ac:dyDescent="0.25">
      <c r="A59" s="174"/>
      <c r="B59" s="14" t="s">
        <v>996</v>
      </c>
      <c r="C59" s="25">
        <v>23</v>
      </c>
    </row>
    <row r="60" spans="1:3" x14ac:dyDescent="0.25">
      <c r="A60" s="175"/>
      <c r="B60" s="14" t="s">
        <v>997</v>
      </c>
      <c r="C60" s="25">
        <v>9</v>
      </c>
    </row>
    <row r="61" spans="1:3" x14ac:dyDescent="0.25">
      <c r="A61" s="173" t="s">
        <v>998</v>
      </c>
      <c r="B61" s="14" t="s">
        <v>999</v>
      </c>
      <c r="C61" s="25">
        <v>47</v>
      </c>
    </row>
    <row r="62" spans="1:3" x14ac:dyDescent="0.25">
      <c r="A62" s="174"/>
      <c r="B62" s="14" t="s">
        <v>1000</v>
      </c>
      <c r="C62" s="25">
        <v>0</v>
      </c>
    </row>
    <row r="63" spans="1:3" x14ac:dyDescent="0.25">
      <c r="A63" s="174"/>
      <c r="B63" s="14" t="s">
        <v>1001</v>
      </c>
      <c r="C63" s="25">
        <v>3</v>
      </c>
    </row>
    <row r="64" spans="1:3" x14ac:dyDescent="0.25">
      <c r="A64" s="174"/>
      <c r="B64" s="14" t="s">
        <v>1002</v>
      </c>
      <c r="C64" s="25">
        <v>43</v>
      </c>
    </row>
    <row r="65" spans="1:3" x14ac:dyDescent="0.25">
      <c r="A65" s="175"/>
      <c r="B65" s="14" t="s">
        <v>997</v>
      </c>
      <c r="C65" s="25">
        <v>11</v>
      </c>
    </row>
    <row r="66" spans="1:3" x14ac:dyDescent="0.25">
      <c r="A66" s="18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9"/>
      <c r="C69" s="25">
        <v>20</v>
      </c>
    </row>
    <row r="70" spans="1:3" ht="22.5" x14ac:dyDescent="0.25">
      <c r="A70" s="13" t="s">
        <v>1005</v>
      </c>
      <c r="B70" s="19"/>
      <c r="C70" s="25">
        <v>6</v>
      </c>
    </row>
    <row r="71" spans="1:3" ht="22.5" x14ac:dyDescent="0.25">
      <c r="A71" s="13" t="s">
        <v>1006</v>
      </c>
      <c r="B71" s="19"/>
      <c r="C71" s="25">
        <v>29</v>
      </c>
    </row>
    <row r="72" spans="1:3" x14ac:dyDescent="0.25">
      <c r="A72" s="173" t="s">
        <v>1007</v>
      </c>
      <c r="B72" s="14" t="s">
        <v>1008</v>
      </c>
      <c r="C72" s="25">
        <v>0</v>
      </c>
    </row>
    <row r="73" spans="1:3" x14ac:dyDescent="0.25">
      <c r="A73" s="175"/>
      <c r="B73" s="14" t="s">
        <v>1009</v>
      </c>
      <c r="C73" s="25">
        <v>0</v>
      </c>
    </row>
    <row r="74" spans="1:3" x14ac:dyDescent="0.25">
      <c r="A74" s="13" t="s">
        <v>1010</v>
      </c>
      <c r="B74" s="19"/>
      <c r="C74" s="25">
        <v>0</v>
      </c>
    </row>
    <row r="75" spans="1:3" x14ac:dyDescent="0.25">
      <c r="A75" s="13" t="s">
        <v>1011</v>
      </c>
      <c r="B75" s="19"/>
      <c r="C75" s="25">
        <v>0</v>
      </c>
    </row>
    <row r="76" spans="1:3" ht="22.5" x14ac:dyDescent="0.25">
      <c r="A76" s="13" t="s">
        <v>1012</v>
      </c>
      <c r="B76" s="19"/>
      <c r="C76" s="25">
        <v>0</v>
      </c>
    </row>
    <row r="77" spans="1:3" x14ac:dyDescent="0.25">
      <c r="A77" s="13" t="s">
        <v>1013</v>
      </c>
      <c r="B77" s="19"/>
      <c r="C77" s="25">
        <v>0</v>
      </c>
    </row>
    <row r="78" spans="1:3" x14ac:dyDescent="0.25">
      <c r="A78" s="13" t="s">
        <v>1014</v>
      </c>
      <c r="B78" s="19"/>
      <c r="C78" s="25">
        <v>0</v>
      </c>
    </row>
    <row r="79" spans="1:3" x14ac:dyDescent="0.25">
      <c r="A79" s="13" t="s">
        <v>1015</v>
      </c>
      <c r="B79" s="19"/>
      <c r="C79" s="25">
        <v>0</v>
      </c>
    </row>
  </sheetData>
  <sheetProtection algorithmName="SHA-512" hashValue="vjO3zD7w5LAGfM3sqwR2mxDDpaDo3SOASLe9thG4iTa3Hgl8aD8InUuitNRHR+NzAmGPXqMxnNwsnUxSBgYPXQ==" saltValue="soDca9IAwDfc+HNqlS9ho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41">
        <v>6</v>
      </c>
    </row>
    <row r="6" spans="1:3" x14ac:dyDescent="0.25">
      <c r="A6" s="186"/>
      <c r="B6" s="40" t="s">
        <v>296</v>
      </c>
      <c r="C6" s="41">
        <v>59</v>
      </c>
    </row>
    <row r="7" spans="1:3" x14ac:dyDescent="0.25">
      <c r="A7" s="186"/>
      <c r="B7" s="40" t="s">
        <v>1020</v>
      </c>
      <c r="C7" s="41">
        <v>9</v>
      </c>
    </row>
    <row r="8" spans="1:3" x14ac:dyDescent="0.25">
      <c r="A8" s="186"/>
      <c r="B8" s="40" t="s">
        <v>1021</v>
      </c>
      <c r="C8" s="24"/>
    </row>
    <row r="9" spans="1:3" x14ac:dyDescent="0.25">
      <c r="A9" s="186"/>
      <c r="B9" s="40" t="s">
        <v>1022</v>
      </c>
      <c r="C9" s="24"/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24"/>
    </row>
    <row r="12" spans="1:3" x14ac:dyDescent="0.25">
      <c r="A12" s="185" t="s">
        <v>1025</v>
      </c>
      <c r="B12" s="40" t="s">
        <v>62</v>
      </c>
      <c r="C12" s="41">
        <v>20</v>
      </c>
    </row>
    <row r="13" spans="1:3" x14ac:dyDescent="0.25">
      <c r="A13" s="186"/>
      <c r="B13" s="40" t="s">
        <v>1026</v>
      </c>
      <c r="C13" s="41">
        <v>5</v>
      </c>
    </row>
    <row r="14" spans="1:3" x14ac:dyDescent="0.25">
      <c r="A14" s="186"/>
      <c r="B14" s="40" t="s">
        <v>1027</v>
      </c>
      <c r="C14" s="41">
        <v>3</v>
      </c>
    </row>
    <row r="15" spans="1:3" x14ac:dyDescent="0.25">
      <c r="A15" s="187"/>
      <c r="B15" s="40" t="s">
        <v>1028</v>
      </c>
      <c r="C15" s="41">
        <v>3</v>
      </c>
    </row>
    <row r="16" spans="1:3" x14ac:dyDescent="0.25">
      <c r="A16" s="18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1</v>
      </c>
    </row>
    <row r="20" spans="1:3" x14ac:dyDescent="0.25">
      <c r="A20" s="39" t="s">
        <v>1031</v>
      </c>
      <c r="B20" s="42"/>
      <c r="C20" s="41">
        <v>1</v>
      </c>
    </row>
    <row r="21" spans="1:3" x14ac:dyDescent="0.25">
      <c r="A21" s="39" t="s">
        <v>1032</v>
      </c>
      <c r="B21" s="42"/>
      <c r="C21" s="41">
        <v>2</v>
      </c>
    </row>
    <row r="22" spans="1:3" x14ac:dyDescent="0.25">
      <c r="A22" s="39" t="s">
        <v>1033</v>
      </c>
      <c r="B22" s="42"/>
      <c r="C22" s="41">
        <v>2</v>
      </c>
    </row>
    <row r="23" spans="1:3" x14ac:dyDescent="0.25">
      <c r="A23" s="39" t="s">
        <v>1034</v>
      </c>
      <c r="B23" s="42"/>
      <c r="C23" s="41">
        <v>17</v>
      </c>
    </row>
    <row r="24" spans="1:3" x14ac:dyDescent="0.25">
      <c r="A24" s="39" t="s">
        <v>1035</v>
      </c>
      <c r="B24" s="42"/>
      <c r="C24" s="41">
        <v>20</v>
      </c>
    </row>
    <row r="25" spans="1:3" x14ac:dyDescent="0.25">
      <c r="A25" s="39" t="s">
        <v>1036</v>
      </c>
      <c r="B25" s="42"/>
      <c r="C25" s="41">
        <v>4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2</v>
      </c>
    </row>
    <row r="29" spans="1:3" x14ac:dyDescent="0.25">
      <c r="A29" s="18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24"/>
    </row>
    <row r="33" spans="1:6" x14ac:dyDescent="0.25">
      <c r="A33" s="39" t="s">
        <v>1042</v>
      </c>
      <c r="B33" s="42"/>
      <c r="C33" s="41">
        <v>17</v>
      </c>
    </row>
    <row r="34" spans="1:6" x14ac:dyDescent="0.25">
      <c r="A34" s="39" t="s">
        <v>1043</v>
      </c>
      <c r="B34" s="42"/>
      <c r="C34" s="41">
        <v>9</v>
      </c>
    </row>
    <row r="35" spans="1:6" x14ac:dyDescent="0.25">
      <c r="A35" s="39" t="s">
        <v>1044</v>
      </c>
      <c r="B35" s="42"/>
      <c r="C35" s="41">
        <v>9</v>
      </c>
    </row>
    <row r="36" spans="1:6" x14ac:dyDescent="0.25">
      <c r="A36" s="39" t="s">
        <v>1045</v>
      </c>
      <c r="B36" s="42"/>
      <c r="C36" s="41">
        <v>3</v>
      </c>
    </row>
    <row r="37" spans="1:6" x14ac:dyDescent="0.25">
      <c r="A37" s="39" t="s">
        <v>1046</v>
      </c>
      <c r="B37" s="42"/>
      <c r="C37" s="41">
        <v>3</v>
      </c>
    </row>
    <row r="38" spans="1:6" x14ac:dyDescent="0.25">
      <c r="A38" s="39" t="s">
        <v>1047</v>
      </c>
      <c r="B38" s="42"/>
      <c r="C38" s="41">
        <v>2</v>
      </c>
    </row>
    <row r="39" spans="1:6" x14ac:dyDescent="0.25">
      <c r="A39" s="39" t="s">
        <v>1048</v>
      </c>
      <c r="B39" s="42"/>
      <c r="C39" s="41">
        <v>1</v>
      </c>
    </row>
    <row r="40" spans="1:6" x14ac:dyDescent="0.25">
      <c r="A40" s="18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3</v>
      </c>
    </row>
    <row r="44" spans="1:6" x14ac:dyDescent="0.25">
      <c r="A44" s="39" t="s">
        <v>111</v>
      </c>
      <c r="B44" s="42"/>
      <c r="C44" s="41">
        <v>3</v>
      </c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7"/>
      <c r="D48" s="17"/>
      <c r="E48" s="17"/>
      <c r="F48" s="24"/>
    </row>
    <row r="49" spans="1:6" x14ac:dyDescent="0.25">
      <c r="A49" s="189"/>
      <c r="B49" s="44" t="s">
        <v>1054</v>
      </c>
      <c r="C49" s="17"/>
      <c r="D49" s="17"/>
      <c r="E49" s="17"/>
      <c r="F49" s="24"/>
    </row>
    <row r="50" spans="1:6" x14ac:dyDescent="0.25">
      <c r="A50" s="189"/>
      <c r="B50" s="44" t="s">
        <v>1055</v>
      </c>
      <c r="C50" s="17"/>
      <c r="D50" s="17"/>
      <c r="E50" s="17"/>
      <c r="F50" s="24"/>
    </row>
    <row r="51" spans="1:6" x14ac:dyDescent="0.25">
      <c r="A51" s="189"/>
      <c r="B51" s="44" t="s">
        <v>1056</v>
      </c>
      <c r="C51" s="17"/>
      <c r="D51" s="17"/>
      <c r="E51" s="17"/>
      <c r="F51" s="24"/>
    </row>
    <row r="52" spans="1:6" x14ac:dyDescent="0.25">
      <c r="A52" s="189"/>
      <c r="B52" s="44" t="s">
        <v>325</v>
      </c>
      <c r="C52" s="45">
        <v>3</v>
      </c>
      <c r="D52" s="45">
        <v>2</v>
      </c>
      <c r="E52" s="45">
        <v>0</v>
      </c>
      <c r="F52" s="41">
        <v>2</v>
      </c>
    </row>
    <row r="53" spans="1:6" x14ac:dyDescent="0.25">
      <c r="A53" s="189"/>
      <c r="B53" s="44" t="s">
        <v>1057</v>
      </c>
      <c r="C53" s="45">
        <v>32</v>
      </c>
      <c r="D53" s="45">
        <v>8</v>
      </c>
      <c r="E53" s="45">
        <v>2</v>
      </c>
      <c r="F53" s="41">
        <v>5</v>
      </c>
    </row>
    <row r="54" spans="1:6" x14ac:dyDescent="0.25">
      <c r="A54" s="189"/>
      <c r="B54" s="44" t="s">
        <v>1058</v>
      </c>
      <c r="C54" s="45">
        <v>6</v>
      </c>
      <c r="D54" s="45">
        <v>6</v>
      </c>
      <c r="E54" s="45">
        <v>0</v>
      </c>
      <c r="F54" s="41">
        <v>1</v>
      </c>
    </row>
    <row r="55" spans="1:6" x14ac:dyDescent="0.25">
      <c r="A55" s="189"/>
      <c r="B55" s="44" t="s">
        <v>1059</v>
      </c>
      <c r="C55" s="45">
        <v>0</v>
      </c>
      <c r="D55" s="45">
        <v>1</v>
      </c>
      <c r="E55" s="45">
        <v>0</v>
      </c>
      <c r="F55" s="41">
        <v>0</v>
      </c>
    </row>
    <row r="56" spans="1:6" x14ac:dyDescent="0.25">
      <c r="A56" s="189"/>
      <c r="B56" s="44" t="s">
        <v>1060</v>
      </c>
      <c r="C56" s="17"/>
      <c r="D56" s="17"/>
      <c r="E56" s="17"/>
      <c r="F56" s="24"/>
    </row>
    <row r="57" spans="1:6" x14ac:dyDescent="0.25">
      <c r="A57" s="189"/>
      <c r="B57" s="44" t="s">
        <v>1061</v>
      </c>
      <c r="C57" s="45">
        <v>2</v>
      </c>
      <c r="D57" s="45">
        <v>2</v>
      </c>
      <c r="E57" s="45">
        <v>0</v>
      </c>
      <c r="F57" s="41">
        <v>1</v>
      </c>
    </row>
    <row r="58" spans="1:6" x14ac:dyDescent="0.25">
      <c r="A58" s="189"/>
      <c r="B58" s="44" t="s">
        <v>1062</v>
      </c>
      <c r="C58" s="17"/>
      <c r="D58" s="17"/>
      <c r="E58" s="17"/>
      <c r="F58" s="24"/>
    </row>
    <row r="59" spans="1:6" x14ac:dyDescent="0.25">
      <c r="A59" s="189"/>
      <c r="B59" s="44" t="s">
        <v>1063</v>
      </c>
      <c r="C59" s="17"/>
      <c r="D59" s="17"/>
      <c r="E59" s="17"/>
      <c r="F59" s="24"/>
    </row>
    <row r="60" spans="1:6" x14ac:dyDescent="0.25">
      <c r="A60" s="189"/>
      <c r="B60" s="44" t="s">
        <v>396</v>
      </c>
      <c r="C60" s="17"/>
      <c r="D60" s="17"/>
      <c r="E60" s="17"/>
      <c r="F60" s="24"/>
    </row>
    <row r="61" spans="1:6" x14ac:dyDescent="0.25">
      <c r="A61" s="189"/>
      <c r="B61" s="44" t="s">
        <v>1064</v>
      </c>
      <c r="C61" s="17"/>
      <c r="D61" s="17"/>
      <c r="E61" s="17"/>
      <c r="F61" s="24"/>
    </row>
    <row r="62" spans="1:6" x14ac:dyDescent="0.25">
      <c r="A62" s="189"/>
      <c r="B62" s="44" t="s">
        <v>1065</v>
      </c>
      <c r="C62" s="17"/>
      <c r="D62" s="17"/>
      <c r="E62" s="17"/>
      <c r="F62" s="24"/>
    </row>
    <row r="63" spans="1:6" x14ac:dyDescent="0.25">
      <c r="A63" s="189"/>
      <c r="B63" s="44" t="s">
        <v>1066</v>
      </c>
      <c r="C63" s="17"/>
      <c r="D63" s="17"/>
      <c r="E63" s="17"/>
      <c r="F63" s="24"/>
    </row>
    <row r="64" spans="1:6" x14ac:dyDescent="0.25">
      <c r="A64" s="189"/>
      <c r="B64" s="44" t="s">
        <v>1067</v>
      </c>
      <c r="C64" s="45">
        <v>0</v>
      </c>
      <c r="D64" s="45">
        <v>1</v>
      </c>
      <c r="E64" s="45">
        <v>1</v>
      </c>
      <c r="F64" s="41">
        <v>0</v>
      </c>
    </row>
    <row r="65" spans="1:6" x14ac:dyDescent="0.25">
      <c r="A65" s="189"/>
      <c r="B65" s="44" t="s">
        <v>1068</v>
      </c>
      <c r="C65" s="17"/>
      <c r="D65" s="17"/>
      <c r="E65" s="17"/>
      <c r="F65" s="24"/>
    </row>
    <row r="66" spans="1:6" x14ac:dyDescent="0.25">
      <c r="A66" s="190"/>
      <c r="B66" s="44" t="s">
        <v>1069</v>
      </c>
      <c r="C66" s="17"/>
      <c r="D66" s="17"/>
      <c r="E66" s="17"/>
      <c r="F66" s="24"/>
    </row>
    <row r="67" spans="1:6" x14ac:dyDescent="0.25">
      <c r="A67" s="183" t="s">
        <v>1070</v>
      </c>
      <c r="B67" s="184"/>
      <c r="C67" s="46">
        <v>43</v>
      </c>
      <c r="D67" s="46">
        <v>20</v>
      </c>
      <c r="E67" s="46">
        <v>3</v>
      </c>
      <c r="F67" s="46">
        <v>9</v>
      </c>
    </row>
    <row r="68" spans="1:6" x14ac:dyDescent="0.25">
      <c r="A68" s="188" t="s">
        <v>965</v>
      </c>
      <c r="B68" s="44" t="s">
        <v>1071</v>
      </c>
      <c r="C68" s="17"/>
      <c r="D68" s="17"/>
      <c r="E68" s="17"/>
      <c r="F68" s="24"/>
    </row>
    <row r="69" spans="1:6" x14ac:dyDescent="0.25">
      <c r="A69" s="189"/>
      <c r="B69" s="44" t="s">
        <v>1072</v>
      </c>
      <c r="C69" s="17"/>
      <c r="D69" s="17"/>
      <c r="E69" s="17"/>
      <c r="F69" s="24"/>
    </row>
    <row r="70" spans="1:6" x14ac:dyDescent="0.25">
      <c r="A70" s="190"/>
      <c r="B70" s="44" t="s">
        <v>108</v>
      </c>
      <c r="C70" s="17"/>
      <c r="D70" s="17"/>
      <c r="E70" s="17"/>
      <c r="F70" s="24"/>
    </row>
    <row r="71" spans="1:6" x14ac:dyDescent="0.25">
      <c r="A71" s="183" t="s">
        <v>1073</v>
      </c>
      <c r="B71" s="184"/>
      <c r="C71" s="47"/>
      <c r="D71" s="47"/>
      <c r="E71" s="47"/>
      <c r="F71" s="47"/>
    </row>
  </sheetData>
  <sheetProtection algorithmName="SHA-512" hashValue="OoJOQu2/WTvcyCvW90COZ8jPWGbUaQDL0UcYD9sLa/6i+J3HTPWB+hsDE9A4CB4BxkFX51B84YQk5vt0zPyPXg==" saltValue="Xrc/455wa5GlXW/Td896P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8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5">
        <v>112</v>
      </c>
    </row>
    <row r="6" spans="1:3" x14ac:dyDescent="0.25">
      <c r="A6" s="171"/>
      <c r="B6" s="14" t="s">
        <v>1019</v>
      </c>
      <c r="C6" s="25">
        <v>55</v>
      </c>
    </row>
    <row r="7" spans="1:3" x14ac:dyDescent="0.25">
      <c r="A7" s="171"/>
      <c r="B7" s="14" t="s">
        <v>1078</v>
      </c>
      <c r="C7" s="25">
        <v>52</v>
      </c>
    </row>
    <row r="8" spans="1:3" x14ac:dyDescent="0.25">
      <c r="A8" s="171"/>
      <c r="B8" s="14" t="s">
        <v>1079</v>
      </c>
      <c r="C8" s="25">
        <v>23</v>
      </c>
    </row>
    <row r="9" spans="1:3" x14ac:dyDescent="0.25">
      <c r="A9" s="171"/>
      <c r="B9" s="14" t="s">
        <v>1021</v>
      </c>
      <c r="C9" s="25">
        <v>7</v>
      </c>
    </row>
    <row r="10" spans="1:3" x14ac:dyDescent="0.25">
      <c r="A10" s="171"/>
      <c r="B10" s="14" t="s">
        <v>1022</v>
      </c>
      <c r="C10" s="25">
        <v>3</v>
      </c>
    </row>
    <row r="11" spans="1:3" x14ac:dyDescent="0.25">
      <c r="A11" s="171"/>
      <c r="B11" s="14" t="s">
        <v>1080</v>
      </c>
      <c r="C11" s="24"/>
    </row>
    <row r="12" spans="1:3" x14ac:dyDescent="0.25">
      <c r="A12" s="172"/>
      <c r="B12" s="14" t="s">
        <v>1081</v>
      </c>
      <c r="C12" s="24"/>
    </row>
    <row r="13" spans="1:3" x14ac:dyDescent="0.25">
      <c r="A13" s="18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8" t="s">
        <v>15</v>
      </c>
      <c r="C15" s="12" t="s">
        <v>3</v>
      </c>
    </row>
    <row r="16" spans="1:3" x14ac:dyDescent="0.25">
      <c r="A16" s="23" t="s">
        <v>1083</v>
      </c>
      <c r="B16" s="19"/>
      <c r="C16" s="25">
        <v>106</v>
      </c>
    </row>
    <row r="17" spans="1:3" x14ac:dyDescent="0.25">
      <c r="A17" s="23" t="s">
        <v>1084</v>
      </c>
      <c r="B17" s="19"/>
      <c r="C17" s="25">
        <v>24</v>
      </c>
    </row>
    <row r="18" spans="1:3" x14ac:dyDescent="0.25">
      <c r="A18" s="23" t="s">
        <v>1085</v>
      </c>
      <c r="B18" s="19"/>
      <c r="C18" s="25">
        <v>24</v>
      </c>
    </row>
    <row r="19" spans="1:3" x14ac:dyDescent="0.25">
      <c r="A19" s="23" t="s">
        <v>1086</v>
      </c>
      <c r="B19" s="19"/>
      <c r="C19" s="25">
        <v>22</v>
      </c>
    </row>
    <row r="20" spans="1:3" x14ac:dyDescent="0.25">
      <c r="A20" s="18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8" t="s">
        <v>15</v>
      </c>
      <c r="C22" s="12" t="s">
        <v>3</v>
      </c>
    </row>
    <row r="23" spans="1:3" x14ac:dyDescent="0.25">
      <c r="A23" s="23" t="s">
        <v>1088</v>
      </c>
      <c r="B23" s="19"/>
      <c r="C23" s="25">
        <v>3</v>
      </c>
    </row>
    <row r="24" spans="1:3" x14ac:dyDescent="0.25">
      <c r="A24" s="23" t="s">
        <v>1089</v>
      </c>
      <c r="B24" s="19"/>
      <c r="C24" s="25">
        <v>2</v>
      </c>
    </row>
    <row r="25" spans="1:3" x14ac:dyDescent="0.25">
      <c r="A25" s="23" t="s">
        <v>1090</v>
      </c>
      <c r="B25" s="19"/>
      <c r="C25" s="25">
        <v>3</v>
      </c>
    </row>
    <row r="26" spans="1:3" x14ac:dyDescent="0.25">
      <c r="A26" s="23" t="s">
        <v>1091</v>
      </c>
      <c r="B26" s="19"/>
      <c r="C26" s="24"/>
    </row>
    <row r="27" spans="1:3" x14ac:dyDescent="0.25">
      <c r="A27" s="23" t="s">
        <v>1092</v>
      </c>
      <c r="B27" s="19"/>
      <c r="C27" s="24"/>
    </row>
    <row r="28" spans="1:3" x14ac:dyDescent="0.25">
      <c r="A28" s="23" t="s">
        <v>1093</v>
      </c>
      <c r="B28" s="19"/>
      <c r="C28" s="24"/>
    </row>
    <row r="29" spans="1:3" x14ac:dyDescent="0.25">
      <c r="A29" s="18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8" t="s">
        <v>15</v>
      </c>
      <c r="C31" s="12" t="s">
        <v>3</v>
      </c>
    </row>
    <row r="32" spans="1:3" x14ac:dyDescent="0.25">
      <c r="A32" s="23" t="s">
        <v>1095</v>
      </c>
      <c r="B32" s="19"/>
      <c r="C32" s="24"/>
    </row>
    <row r="33" spans="1:3" x14ac:dyDescent="0.25">
      <c r="A33" s="23" t="s">
        <v>1096</v>
      </c>
      <c r="B33" s="19"/>
      <c r="C33" s="24"/>
    </row>
    <row r="34" spans="1:3" x14ac:dyDescent="0.25">
      <c r="A34" s="18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8" t="s">
        <v>15</v>
      </c>
      <c r="C36" s="12" t="s">
        <v>3</v>
      </c>
    </row>
    <row r="37" spans="1:3" x14ac:dyDescent="0.25">
      <c r="A37" s="23" t="s">
        <v>1097</v>
      </c>
      <c r="B37" s="19"/>
      <c r="C37" s="25">
        <v>3</v>
      </c>
    </row>
    <row r="38" spans="1:3" x14ac:dyDescent="0.25">
      <c r="A38" s="23" t="s">
        <v>1098</v>
      </c>
      <c r="B38" s="19"/>
      <c r="C38" s="25">
        <v>10</v>
      </c>
    </row>
    <row r="39" spans="1:3" x14ac:dyDescent="0.25">
      <c r="A39" s="23" t="s">
        <v>1099</v>
      </c>
      <c r="B39" s="19"/>
      <c r="C39" s="25">
        <v>76</v>
      </c>
    </row>
    <row r="40" spans="1:3" x14ac:dyDescent="0.25">
      <c r="A40" s="23" t="s">
        <v>1100</v>
      </c>
      <c r="B40" s="19"/>
      <c r="C40" s="25">
        <v>12</v>
      </c>
    </row>
    <row r="41" spans="1:3" x14ac:dyDescent="0.25">
      <c r="A41" s="23" t="s">
        <v>1101</v>
      </c>
      <c r="B41" s="19"/>
      <c r="C41" s="25">
        <v>35</v>
      </c>
    </row>
    <row r="42" spans="1:3" x14ac:dyDescent="0.25">
      <c r="A42" s="23" t="s">
        <v>1102</v>
      </c>
      <c r="B42" s="19"/>
      <c r="C42" s="25">
        <v>29</v>
      </c>
    </row>
    <row r="43" spans="1:3" x14ac:dyDescent="0.25">
      <c r="A43" s="18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8" t="s">
        <v>15</v>
      </c>
      <c r="C45" s="12" t="s">
        <v>3</v>
      </c>
    </row>
    <row r="46" spans="1:3" x14ac:dyDescent="0.25">
      <c r="A46" s="23" t="s">
        <v>1104</v>
      </c>
      <c r="B46" s="19"/>
      <c r="C46" s="25">
        <v>8</v>
      </c>
    </row>
    <row r="47" spans="1:3" x14ac:dyDescent="0.25">
      <c r="A47" s="23" t="s">
        <v>1105</v>
      </c>
      <c r="B47" s="19"/>
      <c r="C47" s="25">
        <v>9</v>
      </c>
    </row>
    <row r="48" spans="1:3" x14ac:dyDescent="0.25">
      <c r="A48" s="18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8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5">
        <v>32</v>
      </c>
    </row>
    <row r="52" spans="1:6" x14ac:dyDescent="0.25">
      <c r="A52" s="171"/>
      <c r="B52" s="14" t="s">
        <v>122</v>
      </c>
      <c r="C52" s="25">
        <v>14</v>
      </c>
    </row>
    <row r="53" spans="1:6" x14ac:dyDescent="0.25">
      <c r="A53" s="171"/>
      <c r="B53" s="14" t="s">
        <v>1109</v>
      </c>
      <c r="C53" s="25">
        <v>23</v>
      </c>
    </row>
    <row r="54" spans="1:6" x14ac:dyDescent="0.25">
      <c r="A54" s="172"/>
      <c r="B54" s="14" t="s">
        <v>1110</v>
      </c>
      <c r="C54" s="25">
        <v>0</v>
      </c>
    </row>
    <row r="55" spans="1:6" x14ac:dyDescent="0.25">
      <c r="A55" s="18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8" t="s">
        <v>15</v>
      </c>
      <c r="C57" s="12" t="s">
        <v>3</v>
      </c>
    </row>
    <row r="58" spans="1:6" x14ac:dyDescent="0.25">
      <c r="A58" s="23" t="s">
        <v>101</v>
      </c>
      <c r="B58" s="19"/>
      <c r="C58" s="24"/>
    </row>
    <row r="59" spans="1:6" x14ac:dyDescent="0.25">
      <c r="A59" s="23" t="s">
        <v>111</v>
      </c>
      <c r="B59" s="19"/>
      <c r="C59" s="24"/>
    </row>
    <row r="60" spans="1:6" x14ac:dyDescent="0.25">
      <c r="A60" s="23" t="s">
        <v>1050</v>
      </c>
      <c r="B60" s="19"/>
      <c r="C60" s="24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8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0" t="s">
        <v>950</v>
      </c>
      <c r="B63" s="14" t="s">
        <v>1053</v>
      </c>
      <c r="C63" s="17"/>
      <c r="D63" s="17"/>
      <c r="E63" s="17"/>
      <c r="F63" s="24"/>
    </row>
    <row r="64" spans="1:6" x14ac:dyDescent="0.25">
      <c r="A64" s="171"/>
      <c r="B64" s="14" t="s">
        <v>1054</v>
      </c>
      <c r="C64" s="17"/>
      <c r="D64" s="17"/>
      <c r="E64" s="17"/>
      <c r="F64" s="24"/>
    </row>
    <row r="65" spans="1:6" x14ac:dyDescent="0.25">
      <c r="A65" s="171"/>
      <c r="B65" s="14" t="s">
        <v>1055</v>
      </c>
      <c r="C65" s="17"/>
      <c r="D65" s="17"/>
      <c r="E65" s="17"/>
      <c r="F65" s="24"/>
    </row>
    <row r="66" spans="1:6" x14ac:dyDescent="0.25">
      <c r="A66" s="171"/>
      <c r="B66" s="14" t="s">
        <v>1056</v>
      </c>
      <c r="C66" s="15">
        <v>1</v>
      </c>
      <c r="D66" s="15">
        <v>0</v>
      </c>
      <c r="E66" s="15">
        <v>1</v>
      </c>
      <c r="F66" s="25">
        <v>0</v>
      </c>
    </row>
    <row r="67" spans="1:6" x14ac:dyDescent="0.25">
      <c r="A67" s="171"/>
      <c r="B67" s="14" t="s">
        <v>325</v>
      </c>
      <c r="C67" s="15">
        <v>4</v>
      </c>
      <c r="D67" s="15">
        <v>3</v>
      </c>
      <c r="E67" s="15">
        <v>0</v>
      </c>
      <c r="F67" s="25">
        <v>1</v>
      </c>
    </row>
    <row r="68" spans="1:6" x14ac:dyDescent="0.25">
      <c r="A68" s="171"/>
      <c r="B68" s="14" t="s">
        <v>1111</v>
      </c>
      <c r="C68" s="15">
        <v>81</v>
      </c>
      <c r="D68" s="15">
        <v>44</v>
      </c>
      <c r="E68" s="15">
        <v>11</v>
      </c>
      <c r="F68" s="25">
        <v>13</v>
      </c>
    </row>
    <row r="69" spans="1:6" x14ac:dyDescent="0.25">
      <c r="A69" s="171"/>
      <c r="B69" s="14" t="s">
        <v>1112</v>
      </c>
      <c r="C69" s="15">
        <v>20</v>
      </c>
      <c r="D69" s="15">
        <v>12</v>
      </c>
      <c r="E69" s="15">
        <v>1</v>
      </c>
      <c r="F69" s="25">
        <v>3</v>
      </c>
    </row>
    <row r="70" spans="1:6" x14ac:dyDescent="0.25">
      <c r="A70" s="171"/>
      <c r="B70" s="14" t="s">
        <v>1059</v>
      </c>
      <c r="C70" s="15">
        <v>2</v>
      </c>
      <c r="D70" s="15">
        <v>2</v>
      </c>
      <c r="E70" s="15">
        <v>1</v>
      </c>
      <c r="F70" s="25">
        <v>1</v>
      </c>
    </row>
    <row r="71" spans="1:6" x14ac:dyDescent="0.25">
      <c r="A71" s="171"/>
      <c r="B71" s="14" t="s">
        <v>1113</v>
      </c>
      <c r="C71" s="17"/>
      <c r="D71" s="17"/>
      <c r="E71" s="17"/>
      <c r="F71" s="24"/>
    </row>
    <row r="72" spans="1:6" x14ac:dyDescent="0.25">
      <c r="A72" s="171"/>
      <c r="B72" s="14" t="s">
        <v>1114</v>
      </c>
      <c r="C72" s="15">
        <v>19</v>
      </c>
      <c r="D72" s="15">
        <v>17</v>
      </c>
      <c r="E72" s="15">
        <v>5</v>
      </c>
      <c r="F72" s="25">
        <v>6</v>
      </c>
    </row>
    <row r="73" spans="1:6" x14ac:dyDescent="0.25">
      <c r="A73" s="171"/>
      <c r="B73" s="14" t="s">
        <v>1115</v>
      </c>
      <c r="C73" s="15">
        <v>0</v>
      </c>
      <c r="D73" s="15">
        <v>3</v>
      </c>
      <c r="E73" s="15">
        <v>2</v>
      </c>
      <c r="F73" s="25">
        <v>0</v>
      </c>
    </row>
    <row r="74" spans="1:6" x14ac:dyDescent="0.25">
      <c r="A74" s="171"/>
      <c r="B74" s="14" t="s">
        <v>1063</v>
      </c>
      <c r="C74" s="15">
        <v>1</v>
      </c>
      <c r="D74" s="15">
        <v>0</v>
      </c>
      <c r="E74" s="15">
        <v>0</v>
      </c>
      <c r="F74" s="25">
        <v>0</v>
      </c>
    </row>
    <row r="75" spans="1:6" x14ac:dyDescent="0.25">
      <c r="A75" s="171"/>
      <c r="B75" s="14" t="s">
        <v>396</v>
      </c>
      <c r="C75" s="17"/>
      <c r="D75" s="17"/>
      <c r="E75" s="17"/>
      <c r="F75" s="24"/>
    </row>
    <row r="76" spans="1:6" x14ac:dyDescent="0.25">
      <c r="A76" s="171"/>
      <c r="B76" s="14" t="s">
        <v>1064</v>
      </c>
      <c r="C76" s="15">
        <v>0</v>
      </c>
      <c r="D76" s="15">
        <v>1</v>
      </c>
      <c r="E76" s="15">
        <v>0</v>
      </c>
      <c r="F76" s="25">
        <v>0</v>
      </c>
    </row>
    <row r="77" spans="1:6" x14ac:dyDescent="0.25">
      <c r="A77" s="171"/>
      <c r="B77" s="14" t="s">
        <v>1065</v>
      </c>
      <c r="C77" s="15">
        <v>0</v>
      </c>
      <c r="D77" s="15">
        <v>2</v>
      </c>
      <c r="E77" s="15">
        <v>0</v>
      </c>
      <c r="F77" s="25">
        <v>0</v>
      </c>
    </row>
    <row r="78" spans="1:6" x14ac:dyDescent="0.25">
      <c r="A78" s="171"/>
      <c r="B78" s="14" t="s">
        <v>1066</v>
      </c>
      <c r="C78" s="17"/>
      <c r="D78" s="17"/>
      <c r="E78" s="17"/>
      <c r="F78" s="24"/>
    </row>
    <row r="79" spans="1:6" x14ac:dyDescent="0.25">
      <c r="A79" s="171"/>
      <c r="B79" s="14" t="s">
        <v>1067</v>
      </c>
      <c r="C79" s="15">
        <v>34</v>
      </c>
      <c r="D79" s="15">
        <v>20</v>
      </c>
      <c r="E79" s="15">
        <v>6</v>
      </c>
      <c r="F79" s="25">
        <v>3</v>
      </c>
    </row>
    <row r="80" spans="1:6" x14ac:dyDescent="0.25">
      <c r="A80" s="171"/>
      <c r="B80" s="14" t="s">
        <v>1068</v>
      </c>
      <c r="C80" s="17"/>
      <c r="D80" s="17"/>
      <c r="E80" s="17"/>
      <c r="F80" s="24"/>
    </row>
    <row r="81" spans="1:6" x14ac:dyDescent="0.25">
      <c r="A81" s="172"/>
      <c r="B81" s="14" t="s">
        <v>1069</v>
      </c>
      <c r="C81" s="15">
        <v>0</v>
      </c>
      <c r="D81" s="15">
        <v>1</v>
      </c>
      <c r="E81" s="15">
        <v>0</v>
      </c>
      <c r="F81" s="25">
        <v>1</v>
      </c>
    </row>
    <row r="82" spans="1:6" x14ac:dyDescent="0.25">
      <c r="A82" s="191" t="s">
        <v>1070</v>
      </c>
      <c r="B82" s="192"/>
      <c r="C82" s="33">
        <v>162</v>
      </c>
      <c r="D82" s="33">
        <v>105</v>
      </c>
      <c r="E82" s="33">
        <v>27</v>
      </c>
      <c r="F82" s="33">
        <v>28</v>
      </c>
    </row>
    <row r="83" spans="1:6" x14ac:dyDescent="0.25">
      <c r="A83" s="170" t="s">
        <v>1116</v>
      </c>
      <c r="B83" s="14" t="s">
        <v>1071</v>
      </c>
      <c r="C83" s="17"/>
      <c r="D83" s="17"/>
      <c r="E83" s="17"/>
      <c r="F83" s="24"/>
    </row>
    <row r="84" spans="1:6" x14ac:dyDescent="0.25">
      <c r="A84" s="171"/>
      <c r="B84" s="14" t="s">
        <v>1072</v>
      </c>
      <c r="C84" s="15">
        <v>1</v>
      </c>
      <c r="D84" s="15">
        <v>0</v>
      </c>
      <c r="E84" s="15">
        <v>0</v>
      </c>
      <c r="F84" s="25">
        <v>0</v>
      </c>
    </row>
    <row r="85" spans="1:6" x14ac:dyDescent="0.25">
      <c r="A85" s="172"/>
      <c r="B85" s="14" t="s">
        <v>108</v>
      </c>
      <c r="C85" s="17"/>
      <c r="D85" s="17"/>
      <c r="E85" s="17"/>
      <c r="F85" s="24"/>
    </row>
    <row r="86" spans="1:6" x14ac:dyDescent="0.25">
      <c r="A86" s="191" t="s">
        <v>1117</v>
      </c>
      <c r="B86" s="192"/>
      <c r="C86" s="33">
        <v>1</v>
      </c>
      <c r="D86" s="33">
        <v>0</v>
      </c>
      <c r="E86" s="33">
        <v>0</v>
      </c>
      <c r="F86" s="33">
        <v>0</v>
      </c>
    </row>
  </sheetData>
  <sheetProtection algorithmName="SHA-512" hashValue="UC14VnXpOIn8clXVTSEOlscMT8rtPWRne3rOsMC3Wf/qMNV1C0tgz7k5L7G0kp41UKgRftGYrS/WrBZRqu+5wg==" saltValue="dFZ2T78ibCjwOEmlI9QTF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9"/>
      <c r="C5" s="25">
        <v>0</v>
      </c>
    </row>
    <row r="6" spans="1:3" x14ac:dyDescent="0.25">
      <c r="A6" s="13" t="s">
        <v>1121</v>
      </c>
      <c r="B6" s="19"/>
      <c r="C6" s="25">
        <v>182</v>
      </c>
    </row>
    <row r="7" spans="1:3" x14ac:dyDescent="0.25">
      <c r="A7" s="13" t="s">
        <v>1122</v>
      </c>
      <c r="B7" s="19"/>
      <c r="C7" s="25">
        <v>0</v>
      </c>
    </row>
    <row r="8" spans="1:3" x14ac:dyDescent="0.25">
      <c r="A8" s="13" t="s">
        <v>1123</v>
      </c>
      <c r="B8" s="19"/>
      <c r="C8" s="25">
        <v>0</v>
      </c>
    </row>
    <row r="9" spans="1:3" x14ac:dyDescent="0.25">
      <c r="A9" s="13" t="s">
        <v>1124</v>
      </c>
      <c r="B9" s="19"/>
      <c r="C9" s="25">
        <v>0</v>
      </c>
    </row>
    <row r="10" spans="1:3" x14ac:dyDescent="0.25">
      <c r="A10" s="18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9"/>
      <c r="C13" s="25">
        <v>2</v>
      </c>
    </row>
    <row r="14" spans="1:3" x14ac:dyDescent="0.25">
      <c r="A14" s="13" t="s">
        <v>1121</v>
      </c>
      <c r="B14" s="19"/>
      <c r="C14" s="25">
        <v>6</v>
      </c>
    </row>
    <row r="15" spans="1:3" x14ac:dyDescent="0.25">
      <c r="A15" s="13" t="s">
        <v>1126</v>
      </c>
      <c r="B15" s="19"/>
      <c r="C15" s="25">
        <v>4</v>
      </c>
    </row>
    <row r="16" spans="1:3" x14ac:dyDescent="0.25">
      <c r="A16" s="13" t="s">
        <v>1123</v>
      </c>
      <c r="B16" s="19"/>
      <c r="C16" s="24"/>
    </row>
    <row r="17" spans="1:3" x14ac:dyDescent="0.25">
      <c r="A17" s="13" t="s">
        <v>1124</v>
      </c>
      <c r="B17" s="19"/>
      <c r="C17" s="24"/>
    </row>
    <row r="18" spans="1:3" x14ac:dyDescent="0.25">
      <c r="A18" s="18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9"/>
      <c r="C21" s="24"/>
    </row>
    <row r="22" spans="1:3" x14ac:dyDescent="0.25">
      <c r="A22" s="13" t="s">
        <v>1128</v>
      </c>
      <c r="B22" s="19"/>
      <c r="C22" s="24"/>
    </row>
    <row r="23" spans="1:3" x14ac:dyDescent="0.25">
      <c r="A23" s="13" t="s">
        <v>1129</v>
      </c>
      <c r="B23" s="19"/>
      <c r="C23" s="24"/>
    </row>
    <row r="24" spans="1:3" x14ac:dyDescent="0.25">
      <c r="A24" s="13" t="s">
        <v>1130</v>
      </c>
      <c r="B24" s="19"/>
      <c r="C24" s="24"/>
    </row>
    <row r="25" spans="1:3" x14ac:dyDescent="0.25">
      <c r="A25" s="18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9"/>
      <c r="C28" s="25">
        <v>2</v>
      </c>
    </row>
    <row r="29" spans="1:3" x14ac:dyDescent="0.25">
      <c r="A29" s="13" t="s">
        <v>1133</v>
      </c>
      <c r="B29" s="19"/>
      <c r="C29" s="24"/>
    </row>
    <row r="30" spans="1:3" x14ac:dyDescent="0.25">
      <c r="A30" s="13" t="s">
        <v>1134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9"/>
      <c r="C34" s="24"/>
    </row>
    <row r="35" spans="1:3" x14ac:dyDescent="0.25">
      <c r="A35" s="13" t="s">
        <v>1137</v>
      </c>
      <c r="B35" s="19"/>
      <c r="C35" s="25">
        <v>5</v>
      </c>
    </row>
    <row r="36" spans="1:3" x14ac:dyDescent="0.25">
      <c r="A36" s="13" t="s">
        <v>1138</v>
      </c>
      <c r="B36" s="19"/>
      <c r="C36" s="25">
        <v>0</v>
      </c>
    </row>
  </sheetData>
  <sheetProtection algorithmName="SHA-512" hashValue="OHZGti5+/cO4YPvxORVgKlnkpCA3AYfCa8G9/J7nPExWA+bSdPFrteC5bzw4N0t/oilrpIfZlyI5NXOHExF/5w==" saltValue="UVdIuOAM08hxaDuALU3k4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9"/>
      <c r="C5" s="25">
        <v>0</v>
      </c>
    </row>
    <row r="6" spans="1:3" x14ac:dyDescent="0.25">
      <c r="A6" s="13" t="s">
        <v>1142</v>
      </c>
      <c r="B6" s="19"/>
      <c r="C6" s="25">
        <v>3</v>
      </c>
    </row>
    <row r="7" spans="1:3" x14ac:dyDescent="0.25">
      <c r="A7" s="13" t="s">
        <v>1143</v>
      </c>
      <c r="B7" s="19"/>
      <c r="C7" s="25">
        <v>4</v>
      </c>
    </row>
    <row r="8" spans="1:3" x14ac:dyDescent="0.25">
      <c r="A8" s="13" t="s">
        <v>1144</v>
      </c>
      <c r="B8" s="19"/>
      <c r="C8" s="25">
        <v>0</v>
      </c>
    </row>
    <row r="9" spans="1:3" x14ac:dyDescent="0.25">
      <c r="A9" s="13" t="s">
        <v>1145</v>
      </c>
      <c r="B9" s="19"/>
      <c r="C9" s="25">
        <v>0</v>
      </c>
    </row>
    <row r="10" spans="1:3" x14ac:dyDescent="0.25">
      <c r="A10" s="13" t="s">
        <v>1146</v>
      </c>
      <c r="B10" s="19"/>
      <c r="C10" s="25">
        <v>0</v>
      </c>
    </row>
    <row r="11" spans="1:3" x14ac:dyDescent="0.25">
      <c r="A11" s="18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9"/>
      <c r="C14" s="24"/>
    </row>
    <row r="15" spans="1:3" x14ac:dyDescent="0.25">
      <c r="A15" s="13" t="s">
        <v>1149</v>
      </c>
      <c r="B15" s="19"/>
      <c r="C15" s="24"/>
    </row>
    <row r="16" spans="1:3" x14ac:dyDescent="0.25">
      <c r="A16" s="13" t="s">
        <v>1150</v>
      </c>
      <c r="B16" s="19"/>
      <c r="C16" s="24"/>
    </row>
    <row r="17" spans="1:3" x14ac:dyDescent="0.25">
      <c r="A17" s="18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9"/>
      <c r="C20" s="25">
        <v>1</v>
      </c>
    </row>
    <row r="21" spans="1:3" x14ac:dyDescent="0.25">
      <c r="A21" s="13" t="s">
        <v>1153</v>
      </c>
      <c r="B21" s="19"/>
      <c r="C21" s="24"/>
    </row>
    <row r="22" spans="1:3" x14ac:dyDescent="0.25">
      <c r="A22" s="13" t="s">
        <v>1154</v>
      </c>
      <c r="B22" s="19"/>
      <c r="C22" s="25">
        <v>1</v>
      </c>
    </row>
    <row r="23" spans="1:3" x14ac:dyDescent="0.25">
      <c r="A23" s="18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9"/>
      <c r="C26" s="24"/>
    </row>
    <row r="27" spans="1:3" x14ac:dyDescent="0.25">
      <c r="A27" s="13" t="s">
        <v>1157</v>
      </c>
      <c r="B27" s="19"/>
      <c r="C27" s="24"/>
    </row>
    <row r="28" spans="1:3" x14ac:dyDescent="0.25">
      <c r="A28" s="13" t="s">
        <v>1158</v>
      </c>
      <c r="B28" s="19"/>
      <c r="C28" s="24"/>
    </row>
    <row r="29" spans="1:3" x14ac:dyDescent="0.25">
      <c r="A29" s="13" t="s">
        <v>1159</v>
      </c>
      <c r="B29" s="19"/>
      <c r="C29" s="24"/>
    </row>
    <row r="30" spans="1:3" x14ac:dyDescent="0.25">
      <c r="A30" s="13" t="s">
        <v>1160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9"/>
      <c r="C34" s="24"/>
    </row>
    <row r="35" spans="1:3" x14ac:dyDescent="0.25">
      <c r="A35" s="13" t="s">
        <v>1163</v>
      </c>
      <c r="B35" s="19"/>
      <c r="C35" s="24"/>
    </row>
    <row r="36" spans="1:3" x14ac:dyDescent="0.25">
      <c r="A36" s="13" t="s">
        <v>1164</v>
      </c>
      <c r="B36" s="19"/>
      <c r="C36" s="24"/>
    </row>
    <row r="37" spans="1:3" x14ac:dyDescent="0.25">
      <c r="A37" s="13" t="s">
        <v>1083</v>
      </c>
      <c r="B37" s="19"/>
      <c r="C37" s="24"/>
    </row>
    <row r="38" spans="1:3" x14ac:dyDescent="0.25">
      <c r="A38" s="13" t="s">
        <v>1165</v>
      </c>
      <c r="B38" s="19"/>
      <c r="C38" s="24"/>
    </row>
    <row r="39" spans="1:3" x14ac:dyDescent="0.25">
      <c r="A39" s="13" t="s">
        <v>1166</v>
      </c>
      <c r="B39" s="19"/>
      <c r="C39" s="24"/>
    </row>
    <row r="40" spans="1:3" x14ac:dyDescent="0.25">
      <c r="A40" s="18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9"/>
      <c r="C43" s="24"/>
    </row>
    <row r="44" spans="1:3" x14ac:dyDescent="0.25">
      <c r="A44" s="13" t="s">
        <v>1163</v>
      </c>
      <c r="B44" s="19"/>
      <c r="C44" s="24"/>
    </row>
    <row r="45" spans="1:3" x14ac:dyDescent="0.25">
      <c r="A45" s="13" t="s">
        <v>1164</v>
      </c>
      <c r="B45" s="19"/>
      <c r="C45" s="24"/>
    </row>
    <row r="46" spans="1:3" x14ac:dyDescent="0.25">
      <c r="A46" s="13" t="s">
        <v>1083</v>
      </c>
      <c r="B46" s="19"/>
      <c r="C46" s="24"/>
    </row>
    <row r="47" spans="1:3" x14ac:dyDescent="0.25">
      <c r="A47" s="13" t="s">
        <v>1165</v>
      </c>
      <c r="B47" s="19"/>
      <c r="C47" s="24"/>
    </row>
    <row r="48" spans="1:3" x14ac:dyDescent="0.25">
      <c r="A48" s="18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9"/>
      <c r="C51" s="24"/>
    </row>
    <row r="52" spans="1:3" x14ac:dyDescent="0.25">
      <c r="A52" s="13" t="s">
        <v>1163</v>
      </c>
      <c r="B52" s="19"/>
      <c r="C52" s="24"/>
    </row>
    <row r="53" spans="1:3" x14ac:dyDescent="0.25">
      <c r="A53" s="13" t="s">
        <v>1164</v>
      </c>
      <c r="B53" s="19"/>
      <c r="C53" s="24"/>
    </row>
    <row r="54" spans="1:3" x14ac:dyDescent="0.25">
      <c r="A54" s="13" t="s">
        <v>1083</v>
      </c>
      <c r="B54" s="19"/>
      <c r="C54" s="24"/>
    </row>
    <row r="55" spans="1:3" x14ac:dyDescent="0.25">
      <c r="A55" s="13" t="s">
        <v>1165</v>
      </c>
      <c r="B55" s="19"/>
      <c r="C55" s="24"/>
    </row>
    <row r="56" spans="1:3" x14ac:dyDescent="0.25">
      <c r="A56" s="18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9"/>
      <c r="C59" s="24"/>
    </row>
    <row r="60" spans="1:3" x14ac:dyDescent="0.25">
      <c r="A60" s="13" t="s">
        <v>1163</v>
      </c>
      <c r="B60" s="19"/>
      <c r="C60" s="24"/>
    </row>
    <row r="61" spans="1:3" x14ac:dyDescent="0.25">
      <c r="A61" s="13" t="s">
        <v>1164</v>
      </c>
      <c r="B61" s="19"/>
      <c r="C61" s="24"/>
    </row>
    <row r="62" spans="1:3" x14ac:dyDescent="0.25">
      <c r="A62" s="13" t="s">
        <v>1083</v>
      </c>
      <c r="B62" s="19"/>
      <c r="C62" s="25">
        <v>1</v>
      </c>
    </row>
    <row r="63" spans="1:3" x14ac:dyDescent="0.25">
      <c r="A63" s="13" t="s">
        <v>1165</v>
      </c>
      <c r="B63" s="19"/>
      <c r="C63" s="25">
        <v>1</v>
      </c>
    </row>
  </sheetData>
  <sheetProtection algorithmName="SHA-512" hashValue="cqyMeqnHcx7ljoTkgzv7gyz/hoq9k0anWX1diQraMAwR1+7UzWbYXVQPcOsgVDJqcfs6XXOzTSrpTsSQ/S5GJw==" saltValue="L/dQMPyyJBB2DkoYJ09Y6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72</v>
      </c>
      <c r="D4" s="33">
        <v>61</v>
      </c>
      <c r="E4" s="34">
        <v>0</v>
      </c>
      <c r="F4" s="33">
        <v>110</v>
      </c>
      <c r="G4" s="33">
        <v>102</v>
      </c>
      <c r="H4" s="33">
        <v>19</v>
      </c>
      <c r="I4" s="33">
        <v>20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115</v>
      </c>
    </row>
    <row r="5" spans="1:16" ht="45" x14ac:dyDescent="0.25">
      <c r="A5" s="30" t="s">
        <v>637</v>
      </c>
      <c r="B5" s="30" t="s">
        <v>638</v>
      </c>
      <c r="C5" s="15">
        <v>2</v>
      </c>
      <c r="D5" s="15">
        <v>0</v>
      </c>
      <c r="E5" s="31">
        <v>0</v>
      </c>
      <c r="F5" s="15">
        <v>1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1</v>
      </c>
    </row>
    <row r="6" spans="1:16" ht="33.75" x14ac:dyDescent="0.25">
      <c r="A6" s="30" t="s">
        <v>639</v>
      </c>
      <c r="B6" s="30" t="s">
        <v>640</v>
      </c>
      <c r="C6" s="15">
        <v>38</v>
      </c>
      <c r="D6" s="15">
        <v>38</v>
      </c>
      <c r="E6" s="31">
        <v>0</v>
      </c>
      <c r="F6" s="15">
        <v>55</v>
      </c>
      <c r="G6" s="15">
        <v>54</v>
      </c>
      <c r="H6" s="15">
        <v>10</v>
      </c>
      <c r="I6" s="15">
        <v>9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62</v>
      </c>
    </row>
    <row r="7" spans="1:16" ht="22.5" x14ac:dyDescent="0.25">
      <c r="A7" s="30" t="s">
        <v>641</v>
      </c>
      <c r="B7" s="30" t="s">
        <v>642</v>
      </c>
      <c r="C7" s="15">
        <v>5</v>
      </c>
      <c r="D7" s="15">
        <v>2</v>
      </c>
      <c r="E7" s="31">
        <v>1</v>
      </c>
      <c r="F7" s="15">
        <v>0</v>
      </c>
      <c r="G7" s="15">
        <v>1</v>
      </c>
      <c r="H7" s="15">
        <v>2</v>
      </c>
      <c r="I7" s="15">
        <v>2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1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645</v>
      </c>
      <c r="B9" s="30" t="s">
        <v>646</v>
      </c>
      <c r="C9" s="15">
        <v>4</v>
      </c>
      <c r="D9" s="15">
        <v>5</v>
      </c>
      <c r="E9" s="31">
        <v>-1</v>
      </c>
      <c r="F9" s="15">
        <v>5</v>
      </c>
      <c r="G9" s="15">
        <v>4</v>
      </c>
      <c r="H9" s="15">
        <v>1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7</v>
      </c>
    </row>
    <row r="10" spans="1:16" ht="33.75" x14ac:dyDescent="0.25">
      <c r="A10" s="30" t="s">
        <v>647</v>
      </c>
      <c r="B10" s="30" t="s">
        <v>648</v>
      </c>
      <c r="C10" s="15">
        <v>23</v>
      </c>
      <c r="D10" s="15">
        <v>15</v>
      </c>
      <c r="E10" s="31">
        <v>0</v>
      </c>
      <c r="F10" s="15">
        <v>49</v>
      </c>
      <c r="G10" s="15">
        <v>42</v>
      </c>
      <c r="H10" s="15">
        <v>6</v>
      </c>
      <c r="I10" s="15">
        <v>7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44</v>
      </c>
    </row>
    <row r="11" spans="1:16" ht="45" x14ac:dyDescent="0.25">
      <c r="A11" s="30" t="s">
        <v>649</v>
      </c>
      <c r="B11" s="30" t="s">
        <v>650</v>
      </c>
      <c r="C11" s="15">
        <v>0</v>
      </c>
      <c r="D11" s="15">
        <v>1</v>
      </c>
      <c r="E11" s="31">
        <v>-1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E08IamoCptw1d2QEvP6fAuSGo8NHcfj9Z1LrDZmbtvH5NIHvaGcwYIYzTULy7LvGoSi6CRR1S2dowgKEJdttNw==" saltValue="CwfImKlmTs8Wm3GqF7OeP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2021-05-05T12:22:25Z</dcterms:created>
  <dcterms:modified xsi:type="dcterms:W3CDTF">2021-05-31T11:04:51Z</dcterms:modified>
</cp:coreProperties>
</file>