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899C186-BE08-4B3C-9C89-1146A12E5706}" xr6:coauthVersionLast="46" xr6:coauthVersionMax="46" xr10:uidLastSave="{00000000-0000-0000-0000-000000000000}"/>
  <workbookProtection workbookAlgorithmName="SHA-512" workbookHashValue="o8wWq+GcKvd7iGPJk/owsqNMo+4ylSZxOE+eyNrJYdo+QemqI8nfz318gge4DK4YCxTTYDeph2xHnzyqSPEmxA==" workbookSaltValue="Jo9F/mjHCvUJjkVPrDE0Q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K43" i="12" s="1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I43" i="12" s="1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J43" i="12"/>
  <c r="H43" i="12"/>
  <c r="F43" i="12"/>
  <c r="E43" i="12"/>
  <c r="G43" i="12" l="1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750D200-45ED-4FDD-A9A1-46C98C8B2E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7F936C-CBBA-44B1-916F-F11EE6384A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55ACCD1-04E5-4981-BBFB-C4EF43AC3B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B48A01C-268D-44BC-A0A5-98777BFB39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CEFCBAC-549C-402A-95B6-6B4A0CA719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5718D9B-A95B-4D08-AA63-5EA72ECE23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A95A672-B585-4318-974F-76AA8FEC56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26BD4E5-B7F7-48A0-A702-A540D6669C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64EBCEE-3F9A-4444-A624-BE82256868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DB7067B-5204-4FA6-85D3-595A386B32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A0BBBBC-F852-4DBA-89C9-14FA8E0C95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BBB3DAD-6E5F-425C-B6DE-00274B2683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6D6FA4A-0CFA-40CD-B4D6-60D9D49559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F646CA6-D5C9-41BF-ABEE-EDCFFFB0F9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6C6869C-A9B8-459D-93A9-22FFE600F0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816699D-A521-4587-949B-FDCB37B6D8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1484E1-1C57-4629-8336-35AD74E11D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7C803FC-908C-44E1-B139-124354C178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5F850B4-3367-45B3-9A28-72764E8777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20670AF-DC26-4A3B-B37D-BBD7AEB3A8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279AB6C-D262-44A4-AEFE-A7B0F562DD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184BDE2-FBB1-47C7-9367-18DFDBE039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6D8EF3C-2433-45CF-8A1D-2A189AF1F5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D15DD74-0B3E-46F0-95BC-6E3C4D11B5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60013A8-ACF7-4050-8C97-D7E412332E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333EAA4-3DBA-49A9-A935-A0C24E9729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9FABABF-32D4-462E-8DB5-A29392F400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AC41639-B11F-40FD-9C0B-0C44232296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FD73629-653B-4781-828F-2F25077E84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3BF7BA7-FEA4-4C3F-A4B6-2B4D1393FD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C1AFB7-13CB-4C71-B24A-7A8EE9734B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7E1AC16-87B2-46C3-A344-D2268FB4AA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<sst xmlns="http://schemas.openxmlformats.org/spreadsheetml/2006/main" count="2628" uniqueCount="1441">
  <si>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</si>
  <si>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</si>
  <si>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</si>
  <si>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</si>
  <si>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</si>
  <si>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</si>
  <si>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</si>
  <si>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Sevilla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</si>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</sst>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630C9595-9F84-42BB-BE3C-DD1820ADEEC7}"/>
    <cellStyle name="Normal" xfId="0" builtinId="0"/>
    <cellStyle name="Normal 2" xfId="1" xr:uid="{D6B229BC-F0B4-421E-9A87-0893D3434824}"/>
    <cellStyle name="Normal 3" xfId="3" xr:uid="{5309D333-19E7-4A61-9287-004B0D2A47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77-4EC4-AE2B-09D4D1C90E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77-4EC4-AE2B-09D4D1C90E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9895</c:v>
                </c:pt>
                <c:pt idx="1">
                  <c:v>60753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7-4EC4-AE2B-09D4D1C90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ED-4B0B-BB5B-6CBE64F73C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ED-4B0B-BB5B-6CBE64F73C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ED-4B0B-BB5B-6CBE64F73CF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67</c:v>
                </c:pt>
                <c:pt idx="1">
                  <c:v>2288</c:v>
                </c:pt>
                <c:pt idx="2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ED-4B0B-BB5B-6CBE64F7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9A-40A2-B9E7-D637B00DCD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9A-40A2-B9E7-D637B00DCD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9A-40A2-B9E7-D637B00DC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4387</c:v>
                </c:pt>
                <c:pt idx="1">
                  <c:v>300</c:v>
                </c:pt>
                <c:pt idx="2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9A-40A2-B9E7-D637B00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E5-41AF-BD17-A3B6E10088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E5-41AF-BD17-A3B6E10088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271</c:v>
                </c:pt>
                <c:pt idx="1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5-41AF-BD17-A3B6E100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E3-411B-8DC4-6306CCB8A2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E3-411B-8DC4-6306CCB8A2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11124</c:v>
                </c:pt>
                <c:pt idx="1">
                  <c:v>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3-411B-8DC4-6306CCB8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1799</c:v>
              </c:pt>
              <c:pt idx="1">
                <c:v>6971</c:v>
              </c:pt>
              <c:pt idx="2">
                <c:v>64</c:v>
              </c:pt>
              <c:pt idx="3">
                <c:v>19</c:v>
              </c:pt>
              <c:pt idx="4">
                <c:v>1042</c:v>
              </c:pt>
            </c:numLit>
          </c:val>
          <c:extLst>
            <c:ext xmlns:c16="http://schemas.microsoft.com/office/drawing/2014/chart" uri="{C3380CC4-5D6E-409C-BE32-E72D297353CC}">
              <c16:uniqueId val="{00000003-C3F9-48A7-B21F-5AE583E2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3668</c:v>
              </c:pt>
              <c:pt idx="1">
                <c:v>5977</c:v>
              </c:pt>
              <c:pt idx="2">
                <c:v>211</c:v>
              </c:pt>
              <c:pt idx="3">
                <c:v>90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D14F-4AA3-B539-1ADDBF5F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493</c:v>
              </c:pt>
              <c:pt idx="2">
                <c:v>94</c:v>
              </c:pt>
              <c:pt idx="3">
                <c:v>17</c:v>
              </c:pt>
              <c:pt idx="4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3-97EE-4E7E-A549-415AB829C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187</c:v>
              </c:pt>
              <c:pt idx="1">
                <c:v>461</c:v>
              </c:pt>
              <c:pt idx="2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3-34F1-4B78-8138-83C65DCD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6286</c:v>
              </c:pt>
              <c:pt idx="1">
                <c:v>55</c:v>
              </c:pt>
              <c:pt idx="2">
                <c:v>590</c:v>
              </c:pt>
              <c:pt idx="3">
                <c:v>28</c:v>
              </c:pt>
              <c:pt idx="4">
                <c:v>25</c:v>
              </c:pt>
              <c:pt idx="5">
                <c:v>9</c:v>
              </c:pt>
              <c:pt idx="6">
                <c:v>58</c:v>
              </c:pt>
              <c:pt idx="7">
                <c:v>856</c:v>
              </c:pt>
              <c:pt idx="8">
                <c:v>27</c:v>
              </c:pt>
              <c:pt idx="9">
                <c:v>175</c:v>
              </c:pt>
              <c:pt idx="10">
                <c:v>4618</c:v>
              </c:pt>
            </c:numLit>
          </c:val>
          <c:extLst>
            <c:ext xmlns:c16="http://schemas.microsoft.com/office/drawing/2014/chart" uri="{C3380CC4-5D6E-409C-BE32-E72D297353CC}">
              <c16:uniqueId val="{00000003-1787-4B89-AE93-53A44E42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</c:v>
              </c:pt>
              <c:pt idx="1">
                <c:v>1028</c:v>
              </c:pt>
              <c:pt idx="2">
                <c:v>1260</c:v>
              </c:pt>
              <c:pt idx="3">
                <c:v>164</c:v>
              </c:pt>
              <c:pt idx="4">
                <c:v>1160</c:v>
              </c:pt>
              <c:pt idx="5">
                <c:v>206</c:v>
              </c:pt>
              <c:pt idx="6">
                <c:v>488</c:v>
              </c:pt>
              <c:pt idx="7">
                <c:v>1007</c:v>
              </c:pt>
              <c:pt idx="8">
                <c:v>853</c:v>
              </c:pt>
              <c:pt idx="9">
                <c:v>19</c:v>
              </c:pt>
              <c:pt idx="10">
                <c:v>48</c:v>
              </c:pt>
              <c:pt idx="1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9A9D-4623-B69F-AD67416A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AC-4DE2-9C08-1A3A0AD2FB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AC-4DE2-9C08-1A3A0AD2FB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AC-4DE2-9C08-1A3A0AD2F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612</c:v>
                </c:pt>
                <c:pt idx="1">
                  <c:v>504</c:v>
                </c:pt>
                <c:pt idx="2">
                  <c:v>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C-4DE2-9C08-1A3A0AD2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12321</c:v>
              </c:pt>
              <c:pt idx="1">
                <c:v>3985</c:v>
              </c:pt>
              <c:pt idx="2">
                <c:v>1728</c:v>
              </c:pt>
              <c:pt idx="3">
                <c:v>519</c:v>
              </c:pt>
              <c:pt idx="4">
                <c:v>115</c:v>
              </c:pt>
              <c:pt idx="5">
                <c:v>178</c:v>
              </c:pt>
              <c:pt idx="6">
                <c:v>862</c:v>
              </c:pt>
              <c:pt idx="7">
                <c:v>8192</c:v>
              </c:pt>
              <c:pt idx="8">
                <c:v>168</c:v>
              </c:pt>
              <c:pt idx="9">
                <c:v>128</c:v>
              </c:pt>
              <c:pt idx="10">
                <c:v>442</c:v>
              </c:pt>
              <c:pt idx="11">
                <c:v>1172</c:v>
              </c:pt>
              <c:pt idx="12">
                <c:v>261</c:v>
              </c:pt>
              <c:pt idx="13">
                <c:v>257</c:v>
              </c:pt>
              <c:pt idx="14">
                <c:v>899</c:v>
              </c:pt>
              <c:pt idx="15">
                <c:v>418</c:v>
              </c:pt>
              <c:pt idx="16">
                <c:v>27760</c:v>
              </c:pt>
              <c:pt idx="17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0D8A-4E8E-80E9-85133955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78</c:v>
              </c:pt>
              <c:pt idx="1">
                <c:v>1268</c:v>
              </c:pt>
              <c:pt idx="2">
                <c:v>235</c:v>
              </c:pt>
              <c:pt idx="3">
                <c:v>473</c:v>
              </c:pt>
              <c:pt idx="4">
                <c:v>2282</c:v>
              </c:pt>
              <c:pt idx="5">
                <c:v>336</c:v>
              </c:pt>
              <c:pt idx="6">
                <c:v>180</c:v>
              </c:pt>
              <c:pt idx="7">
                <c:v>329</c:v>
              </c:pt>
              <c:pt idx="8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EFBE-4226-9258-7C34A0EB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121</c:v>
              </c:pt>
              <c:pt idx="1">
                <c:v>391</c:v>
              </c:pt>
              <c:pt idx="2">
                <c:v>168</c:v>
              </c:pt>
              <c:pt idx="3">
                <c:v>12</c:v>
              </c:pt>
              <c:pt idx="4">
                <c:v>11</c:v>
              </c:pt>
              <c:pt idx="5">
                <c:v>16</c:v>
              </c:pt>
              <c:pt idx="6">
                <c:v>404</c:v>
              </c:pt>
              <c:pt idx="7">
                <c:v>24</c:v>
              </c:pt>
              <c:pt idx="8">
                <c:v>333</c:v>
              </c:pt>
              <c:pt idx="9">
                <c:v>1899</c:v>
              </c:pt>
              <c:pt idx="10">
                <c:v>25</c:v>
              </c:pt>
              <c:pt idx="11">
                <c:v>42</c:v>
              </c:pt>
              <c:pt idx="12">
                <c:v>203</c:v>
              </c:pt>
              <c:pt idx="13">
                <c:v>159</c:v>
              </c:pt>
              <c:pt idx="1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3D8-465F-9232-D25DF8AA7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582</c:v>
              </c:pt>
              <c:pt idx="1">
                <c:v>682</c:v>
              </c:pt>
              <c:pt idx="2">
                <c:v>244</c:v>
              </c:pt>
              <c:pt idx="3">
                <c:v>146</c:v>
              </c:pt>
              <c:pt idx="4">
                <c:v>415</c:v>
              </c:pt>
              <c:pt idx="5">
                <c:v>2831</c:v>
              </c:pt>
              <c:pt idx="6">
                <c:v>57</c:v>
              </c:pt>
              <c:pt idx="7">
                <c:v>324</c:v>
              </c:pt>
              <c:pt idx="8">
                <c:v>774</c:v>
              </c:pt>
              <c:pt idx="9">
                <c:v>127</c:v>
              </c:pt>
              <c:pt idx="10">
                <c:v>133</c:v>
              </c:pt>
              <c:pt idx="11">
                <c:v>476</c:v>
              </c:pt>
              <c:pt idx="12">
                <c:v>309</c:v>
              </c:pt>
              <c:pt idx="13">
                <c:v>572</c:v>
              </c:pt>
              <c:pt idx="14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7268-41D6-8DC4-84ACEC3B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1.9310866141732285E-2"/>
          <c:w val="0.31822244094488189"/>
          <c:h val="0.980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542</c:v>
              </c:pt>
              <c:pt idx="1">
                <c:v>92</c:v>
              </c:pt>
              <c:pt idx="2">
                <c:v>301</c:v>
              </c:pt>
              <c:pt idx="3">
                <c:v>104</c:v>
              </c:pt>
              <c:pt idx="4">
                <c:v>292</c:v>
              </c:pt>
              <c:pt idx="5">
                <c:v>2201</c:v>
              </c:pt>
              <c:pt idx="6">
                <c:v>248</c:v>
              </c:pt>
              <c:pt idx="7">
                <c:v>749</c:v>
              </c:pt>
              <c:pt idx="8">
                <c:v>122</c:v>
              </c:pt>
              <c:pt idx="9">
                <c:v>115</c:v>
              </c:pt>
              <c:pt idx="10">
                <c:v>410</c:v>
              </c:pt>
              <c:pt idx="11">
                <c:v>316</c:v>
              </c:pt>
              <c:pt idx="1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BAE7-4CF8-900A-AA8554939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5</c:v>
              </c:pt>
              <c:pt idx="2">
                <c:v>3</c:v>
              </c:pt>
              <c:pt idx="3">
                <c:v>35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A21-48CE-881A-ACF49B73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 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</c:v>
              </c:pt>
              <c:pt idx="2">
                <c:v>5</c:v>
              </c:pt>
              <c:pt idx="3">
                <c:v>88</c:v>
              </c:pt>
              <c:pt idx="4">
                <c:v>15</c:v>
              </c:pt>
              <c:pt idx="5">
                <c:v>1</c:v>
              </c:pt>
              <c:pt idx="6">
                <c:v>13</c:v>
              </c:pt>
              <c:pt idx="7">
                <c:v>6</c:v>
              </c:pt>
              <c:pt idx="8">
                <c:v>4</c:v>
              </c:pt>
              <c:pt idx="9">
                <c:v>6</c:v>
              </c:pt>
              <c:pt idx="10">
                <c:v>5</c:v>
              </c:pt>
              <c:pt idx="11">
                <c:v>13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94A-41A7-859A-B3904E76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9.264944881889764E-2"/>
          <c:w val="0.32971082677165353"/>
          <c:h val="0.907350551181102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3E-4874-BEC1-152689990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2</c:v>
              </c:pt>
              <c:pt idx="2">
                <c:v>6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9DE-45BB-873F-84ABC396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Incendios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Constitución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</c:v>
              </c:pt>
              <c:pt idx="1">
                <c:v>62</c:v>
              </c:pt>
              <c:pt idx="2">
                <c:v>21</c:v>
              </c:pt>
              <c:pt idx="3">
                <c:v>223</c:v>
              </c:pt>
              <c:pt idx="4">
                <c:v>127</c:v>
              </c:pt>
              <c:pt idx="5">
                <c:v>41</c:v>
              </c:pt>
              <c:pt idx="6">
                <c:v>16</c:v>
              </c:pt>
              <c:pt idx="7">
                <c:v>79</c:v>
              </c:pt>
              <c:pt idx="8">
                <c:v>56</c:v>
              </c:pt>
              <c:pt idx="9">
                <c:v>25</c:v>
              </c:pt>
              <c:pt idx="10">
                <c:v>31</c:v>
              </c:pt>
              <c:pt idx="11">
                <c:v>12</c:v>
              </c:pt>
              <c:pt idx="12">
                <c:v>11</c:v>
              </c:pt>
              <c:pt idx="1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DE45-45F2-B30B-07BC6E67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FF-4EC6-9B88-9EB9AA200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FF-4EC6-9B88-9EB9AA200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3035</c:v>
                </c:pt>
                <c:pt idx="1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F-4EC6-9B88-9EB9AA20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</c:v>
              </c:pt>
              <c:pt idx="1">
                <c:v>16</c:v>
              </c:pt>
              <c:pt idx="2">
                <c:v>16</c:v>
              </c:pt>
              <c:pt idx="3">
                <c:v>24</c:v>
              </c:pt>
              <c:pt idx="4">
                <c:v>1</c:v>
              </c:pt>
              <c:pt idx="5">
                <c:v>195</c:v>
              </c:pt>
              <c:pt idx="6">
                <c:v>3</c:v>
              </c:pt>
              <c:pt idx="7">
                <c:v>5</c:v>
              </c:pt>
              <c:pt idx="8">
                <c:v>78</c:v>
              </c:pt>
              <c:pt idx="9">
                <c:v>4</c:v>
              </c:pt>
              <c:pt idx="10">
                <c:v>30</c:v>
              </c:pt>
              <c:pt idx="11">
                <c:v>8</c:v>
              </c:pt>
              <c:pt idx="12">
                <c:v>18</c:v>
              </c:pt>
              <c:pt idx="1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3F98-46C5-8AC7-C0537E30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601</c:v>
              </c:pt>
              <c:pt idx="1">
                <c:v>593</c:v>
              </c:pt>
              <c:pt idx="2">
                <c:v>386</c:v>
              </c:pt>
              <c:pt idx="3">
                <c:v>143</c:v>
              </c:pt>
              <c:pt idx="4">
                <c:v>279</c:v>
              </c:pt>
              <c:pt idx="5">
                <c:v>2011</c:v>
              </c:pt>
              <c:pt idx="6">
                <c:v>239</c:v>
              </c:pt>
              <c:pt idx="7">
                <c:v>3052</c:v>
              </c:pt>
              <c:pt idx="8">
                <c:v>128</c:v>
              </c:pt>
              <c:pt idx="9">
                <c:v>97</c:v>
              </c:pt>
              <c:pt idx="10">
                <c:v>628</c:v>
              </c:pt>
              <c:pt idx="11">
                <c:v>414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1419-420E-9287-448E29047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31-4CC7-B274-A58B153475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31-4CC7-B274-A58B153475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31-4CC7-B274-A58B153475D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F31-4CC7-B274-A58B153475D7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31-4CC7-B274-A58B15347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108</c:v>
                </c:pt>
                <c:pt idx="2">
                  <c:v>2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31-4CC7-B274-A58B15347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F6-44F4-A4B8-09A2E65A7E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F6-44F4-A4B8-09A2E65A7E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F6-44F4-A4B8-09A2E65A7E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F6-44F4-A4B8-09A2E65A7E9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1F6-44F4-A4B8-09A2E65A7E9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F6-44F4-A4B8-09A2E65A7E9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F6-44F4-A4B8-09A2E65A7E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F6-44F4-A4B8-09A2E65A7E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F6-44F4-A4B8-09A2E65A7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71</c:v>
                </c:pt>
                <c:pt idx="1">
                  <c:v>10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F6-44F4-A4B8-09A2E65A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3523</c:v>
              </c:pt>
              <c:pt idx="1">
                <c:v>299</c:v>
              </c:pt>
              <c:pt idx="2">
                <c:v>201</c:v>
              </c:pt>
              <c:pt idx="3">
                <c:v>3028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435E-4580-8186-FA9FCF47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855</c:v>
              </c:pt>
              <c:pt idx="1">
                <c:v>129</c:v>
              </c:pt>
              <c:pt idx="2">
                <c:v>2</c:v>
              </c:pt>
              <c:pt idx="3">
                <c:v>597</c:v>
              </c:pt>
              <c:pt idx="4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0-25B6-4B72-9D52-0E57790D6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56</c:v>
              </c:pt>
              <c:pt idx="2">
                <c:v>413</c:v>
              </c:pt>
            </c:numLit>
          </c:val>
          <c:extLst>
            <c:ext xmlns:c16="http://schemas.microsoft.com/office/drawing/2014/chart" uri="{C3380CC4-5D6E-409C-BE32-E72D297353CC}">
              <c16:uniqueId val="{00000000-7551-4063-B910-BAEE95F8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858-41B1-9A70-0F676557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535</c:v>
              </c:pt>
              <c:pt idx="1">
                <c:v>137</c:v>
              </c:pt>
              <c:pt idx="2">
                <c:v>297</c:v>
              </c:pt>
              <c:pt idx="3">
                <c:v>9</c:v>
              </c:pt>
              <c:pt idx="4">
                <c:v>1</c:v>
              </c:pt>
              <c:pt idx="5">
                <c:v>2</c:v>
              </c:pt>
              <c:pt idx="6">
                <c:v>17</c:v>
              </c:pt>
              <c:pt idx="7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F960-4924-BCE4-A31F46CE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</c:v>
              </c:pt>
              <c:pt idx="1">
                <c:v>877</c:v>
              </c:pt>
              <c:pt idx="2">
                <c:v>40</c:v>
              </c:pt>
              <c:pt idx="3">
                <c:v>68</c:v>
              </c:pt>
              <c:pt idx="4">
                <c:v>133</c:v>
              </c:pt>
              <c:pt idx="5">
                <c:v>187</c:v>
              </c:pt>
              <c:pt idx="6">
                <c:v>343</c:v>
              </c:pt>
              <c:pt idx="7">
                <c:v>154</c:v>
              </c:pt>
              <c:pt idx="8">
                <c:v>33</c:v>
              </c:pt>
              <c:pt idx="9">
                <c:v>2</c:v>
              </c:pt>
              <c:pt idx="10">
                <c:v>4</c:v>
              </c:pt>
              <c:pt idx="11">
                <c:v>142</c:v>
              </c:pt>
              <c:pt idx="12">
                <c:v>442</c:v>
              </c:pt>
              <c:pt idx="13">
                <c:v>30</c:v>
              </c:pt>
              <c:pt idx="14">
                <c:v>993</c:v>
              </c:pt>
              <c:pt idx="15">
                <c:v>38</c:v>
              </c:pt>
              <c:pt idx="1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E81C-45E2-82E1-C4065D05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9C-4CFE-B131-139C08DFDD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9C-4CFE-B131-139C08DFDD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4562</c:v>
                </c:pt>
                <c:pt idx="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C-4CFE-B131-139C08DF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154</c:v>
              </c:pt>
              <c:pt idx="1">
                <c:v>700</c:v>
              </c:pt>
              <c:pt idx="2">
                <c:v>40</c:v>
              </c:pt>
              <c:pt idx="3">
                <c:v>32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9A0-4A69-A370-408F901F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7D-4BBF-AB86-4D8B38A797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7D-4BBF-AB86-4D8B38A79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107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7D-4BBF-AB86-4D8B38A79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8D-4EE6-969A-C5CC1193D5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8D-4EE6-969A-C5CC1193D5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8D-4EE6-969A-C5CC1193D5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28D-4EE6-969A-C5CC1193D5A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59</c:v>
                </c:pt>
                <c:pt idx="1">
                  <c:v>62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8D-4EE6-969A-C5CC1193D5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834</c:v>
              </c:pt>
              <c:pt idx="1">
                <c:v>23</c:v>
              </c:pt>
              <c:pt idx="2">
                <c:v>1</c:v>
              </c:pt>
              <c:pt idx="3">
                <c:v>1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1-12FC-4F42-9349-49271177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199</c:v>
              </c:pt>
              <c:pt idx="1">
                <c:v>22</c:v>
              </c:pt>
              <c:pt idx="2">
                <c:v>4</c:v>
              </c:pt>
              <c:pt idx="3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1-8191-4528-BDA6-71265545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41</c:v>
              </c:pt>
              <c:pt idx="1">
                <c:v>45</c:v>
              </c:pt>
              <c:pt idx="2">
                <c:v>60</c:v>
              </c:pt>
              <c:pt idx="3">
                <c:v>93</c:v>
              </c:pt>
              <c:pt idx="4">
                <c:v>384</c:v>
              </c:pt>
              <c:pt idx="5">
                <c:v>151</c:v>
              </c:pt>
              <c:pt idx="6">
                <c:v>114</c:v>
              </c:pt>
              <c:pt idx="7">
                <c:v>4</c:v>
              </c:pt>
              <c:pt idx="8">
                <c:v>2</c:v>
              </c:pt>
              <c:pt idx="9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1-D410-4A73-9508-A2B74522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28AA-4679-BA5D-22BC8839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2E-47D0-9665-70A4A59BF0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2E-47D0-9665-70A4A59BF0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1984</c:v>
                </c:pt>
                <c:pt idx="1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E-47D0-9665-70A4A59BF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39-4F99-A335-48769CB018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39-4F99-A335-48769CB018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39-4F99-A335-48769CB018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39-4F99-A335-48769CB018D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9-4F99-A335-48769CB018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1566</c:v>
                </c:pt>
                <c:pt idx="1">
                  <c:v>987</c:v>
                </c:pt>
                <c:pt idx="2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39-4F99-A335-48769CB0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3762</c:v>
              </c:pt>
              <c:pt idx="1">
                <c:v>88</c:v>
              </c:pt>
              <c:pt idx="2">
                <c:v>38</c:v>
              </c:pt>
              <c:pt idx="3">
                <c:v>75</c:v>
              </c:pt>
              <c:pt idx="4">
                <c:v>1</c:v>
              </c:pt>
              <c:pt idx="5">
                <c:v>3</c:v>
              </c:pt>
              <c:pt idx="6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0-2E37-45AC-9E52-425C8D936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F7-4737-8D62-DC62B4E1FB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F7-4737-8D62-DC62B4E1FB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2753</c:v>
                </c:pt>
                <c:pt idx="1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7-4737-8D62-DC62B4E1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748</c:v>
              </c:pt>
              <c:pt idx="1">
                <c:v>126</c:v>
              </c:pt>
              <c:pt idx="2">
                <c:v>1</c:v>
              </c:pt>
              <c:pt idx="3">
                <c:v>7</c:v>
              </c:pt>
              <c:pt idx="4">
                <c:v>4</c:v>
              </c:pt>
              <c:pt idx="5">
                <c:v>2</c:v>
              </c:pt>
              <c:pt idx="6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0-5355-43DC-8512-75DD855C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11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45-4799-8978-E75266B2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115</c:v>
              </c:pt>
              <c:pt idx="2">
                <c:v>41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3A-496E-9CA0-320BEFE08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94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58E-4037-9864-EB987EB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263</c:v>
              </c:pt>
              <c:pt idx="1">
                <c:v>162</c:v>
              </c:pt>
              <c:pt idx="2">
                <c:v>16</c:v>
              </c:pt>
              <c:pt idx="3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834E-4835-9748-F06471902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43</c:v>
              </c:pt>
              <c:pt idx="1">
                <c:v>38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AB8-4073-99F3-FDE314DC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54F-463D-84A2-EB7969E8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365</c:v>
              </c:pt>
              <c:pt idx="2">
                <c:v>73</c:v>
              </c:pt>
              <c:pt idx="3">
                <c:v>3</c:v>
              </c:pt>
              <c:pt idx="4">
                <c:v>12</c:v>
              </c:pt>
              <c:pt idx="5">
                <c:v>705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760-4A15-992A-28EA2D6B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95-4D1B-AA09-55C8BFA40A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95-4D1B-AA09-55C8BFA40A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201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5-4D1B-AA09-55C8BFA4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1063</c:v>
              </c:pt>
              <c:pt idx="2">
                <c:v>21</c:v>
              </c:pt>
              <c:pt idx="3">
                <c:v>14</c:v>
              </c:pt>
              <c:pt idx="4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0-29C4-4F4F-B35B-D6C48BE1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905</c:v>
              </c:pt>
              <c:pt idx="2">
                <c:v>20</c:v>
              </c:pt>
              <c:pt idx="3">
                <c:v>1</c:v>
              </c:pt>
              <c:pt idx="4">
                <c:v>30</c:v>
              </c:pt>
              <c:pt idx="5">
                <c:v>935</c:v>
              </c:pt>
            </c:numLit>
          </c:val>
          <c:extLst>
            <c:ext xmlns:c16="http://schemas.microsoft.com/office/drawing/2014/chart" uri="{C3380CC4-5D6E-409C-BE32-E72D297353CC}">
              <c16:uniqueId val="{00000000-D5E5-449A-A5A7-9EF35242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221</c:v>
              </c:pt>
              <c:pt idx="2">
                <c:v>51</c:v>
              </c:pt>
              <c:pt idx="3">
                <c:v>9</c:v>
              </c:pt>
              <c:pt idx="4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0-7E79-4CA6-9830-229361474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206</c:v>
              </c:pt>
              <c:pt idx="2">
                <c:v>59</c:v>
              </c:pt>
              <c:pt idx="3">
                <c:v>4</c:v>
              </c:pt>
              <c:pt idx="4">
                <c:v>19</c:v>
              </c:pt>
              <c:pt idx="5">
                <c:v>459</c:v>
              </c:pt>
            </c:numLit>
          </c:val>
          <c:extLst>
            <c:ext xmlns:c16="http://schemas.microsoft.com/office/drawing/2014/chart" uri="{C3380CC4-5D6E-409C-BE32-E72D297353CC}">
              <c16:uniqueId val="{00000000-547B-403A-BB90-675BC95B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2A3-429E-8203-C936EC56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65-47D8-92BD-8AEDCB218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"/>
          <c:y val="0.10508314960629921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83A6-4D0E-8C33-6F3A48542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383-48C2-AC6D-80713AB0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1400</c:v>
              </c:pt>
              <c:pt idx="2">
                <c:v>67</c:v>
              </c:pt>
              <c:pt idx="3">
                <c:v>4</c:v>
              </c:pt>
              <c:pt idx="4">
                <c:v>55</c:v>
              </c:pt>
              <c:pt idx="5">
                <c:v>1517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A2-4D74-B920-9E001DDF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126</c:v>
              </c:pt>
              <c:pt idx="2">
                <c:v>5</c:v>
              </c:pt>
              <c:pt idx="3">
                <c:v>21</c:v>
              </c:pt>
              <c:pt idx="4">
                <c:v>14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7B63-42C6-BA88-564C2B02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90-416C-AC1B-445522B323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90-416C-AC1B-445522B32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301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0-416C-AC1B-445522B3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Aux!$AF$2:$AF$8</c:f>
              <c:strCache>
                <c:ptCount val="7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  <c:pt idx="5">
                  <c:v>Procedimiento Ordinario</c:v>
                </c:pt>
                <c:pt idx="6">
                  <c:v>Jurado Juzgado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</c:v>
              </c:pt>
              <c:pt idx="2">
                <c:v>208</c:v>
              </c:pt>
              <c:pt idx="3">
                <c:v>5</c:v>
              </c:pt>
              <c:pt idx="4">
                <c:v>47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DA20-485F-8723-78CB4A16F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49</c:v>
              </c:pt>
              <c:pt idx="2">
                <c:v>5</c:v>
              </c:pt>
              <c:pt idx="3">
                <c:v>9</c:v>
              </c:pt>
              <c:pt idx="4">
                <c:v>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199E-4170-8D0E-D71B2260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1235-4A29-8225-1C7DD5E7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F1-47F3-AEA2-B42F3D87E2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F1-47F3-AEA2-B42F3D87E2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F1-47F3-AEA2-B42F3D87E2B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443</c:v>
                </c:pt>
                <c:pt idx="1">
                  <c:v>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F1-47F3-AEA2-B42F3D87E2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2A-43B1-963B-CD3F8CBE16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2A-43B1-963B-CD3F8CBE16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2054</c:v>
                </c:pt>
                <c:pt idx="1">
                  <c:v>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A-43B1-963B-CD3F8CBE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FF671D4-92EF-4176-B25B-4BCC2FF7C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71CE78F-36D7-419E-8A53-82C07E37E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78F5343-50EB-474B-97CC-C8F6258A0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114299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6B7B84B-9077-4CF2-B71D-1CAE53ED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948A473-1624-4F43-86FD-DF355BDF2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08A3298-D4D7-4954-89E3-30620BBD6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AB1E4BE-7144-43A9-AE8E-E76EE8A87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964F948-8405-4047-854C-4C45A30E5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E99C6D9-6718-4549-A855-3F0C4BF15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69288AD-0970-4156-9934-B7662ADDC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21</xdr:row>
      <xdr:rowOff>47625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EE5AA93-3858-4C90-A611-D1EFA71A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B354787-E3C4-47E2-AD47-924B2E140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4A218A-9ADF-4426-8235-7A38B30CF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DDADAF-1167-4188-8184-547F3F54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AE5BAE1-E033-4B39-8F66-A77780D8D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4B9CF0E-6FE4-45C0-94EB-741AA674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7B79378-957D-48AC-B4CD-8BEEB40D6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362134A-28EC-48D4-93E9-CBF58B5B0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8D9FE5F-1190-4EF1-A02E-94D70161D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3EAAD91-FCB9-4D57-8B15-748961438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F7156C0-E945-4D4A-8C3F-CBDAE3585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A282001-043C-48F2-AE04-F071FA201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0FBA9D1-1AA0-4523-B495-B240D2AA1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3F3B68F-524C-4381-A097-A0E677288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871042E-B3BF-45ED-998C-860471593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E882F0E-5BD0-470D-BBB5-E5A686B05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C1FDF45-CF96-4A13-9208-3CFCD5872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207A589-32B4-4D29-835A-914E3D074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DF46BF6-5EE0-4C64-9BBB-AC56FA4C1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B186727-582E-4793-BFAC-A80F6DF4F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D584E2A-F9A0-453A-B6A1-033707F56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1047750</xdr:colOff>
      <xdr:row>6</xdr:row>
      <xdr:rowOff>190500</xdr:rowOff>
    </xdr:from>
    <xdr:to>
      <xdr:col>80</xdr:col>
      <xdr:colOff>382905</xdr:colOff>
      <xdr:row>17</xdr:row>
      <xdr:rowOff>106680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03C80FA-B2D7-4715-BA7D-211859070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352425</xdr:colOff>
      <xdr:row>6</xdr:row>
      <xdr:rowOff>180975</xdr:rowOff>
    </xdr:from>
    <xdr:to>
      <xdr:col>87</xdr:col>
      <xdr:colOff>72390</xdr:colOff>
      <xdr:row>16</xdr:row>
      <xdr:rowOff>81915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9C4C4D9-5B85-4468-B7D4-F83A59582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1F27039-FD1D-44E7-AE35-F52BF9506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D0F88A8-9AA6-47A7-AE04-F98D0A8ED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584200</xdr:colOff>
      <xdr:row>6</xdr:row>
      <xdr:rowOff>180975</xdr:rowOff>
    </xdr:from>
    <xdr:to>
      <xdr:col>22</xdr:col>
      <xdr:colOff>266700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34F8896-D321-4DE0-8E1C-E7E4F7780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317500</xdr:colOff>
      <xdr:row>7</xdr:row>
      <xdr:rowOff>142875</xdr:rowOff>
    </xdr:from>
    <xdr:to>
      <xdr:col>54</xdr:col>
      <xdr:colOff>79375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7092F4B-31C4-4DAE-B4A3-47AA7BC9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4DBAB62-043C-465F-A0EA-C47A20CE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130175</xdr:colOff>
      <xdr:row>7</xdr:row>
      <xdr:rowOff>95250</xdr:rowOff>
    </xdr:from>
    <xdr:to>
      <xdr:col>72</xdr:col>
      <xdr:colOff>276225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DB556AD-25F7-4EDD-A0E7-A7DE31972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95250</xdr:rowOff>
    </xdr:from>
    <xdr:to>
      <xdr:col>73</xdr:col>
      <xdr:colOff>73025</xdr:colOff>
      <xdr:row>39</xdr:row>
      <xdr:rowOff>47625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F31E049-5EA8-4DD2-9C7B-4375FD162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8B40FA1-CA70-422A-BF78-E6029176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5AFD002-BB6A-4A90-8F2B-9CBC791A0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102D2F4-213A-4BA9-8EAA-848C4FB3C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79807B4-E26A-45CC-A763-782773F7E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974D714-EB68-40EC-B69C-F450D70EA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8EF6F57-6BE7-4785-B82C-577F30B82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B7628A3-FAE5-4422-A921-B81B2DE79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3A36683-BFD6-4805-B4E1-8112FF112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9C14BCD-7FDE-4480-AAA6-7D2483F6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DCDE3DA-0A23-49CC-8914-509AB6FB6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60CCCDC-057C-4C42-8D49-1830022C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902D9A-920B-4CEB-907F-BADBCD4D6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FB722F0-3525-4D1A-9072-8641687B0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038F0C9-9735-49C0-86E9-D9DDBC591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602F694-170C-478C-BF84-FDF7301F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1F4E54F-284A-4733-AD73-997A7CA77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3A34896-8996-4DEA-9C65-9D35DF00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F5AE3D8-9FDA-4E9E-8054-AECDA49D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523C8B6-040B-472E-B116-C86B98AFF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CA1C933-859E-47EE-ACBB-CE2F69098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480C781-42CE-4671-92DA-6592C1D4B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B9FF1BA-FD57-4BE8-B39C-20DEB6982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F3D577B-D722-40A7-9060-F9A80AA25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CAB0E449-D2A3-43E5-9C77-0273CF38C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6350</xdr:colOff>
      <xdr:row>3</xdr:row>
      <xdr:rowOff>76200</xdr:rowOff>
    </xdr:from>
    <xdr:to>
      <xdr:col>44</xdr:col>
      <xdr:colOff>3038475</xdr:colOff>
      <xdr:row>20</xdr:row>
      <xdr:rowOff>12700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46FD737C-C140-4404-A0AB-A8AC6AFA6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BD1B1B0A-9DAB-41D6-90AD-83B7F5130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6350</xdr:colOff>
      <xdr:row>3</xdr:row>
      <xdr:rowOff>28575</xdr:rowOff>
    </xdr:from>
    <xdr:to>
      <xdr:col>54</xdr:col>
      <xdr:colOff>2857500</xdr:colOff>
      <xdr:row>19</xdr:row>
      <xdr:rowOff>127000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9D418C99-059D-4270-8D08-62630479E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92730FFE-C18E-4083-B722-CEC5D474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3E464BA-2C65-42DB-9A63-E58457E76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17A3914-88CA-4B7F-8C1A-40ACDDB55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0205561-7BDE-4920-AF99-724DDC96B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29FB954-8B58-4293-83C7-658C39EDC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9UNkcRFNvx4LvORKyc0Ep1yWDv/aAlxODm5m+roFPCkvd1UG6XSEicltLG5VyQs5i7fz+TQKaYJ7FASsUVA37A==" saltValue="QyrTWk153BAe/ET7gvmqc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9</v>
      </c>
      <c r="D5" s="15">
        <v>3</v>
      </c>
      <c r="E5" s="25">
        <v>7</v>
      </c>
    </row>
    <row r="6" spans="1:5" x14ac:dyDescent="0.25">
      <c r="A6" s="23" t="s">
        <v>1174</v>
      </c>
      <c r="B6" s="18"/>
      <c r="C6" s="15">
        <v>126</v>
      </c>
      <c r="D6" s="15">
        <v>46</v>
      </c>
      <c r="E6" s="25">
        <v>49</v>
      </c>
    </row>
    <row r="7" spans="1:5" x14ac:dyDescent="0.25">
      <c r="A7" s="23" t="s">
        <v>1175</v>
      </c>
      <c r="B7" s="18"/>
      <c r="C7" s="15">
        <v>5</v>
      </c>
      <c r="D7" s="15">
        <v>0</v>
      </c>
      <c r="E7" s="25">
        <v>3</v>
      </c>
    </row>
    <row r="8" spans="1:5" x14ac:dyDescent="0.25">
      <c r="A8" s="23" t="s">
        <v>1176</v>
      </c>
      <c r="B8" s="18"/>
      <c r="C8" s="15">
        <v>21</v>
      </c>
      <c r="D8" s="15">
        <v>9</v>
      </c>
      <c r="E8" s="25">
        <v>8</v>
      </c>
    </row>
    <row r="9" spans="1:5" x14ac:dyDescent="0.25">
      <c r="A9" s="23" t="s">
        <v>606</v>
      </c>
      <c r="B9" s="18"/>
      <c r="C9" s="15">
        <v>14</v>
      </c>
      <c r="D9" s="15">
        <v>0</v>
      </c>
      <c r="E9" s="25">
        <v>14</v>
      </c>
    </row>
    <row r="10" spans="1:5" x14ac:dyDescent="0.25">
      <c r="A10" s="23" t="s">
        <v>1177</v>
      </c>
      <c r="B10" s="18"/>
      <c r="C10" s="15">
        <v>13</v>
      </c>
      <c r="D10" s="15">
        <v>8</v>
      </c>
      <c r="E10" s="25">
        <v>3</v>
      </c>
    </row>
    <row r="11" spans="1:5" x14ac:dyDescent="0.25">
      <c r="A11" s="191" t="s">
        <v>947</v>
      </c>
      <c r="B11" s="192"/>
      <c r="C11" s="33">
        <v>188</v>
      </c>
      <c r="D11" s="33">
        <v>66</v>
      </c>
      <c r="E11" s="33">
        <v>84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7</v>
      </c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1" t="s">
        <v>947</v>
      </c>
      <c r="B17" s="192"/>
      <c r="C17" s="33">
        <v>7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25</v>
      </c>
    </row>
    <row r="22" spans="1:3" x14ac:dyDescent="0.25">
      <c r="A22" s="23" t="s">
        <v>1174</v>
      </c>
      <c r="B22" s="18"/>
      <c r="C22" s="25">
        <v>76</v>
      </c>
    </row>
    <row r="23" spans="1:3" x14ac:dyDescent="0.25">
      <c r="A23" s="23" t="s">
        <v>1175</v>
      </c>
      <c r="B23" s="18"/>
      <c r="C23" s="25">
        <v>8</v>
      </c>
    </row>
    <row r="24" spans="1:3" x14ac:dyDescent="0.25">
      <c r="A24" s="23" t="s">
        <v>1176</v>
      </c>
      <c r="B24" s="18"/>
      <c r="C24" s="25">
        <v>24</v>
      </c>
    </row>
    <row r="25" spans="1:3" x14ac:dyDescent="0.25">
      <c r="A25" s="23" t="s">
        <v>606</v>
      </c>
      <c r="B25" s="18"/>
      <c r="C25" s="25">
        <v>13</v>
      </c>
    </row>
    <row r="26" spans="1:3" x14ac:dyDescent="0.25">
      <c r="A26" s="23" t="s">
        <v>1177</v>
      </c>
      <c r="B26" s="18"/>
      <c r="C26" s="25">
        <v>30</v>
      </c>
    </row>
    <row r="27" spans="1:3" x14ac:dyDescent="0.25">
      <c r="A27" s="191" t="s">
        <v>947</v>
      </c>
      <c r="B27" s="192"/>
      <c r="C27" s="33">
        <v>176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14</v>
      </c>
    </row>
    <row r="32" spans="1:3" x14ac:dyDescent="0.25">
      <c r="A32" s="23" t="s">
        <v>1019</v>
      </c>
      <c r="B32" s="18"/>
      <c r="C32" s="25">
        <v>1</v>
      </c>
    </row>
    <row r="33" spans="1:3" x14ac:dyDescent="0.25">
      <c r="A33" s="23" t="s">
        <v>1183</v>
      </c>
      <c r="B33" s="18"/>
      <c r="C33" s="25">
        <v>208</v>
      </c>
    </row>
    <row r="34" spans="1:3" x14ac:dyDescent="0.25">
      <c r="A34" s="23" t="s">
        <v>1116</v>
      </c>
      <c r="B34" s="18"/>
      <c r="C34" s="25">
        <v>5</v>
      </c>
    </row>
    <row r="35" spans="1:3" x14ac:dyDescent="0.25">
      <c r="A35" s="23" t="s">
        <v>1184</v>
      </c>
      <c r="B35" s="18"/>
      <c r="C35" s="25">
        <v>47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5">
        <v>1</v>
      </c>
    </row>
    <row r="38" spans="1:3" x14ac:dyDescent="0.25">
      <c r="A38" s="23" t="s">
        <v>1080</v>
      </c>
      <c r="B38" s="18"/>
      <c r="C38" s="25">
        <v>2</v>
      </c>
    </row>
    <row r="39" spans="1:3" x14ac:dyDescent="0.25">
      <c r="A39" s="23" t="s">
        <v>1081</v>
      </c>
      <c r="B39" s="18"/>
      <c r="C39" s="24"/>
    </row>
    <row r="40" spans="1:3" x14ac:dyDescent="0.25">
      <c r="A40" s="191" t="s">
        <v>947</v>
      </c>
      <c r="B40" s="192"/>
      <c r="C40" s="33">
        <v>278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4</v>
      </c>
    </row>
    <row r="45" spans="1:3" x14ac:dyDescent="0.25">
      <c r="A45" s="23" t="s">
        <v>1174</v>
      </c>
      <c r="B45" s="18"/>
      <c r="C45" s="25">
        <v>20</v>
      </c>
    </row>
    <row r="46" spans="1:3" x14ac:dyDescent="0.25">
      <c r="A46" s="23" t="s">
        <v>1175</v>
      </c>
      <c r="B46" s="18"/>
      <c r="C46" s="25">
        <v>2</v>
      </c>
    </row>
    <row r="47" spans="1:3" x14ac:dyDescent="0.25">
      <c r="A47" s="23" t="s">
        <v>1176</v>
      </c>
      <c r="B47" s="18"/>
      <c r="C47" s="25">
        <v>15</v>
      </c>
    </row>
    <row r="48" spans="1:3" x14ac:dyDescent="0.25">
      <c r="A48" s="23" t="s">
        <v>606</v>
      </c>
      <c r="B48" s="18"/>
      <c r="C48" s="25">
        <v>2</v>
      </c>
    </row>
    <row r="49" spans="1:3" x14ac:dyDescent="0.25">
      <c r="A49" s="23" t="s">
        <v>1177</v>
      </c>
      <c r="B49" s="18"/>
      <c r="C49" s="25">
        <v>6</v>
      </c>
    </row>
    <row r="50" spans="1:3" x14ac:dyDescent="0.25">
      <c r="A50" s="191" t="s">
        <v>947</v>
      </c>
      <c r="B50" s="192"/>
      <c r="C50" s="33">
        <v>49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5">
        <v>2</v>
      </c>
    </row>
    <row r="54" spans="1:3" x14ac:dyDescent="0.25">
      <c r="A54" s="170"/>
      <c r="B54" s="14" t="s">
        <v>79</v>
      </c>
      <c r="C54" s="25">
        <v>0</v>
      </c>
    </row>
    <row r="55" spans="1:3" x14ac:dyDescent="0.25">
      <c r="A55" s="168" t="s">
        <v>1174</v>
      </c>
      <c r="B55" s="14" t="s">
        <v>78</v>
      </c>
      <c r="C55" s="25">
        <v>49</v>
      </c>
    </row>
    <row r="56" spans="1:3" x14ac:dyDescent="0.25">
      <c r="A56" s="170"/>
      <c r="B56" s="14" t="s">
        <v>79</v>
      </c>
      <c r="C56" s="25">
        <v>6</v>
      </c>
    </row>
    <row r="57" spans="1:3" x14ac:dyDescent="0.25">
      <c r="A57" s="168" t="s">
        <v>1175</v>
      </c>
      <c r="B57" s="14" t="s">
        <v>78</v>
      </c>
      <c r="C57" s="25">
        <v>5</v>
      </c>
    </row>
    <row r="58" spans="1:3" x14ac:dyDescent="0.25">
      <c r="A58" s="170"/>
      <c r="B58" s="14" t="s">
        <v>79</v>
      </c>
      <c r="C58" s="25">
        <v>1</v>
      </c>
    </row>
    <row r="59" spans="1:3" x14ac:dyDescent="0.25">
      <c r="A59" s="168" t="s">
        <v>1176</v>
      </c>
      <c r="B59" s="14" t="s">
        <v>78</v>
      </c>
      <c r="C59" s="25">
        <v>9</v>
      </c>
    </row>
    <row r="60" spans="1:3" x14ac:dyDescent="0.25">
      <c r="A60" s="170"/>
      <c r="B60" s="14" t="s">
        <v>79</v>
      </c>
      <c r="C60" s="25">
        <v>1</v>
      </c>
    </row>
    <row r="61" spans="1:3" x14ac:dyDescent="0.25">
      <c r="A61" s="168" t="s">
        <v>606</v>
      </c>
      <c r="B61" s="14" t="s">
        <v>78</v>
      </c>
      <c r="C61" s="25">
        <v>2</v>
      </c>
    </row>
    <row r="62" spans="1:3" x14ac:dyDescent="0.25">
      <c r="A62" s="170"/>
      <c r="B62" s="14" t="s">
        <v>79</v>
      </c>
      <c r="C62" s="25">
        <v>0</v>
      </c>
    </row>
    <row r="63" spans="1:3" x14ac:dyDescent="0.25">
      <c r="A63" s="168" t="s">
        <v>1177</v>
      </c>
      <c r="B63" s="14" t="s">
        <v>78</v>
      </c>
      <c r="C63" s="25">
        <v>11</v>
      </c>
    </row>
    <row r="64" spans="1:3" x14ac:dyDescent="0.25">
      <c r="A64" s="170"/>
      <c r="B64" s="14" t="s">
        <v>79</v>
      </c>
      <c r="C64" s="25">
        <v>2</v>
      </c>
    </row>
    <row r="65" spans="1:3" x14ac:dyDescent="0.25">
      <c r="A65" s="191" t="s">
        <v>947</v>
      </c>
      <c r="B65" s="192"/>
      <c r="C65" s="33">
        <v>88</v>
      </c>
    </row>
  </sheetData>
  <sheetProtection algorithmName="SHA-512" hashValue="dYe/hAfPAgAdzMC60BGUPvIT0HAS8fH8fSjVLtjFUA8LVs74v06pJf7fvFEtA5opTteeRNFlS1H8xoVxVhdIBA==" saltValue="CkLMalswG6B125mCiD+B0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5">
        <v>2</v>
      </c>
      <c r="D5" s="15">
        <v>0</v>
      </c>
      <c r="E5" s="15">
        <v>0</v>
      </c>
      <c r="F5" s="25">
        <v>0</v>
      </c>
    </row>
    <row r="6" spans="1:6" x14ac:dyDescent="0.25">
      <c r="A6" s="173"/>
      <c r="B6" s="48" t="s">
        <v>1193</v>
      </c>
      <c r="C6" s="15">
        <v>1</v>
      </c>
      <c r="D6" s="15">
        <v>0</v>
      </c>
      <c r="E6" s="15">
        <v>0</v>
      </c>
      <c r="F6" s="25">
        <v>0</v>
      </c>
    </row>
    <row r="7" spans="1:6" x14ac:dyDescent="0.25">
      <c r="A7" s="13" t="s">
        <v>1194</v>
      </c>
      <c r="B7" s="48" t="s">
        <v>1195</v>
      </c>
      <c r="C7" s="15">
        <v>1</v>
      </c>
      <c r="D7" s="15">
        <v>1</v>
      </c>
      <c r="E7" s="15">
        <v>0</v>
      </c>
      <c r="F7" s="25">
        <v>0</v>
      </c>
    </row>
    <row r="8" spans="1:6" ht="22.5" x14ac:dyDescent="0.25">
      <c r="A8" s="171" t="s">
        <v>1196</v>
      </c>
      <c r="B8" s="48" t="s">
        <v>1197</v>
      </c>
      <c r="C8" s="15">
        <v>34</v>
      </c>
      <c r="D8" s="15">
        <v>10</v>
      </c>
      <c r="E8" s="15">
        <v>17</v>
      </c>
      <c r="F8" s="25">
        <v>0</v>
      </c>
    </row>
    <row r="9" spans="1:6" x14ac:dyDescent="0.25">
      <c r="A9" s="172"/>
      <c r="B9" s="48" t="s">
        <v>1198</v>
      </c>
      <c r="C9" s="15">
        <v>10</v>
      </c>
      <c r="D9" s="15">
        <v>0</v>
      </c>
      <c r="E9" s="15">
        <v>0</v>
      </c>
      <c r="F9" s="25">
        <v>0</v>
      </c>
    </row>
    <row r="10" spans="1:6" ht="22.5" x14ac:dyDescent="0.25">
      <c r="A10" s="173"/>
      <c r="B10" s="48" t="s">
        <v>1199</v>
      </c>
      <c r="C10" s="15">
        <v>13</v>
      </c>
      <c r="D10" s="15">
        <v>17</v>
      </c>
      <c r="E10" s="15">
        <v>4</v>
      </c>
      <c r="F10" s="25">
        <v>2</v>
      </c>
    </row>
    <row r="11" spans="1:6" ht="22.5" x14ac:dyDescent="0.25">
      <c r="A11" s="171" t="s">
        <v>1200</v>
      </c>
      <c r="B11" s="48" t="s">
        <v>1201</v>
      </c>
      <c r="C11" s="15">
        <v>3</v>
      </c>
      <c r="D11" s="15">
        <v>1</v>
      </c>
      <c r="E11" s="15">
        <v>0</v>
      </c>
      <c r="F11" s="25">
        <v>2</v>
      </c>
    </row>
    <row r="12" spans="1:6" ht="22.5" x14ac:dyDescent="0.25">
      <c r="A12" s="173"/>
      <c r="B12" s="48" t="s">
        <v>1202</v>
      </c>
      <c r="C12" s="15">
        <v>60</v>
      </c>
      <c r="D12" s="15">
        <v>15</v>
      </c>
      <c r="E12" s="15">
        <v>5</v>
      </c>
      <c r="F12" s="25">
        <v>0</v>
      </c>
    </row>
    <row r="13" spans="1:6" ht="22.5" x14ac:dyDescent="0.25">
      <c r="A13" s="13" t="s">
        <v>1203</v>
      </c>
      <c r="B13" s="48" t="s">
        <v>1204</v>
      </c>
      <c r="C13" s="15">
        <v>1</v>
      </c>
      <c r="D13" s="15">
        <v>0</v>
      </c>
      <c r="E13" s="15">
        <v>1</v>
      </c>
      <c r="F13" s="25">
        <v>0</v>
      </c>
    </row>
    <row r="14" spans="1:6" x14ac:dyDescent="0.25">
      <c r="A14" s="171" t="s">
        <v>1205</v>
      </c>
      <c r="B14" s="48" t="s">
        <v>1206</v>
      </c>
      <c r="C14" s="15">
        <v>16</v>
      </c>
      <c r="D14" s="15">
        <v>8</v>
      </c>
      <c r="E14" s="15">
        <v>3</v>
      </c>
      <c r="F14" s="25">
        <v>1</v>
      </c>
    </row>
    <row r="15" spans="1:6" x14ac:dyDescent="0.25">
      <c r="A15" s="172"/>
      <c r="B15" s="48" t="s">
        <v>1207</v>
      </c>
      <c r="C15" s="15">
        <v>1</v>
      </c>
      <c r="D15" s="15">
        <v>0</v>
      </c>
      <c r="E15" s="15">
        <v>0</v>
      </c>
      <c r="F15" s="25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16</v>
      </c>
      <c r="E16" s="15">
        <v>0</v>
      </c>
      <c r="F16" s="25">
        <v>0</v>
      </c>
    </row>
    <row r="17" spans="1:6" x14ac:dyDescent="0.25">
      <c r="A17" s="172"/>
      <c r="B17" s="48" t="s">
        <v>1209</v>
      </c>
      <c r="C17" s="15">
        <v>0</v>
      </c>
      <c r="D17" s="15">
        <v>0</v>
      </c>
      <c r="E17" s="15">
        <v>0</v>
      </c>
      <c r="F17" s="25">
        <v>0</v>
      </c>
    </row>
    <row r="18" spans="1:6" ht="22.5" x14ac:dyDescent="0.25">
      <c r="A18" s="173"/>
      <c r="B18" s="48" t="s">
        <v>1210</v>
      </c>
      <c r="C18" s="15">
        <v>10</v>
      </c>
      <c r="D18" s="15">
        <v>19</v>
      </c>
      <c r="E18" s="15">
        <v>5</v>
      </c>
      <c r="F18" s="25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5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5">
        <v>0</v>
      </c>
    </row>
    <row r="21" spans="1:6" x14ac:dyDescent="0.25">
      <c r="A21" s="191" t="s">
        <v>947</v>
      </c>
      <c r="B21" s="192"/>
      <c r="C21" s="33">
        <v>152</v>
      </c>
      <c r="D21" s="33">
        <v>87</v>
      </c>
      <c r="E21" s="33">
        <v>35</v>
      </c>
      <c r="F21" s="33">
        <v>5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5</v>
      </c>
    </row>
    <row r="25" spans="1:6" x14ac:dyDescent="0.25">
      <c r="A25" s="23" t="s">
        <v>111</v>
      </c>
      <c r="B25" s="18"/>
      <c r="C25" s="25">
        <v>4</v>
      </c>
    </row>
    <row r="26" spans="1:6" x14ac:dyDescent="0.25">
      <c r="A26" s="23" t="s">
        <v>1050</v>
      </c>
      <c r="B26" s="18"/>
      <c r="C26" s="25">
        <v>2</v>
      </c>
    </row>
    <row r="27" spans="1:6" x14ac:dyDescent="0.25">
      <c r="A27" s="191" t="s">
        <v>947</v>
      </c>
      <c r="B27" s="192"/>
      <c r="C27" s="33">
        <v>11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12</v>
      </c>
    </row>
    <row r="32" spans="1:6" x14ac:dyDescent="0.25">
      <c r="A32" s="23" t="s">
        <v>1217</v>
      </c>
      <c r="B32" s="18"/>
      <c r="C32" s="25">
        <v>32</v>
      </c>
    </row>
    <row r="33" spans="1:3" x14ac:dyDescent="0.25">
      <c r="A33" s="23" t="s">
        <v>79</v>
      </c>
      <c r="B33" s="18"/>
      <c r="C33" s="25">
        <v>1</v>
      </c>
    </row>
    <row r="34" spans="1:3" x14ac:dyDescent="0.25">
      <c r="A34" s="191" t="s">
        <v>947</v>
      </c>
      <c r="B34" s="192"/>
      <c r="C34" s="33">
        <v>45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117</v>
      </c>
    </row>
    <row r="39" spans="1:3" x14ac:dyDescent="0.25">
      <c r="A39" s="23" t="s">
        <v>1220</v>
      </c>
      <c r="B39" s="18"/>
      <c r="C39" s="25">
        <v>44</v>
      </c>
    </row>
    <row r="40" spans="1:3" x14ac:dyDescent="0.25">
      <c r="A40" s="191" t="s">
        <v>947</v>
      </c>
      <c r="B40" s="192"/>
      <c r="C40" s="33">
        <v>161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4id/CqB9cBO64sZpzHui4lCigstWqliQgY8xpWdTdkYKTk30/7nfqZ4z4qdtkObR5DLvh1C3TivLVjH7z0dN1w==" saltValue="ZyDndacqYZPQ33gy68zZH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AB19-CB6A-4834-8345-C62ACB6313B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59615</v>
      </c>
      <c r="D7" s="115">
        <f>SUM(DatosGenerales!C15:C19)</f>
        <v>9895</v>
      </c>
      <c r="E7" s="114">
        <f>SUM(DatosGenerales!C12:C14)</f>
        <v>60753</v>
      </c>
      <c r="I7" s="116">
        <f>DatosGenerales!C28</f>
        <v>5340</v>
      </c>
      <c r="J7" s="115">
        <f>DatosGenerales!C29</f>
        <v>612</v>
      </c>
      <c r="K7" s="114">
        <f>SUM(DatosGenerales!C30:C31)</f>
        <v>504</v>
      </c>
      <c r="L7" s="115">
        <f>DatosGenerales!C33</f>
        <v>3668</v>
      </c>
      <c r="M7" s="114">
        <f>DatosGenerales!C89</f>
        <v>3035</v>
      </c>
      <c r="N7" s="117">
        <f>L7-M7</f>
        <v>633</v>
      </c>
      <c r="O7" s="117"/>
      <c r="Q7" s="116">
        <f>DatosGenerales!C33</f>
        <v>3668</v>
      </c>
      <c r="R7" s="115">
        <f>DatosGenerales!C46</f>
        <v>5977</v>
      </c>
      <c r="S7" s="115">
        <f>DatosGenerales!C47</f>
        <v>211</v>
      </c>
      <c r="T7" s="115">
        <f>DatosGenerales!C59</f>
        <v>90</v>
      </c>
      <c r="U7" s="115">
        <f>DatosGenerales!C72</f>
        <v>14</v>
      </c>
      <c r="V7" s="118">
        <f>SUM(Q7:U7)</f>
        <v>9960</v>
      </c>
      <c r="Z7" s="116">
        <f>SUM(DatosGenerales!C100,DatosGenerales!C101,DatosGenerales!C103)</f>
        <v>4562</v>
      </c>
      <c r="AA7" s="115">
        <f>SUM(DatosGenerales!C102,DatosGenerales!C104)</f>
        <v>1100</v>
      </c>
      <c r="AB7" s="115">
        <f>DatosGenerales!C100</f>
        <v>2753</v>
      </c>
      <c r="AC7" s="118">
        <f>DatosGenerales!C101</f>
        <v>1501</v>
      </c>
      <c r="AH7" s="116">
        <f>SUM(DatosGenerales!C109,DatosGenerales!C110,DatosGenerales!C112)</f>
        <v>301</v>
      </c>
      <c r="AI7" s="115">
        <f>SUM(DatosGenerales!C111,DatosGenerales!C113)</f>
        <v>51</v>
      </c>
      <c r="AJ7" s="115">
        <f>DatosGenerales!C109</f>
        <v>201</v>
      </c>
      <c r="AK7" s="118">
        <f>DatosGenerales!C110</f>
        <v>77</v>
      </c>
      <c r="AP7" s="116">
        <f>SUM(DatosGenerales!C129:C130)</f>
        <v>443</v>
      </c>
      <c r="AQ7" s="115">
        <f>SUM(DatosGenerales!C131:C132)</f>
        <v>2</v>
      </c>
      <c r="AR7" s="118">
        <f>SUM(DatosGenerales!C133:C134)</f>
        <v>20</v>
      </c>
      <c r="AV7" s="116">
        <f>DatosGenerales!C139</f>
        <v>23</v>
      </c>
      <c r="AW7" s="115">
        <f>DatosGenerales!C140</f>
        <v>493</v>
      </c>
      <c r="AX7" s="115">
        <f>DatosGenerales!C141</f>
        <v>94</v>
      </c>
      <c r="AY7" s="115">
        <f>DatosGenerales!C142</f>
        <v>17</v>
      </c>
      <c r="AZ7" s="115">
        <f>DatosGenerales!C143</f>
        <v>91</v>
      </c>
      <c r="BA7" s="118">
        <f>DatosGenerales!C144</f>
        <v>0</v>
      </c>
      <c r="BE7" s="116">
        <f>DatosGenerales!C145</f>
        <v>187</v>
      </c>
      <c r="BF7" s="115">
        <f>DatosGenerales!C146</f>
        <v>461</v>
      </c>
      <c r="BG7" s="118">
        <f>DatosGenerales!C148</f>
        <v>318</v>
      </c>
      <c r="BK7" s="116">
        <f>SUM(DatosGenerales!C258:C272)</f>
        <v>6286</v>
      </c>
      <c r="BL7" s="115">
        <f>SUM(DatosGenerales!C255:C257)</f>
        <v>55</v>
      </c>
      <c r="BM7" s="115">
        <f>SUM(DatosGenerales!C273:C305)</f>
        <v>590</v>
      </c>
      <c r="BN7" s="115">
        <f>SUM(DatosGenerales!C250)</f>
        <v>28</v>
      </c>
      <c r="BO7" s="115">
        <f>SUM(DatosGenerales!C317:C325)</f>
        <v>25</v>
      </c>
      <c r="BP7" s="115">
        <f>SUM(DatosGenerales!C247:C249)</f>
        <v>0</v>
      </c>
      <c r="BQ7" s="115">
        <f>SUM(DatosGenerales!C306:C316)</f>
        <v>9</v>
      </c>
      <c r="BR7" s="115">
        <f>SUM(DatosGenerales!C251:C253)</f>
        <v>58</v>
      </c>
      <c r="BS7" s="118">
        <f>SUM(DatosGenerales!C244:C246)</f>
        <v>856</v>
      </c>
      <c r="BT7" s="118">
        <f>SUM(DatosGenerales!C254)</f>
        <v>27</v>
      </c>
      <c r="BU7" s="118">
        <f>SUM(DatosGenerales!C326:C338)</f>
        <v>175</v>
      </c>
      <c r="BV7" s="118">
        <f>SUM(DatosGenerales!C339:C360)</f>
        <v>4618</v>
      </c>
      <c r="BY7" s="116">
        <f>DatosGenerales!C197</f>
        <v>4387</v>
      </c>
      <c r="BZ7" s="115">
        <f>DatosGenerales!C198</f>
        <v>300</v>
      </c>
      <c r="CA7" s="118">
        <f>DatosGenerales!C199</f>
        <v>1241</v>
      </c>
      <c r="CF7" s="116">
        <f>DatosGenerales!C206</f>
        <v>271</v>
      </c>
      <c r="CG7" s="118">
        <f>DatosGenerales!C209</f>
        <v>447</v>
      </c>
      <c r="CM7" s="116">
        <f>DatosGenerales!C37</f>
        <v>11124</v>
      </c>
      <c r="CN7" s="118">
        <f>DatosGenerales!C38</f>
        <v>7255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2054</v>
      </c>
      <c r="BL53" s="126">
        <f>SUM(DatosGenerales!C272,DatosGenerales!C261,DatosGenerales!C270)</f>
        <v>2161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67</v>
      </c>
      <c r="BL66" s="126">
        <f>SUM(DatosGenerales!C260:C261)</f>
        <v>2288</v>
      </c>
      <c r="BM66" s="126">
        <f>SUM(DatosGenerales!C269:C270)</f>
        <v>1860</v>
      </c>
      <c r="BN66" s="126"/>
      <c r="BO66" s="113"/>
      <c r="BP66" s="113"/>
      <c r="BQ66" s="113"/>
      <c r="BR66" s="113"/>
      <c r="BS66" s="113"/>
    </row>
  </sheetData>
  <sheetProtection algorithmName="SHA-512" hashValue="Fcv5w6HvOiEN30HgihGGrJORrLjmvKMSLSJC7dbMpNEyYDHKvmwG6e2/QIZhh5Nr+1B+D4YSQtyVsHCRciJgcw==" saltValue="Vzrtk7UjfdH5IH0f4sEZC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9ED0-3990-4821-8CED-4B6668788C3C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+cawc49Nj+aVo+xshVTzL2a5lElCgUYHi5QCoBtMW7eyBYOotRzh/nw0wl+pZa9aXuvEp7WuPLjszNehXhyr3w==" saltValue="7cgKFCxNGgaL6geZg7ohO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3AB8-FD02-498A-85E3-27CE7748F2A7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154</v>
      </c>
    </row>
    <row r="8" spans="1:50" s="113" customFormat="1" ht="14.85" customHeight="1" x14ac:dyDescent="0.25">
      <c r="C8" s="199"/>
      <c r="D8" s="115">
        <f>DatosMenores!C56</f>
        <v>3523</v>
      </c>
      <c r="E8" s="115">
        <f>DatosMenores!C57</f>
        <v>299</v>
      </c>
      <c r="F8" s="115">
        <f>DatosMenores!C58</f>
        <v>201</v>
      </c>
      <c r="G8" s="115">
        <f>DatosMenores!C59</f>
        <v>3028</v>
      </c>
      <c r="H8" s="114">
        <f>DatosMenores!C60</f>
        <v>121</v>
      </c>
      <c r="I8" s="97"/>
      <c r="L8" s="114">
        <f>DatosMenores!C48</f>
        <v>59</v>
      </c>
      <c r="M8" s="115">
        <f>DatosMenores!C49</f>
        <v>56</v>
      </c>
      <c r="N8" s="115">
        <f>DatosMenores!C50</f>
        <v>413</v>
      </c>
      <c r="O8" s="115">
        <f>DatosMenores!C51</f>
        <v>4</v>
      </c>
      <c r="P8" s="114">
        <f>DatosMenores!C52</f>
        <v>0</v>
      </c>
      <c r="S8" s="114">
        <f>DatosMenores!C28</f>
        <v>535</v>
      </c>
      <c r="T8" s="115">
        <f>SUM(DatosMenores!C29:C32)</f>
        <v>137</v>
      </c>
      <c r="U8" s="115">
        <f>DatosMenores!C33</f>
        <v>0</v>
      </c>
      <c r="V8" s="115">
        <f>DatosMenores!C34</f>
        <v>297</v>
      </c>
      <c r="W8" s="115">
        <f>DatosMenores!C35</f>
        <v>9</v>
      </c>
      <c r="X8" s="115">
        <f>DatosMenores!C36</f>
        <v>1</v>
      </c>
      <c r="Y8" s="115">
        <f>DatosMenores!C38</f>
        <v>2</v>
      </c>
      <c r="Z8" s="115">
        <f>DatosMenores!C37</f>
        <v>17</v>
      </c>
      <c r="AA8" s="114">
        <f>DatosMenores!C39</f>
        <v>113</v>
      </c>
      <c r="AC8" s="99"/>
      <c r="AE8" s="116">
        <f>DatosMenores!C5</f>
        <v>9</v>
      </c>
      <c r="AF8" s="115">
        <f>DatosMenores!C6</f>
        <v>877</v>
      </c>
      <c r="AG8" s="115">
        <f>DatosMenores!C7</f>
        <v>40</v>
      </c>
      <c r="AH8" s="115">
        <f>DatosMenores!C8</f>
        <v>68</v>
      </c>
      <c r="AI8" s="115">
        <f>DatosMenores!C9</f>
        <v>133</v>
      </c>
      <c r="AJ8" s="114">
        <f>DatosMenores!C10</f>
        <v>187</v>
      </c>
      <c r="AK8" s="115">
        <f>DatosMenores!C11</f>
        <v>343</v>
      </c>
      <c r="AL8" s="115">
        <f>DatosMenores!C12</f>
        <v>154</v>
      </c>
      <c r="AM8" s="114">
        <f>DatosMenores!C13</f>
        <v>33</v>
      </c>
      <c r="AN8" s="99"/>
      <c r="AP8" s="116">
        <f>DatosMenores!C69</f>
        <v>154</v>
      </c>
      <c r="AQ8" s="116">
        <f>DatosMenores!C70</f>
        <v>0</v>
      </c>
      <c r="AR8" s="115">
        <f>DatosMenores!C71</f>
        <v>700</v>
      </c>
      <c r="AS8" s="115">
        <f>DatosMenores!C74</f>
        <v>0</v>
      </c>
      <c r="AT8" s="115">
        <f>DatosMenores!C75</f>
        <v>32</v>
      </c>
      <c r="AU8" s="114">
        <f>DatosMenores!C76</f>
        <v>0</v>
      </c>
      <c r="AW8" s="137" t="s">
        <v>1271</v>
      </c>
      <c r="AX8" s="138">
        <f>DatosMenores!C70</f>
        <v>0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700</v>
      </c>
    </row>
    <row r="10" spans="1:50" ht="29.85" customHeight="1" x14ac:dyDescent="0.25">
      <c r="C10" s="199"/>
      <c r="D10" s="114">
        <f>DatosMenores!C61</f>
        <v>855</v>
      </c>
      <c r="E10" s="115">
        <f>DatosMenores!C62</f>
        <v>129</v>
      </c>
      <c r="F10" s="118">
        <f>DatosMenores!C63</f>
        <v>2</v>
      </c>
      <c r="G10" s="118">
        <f>DatosMenores!C64</f>
        <v>597</v>
      </c>
      <c r="H10" s="118">
        <f>DatosMenores!C65</f>
        <v>238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2</v>
      </c>
      <c r="AF11" s="115">
        <f>DatosMenores!C15</f>
        <v>4</v>
      </c>
      <c r="AG11" s="115">
        <f>DatosMenores!C16</f>
        <v>142</v>
      </c>
      <c r="AH11" s="115">
        <f>DatosMenores!C17</f>
        <v>442</v>
      </c>
      <c r="AI11" s="115">
        <f>DatosMenores!C18</f>
        <v>30</v>
      </c>
      <c r="AJ11" s="115">
        <f>DatosMenores!C20</f>
        <v>38</v>
      </c>
      <c r="AK11" s="115">
        <f>DatosMenores!C21</f>
        <v>21</v>
      </c>
      <c r="AL11" s="114">
        <f>DatosMenores!C19</f>
        <v>993</v>
      </c>
      <c r="AP11" s="116">
        <f>DatosMenores!C78</f>
        <v>0</v>
      </c>
      <c r="AQ11" s="115">
        <f>DatosMenores!C77</f>
        <v>7</v>
      </c>
      <c r="AR11" s="115">
        <f>DatosMenores!C79</f>
        <v>0</v>
      </c>
      <c r="AS11" s="116">
        <f>DatosMenores!C72</f>
        <v>0</v>
      </c>
      <c r="AT11" s="114">
        <f>DatosMenores!C73</f>
        <v>40</v>
      </c>
      <c r="AW11" s="137" t="s">
        <v>1414</v>
      </c>
      <c r="AX11" s="138">
        <f>DatosMenores!C73</f>
        <v>40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32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7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/LYrGc0/xNGgbe9xXLrCDLLSxoZ5Dg57ljo+1oCssStgzs02eppU3JWAPCDoQ+C+mK8pnjvZnyAFJlfplNJ1dA==" saltValue="RRVA11X9x2PFgrzE1avI0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8C24-BB2B-4AB5-A6EC-84010C7B9D14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239</v>
      </c>
      <c r="F4" s="151" t="s">
        <v>1422</v>
      </c>
      <c r="G4" s="153">
        <f>DatosViolenciaDoméstica!E67</f>
        <v>95</v>
      </c>
      <c r="H4" s="154"/>
    </row>
    <row r="5" spans="1:30" x14ac:dyDescent="0.2">
      <c r="C5" s="151" t="s">
        <v>13</v>
      </c>
      <c r="D5" s="152">
        <f>DatosViolenciaDoméstica!C6</f>
        <v>914</v>
      </c>
      <c r="F5" s="151" t="s">
        <v>1423</v>
      </c>
      <c r="G5" s="155">
        <f>DatosViolenciaDoméstica!F67</f>
        <v>73</v>
      </c>
      <c r="H5" s="154"/>
    </row>
    <row r="6" spans="1:30" x14ac:dyDescent="0.2">
      <c r="C6" s="151" t="s">
        <v>1424</v>
      </c>
      <c r="D6" s="152">
        <f>DatosViolenciaDoméstica!C7</f>
        <v>178</v>
      </c>
    </row>
    <row r="7" spans="1:30" x14ac:dyDescent="0.2">
      <c r="C7" s="151" t="s">
        <v>57</v>
      </c>
      <c r="D7" s="152">
        <f>DatosViolenciaDoméstica!C8</f>
        <v>1</v>
      </c>
    </row>
    <row r="8" spans="1:30" x14ac:dyDescent="0.2">
      <c r="C8" s="151" t="s">
        <v>1425</v>
      </c>
      <c r="D8" s="152">
        <f>DatosViolenciaDoméstica!C9</f>
        <v>6</v>
      </c>
    </row>
    <row r="9" spans="1:30" x14ac:dyDescent="0.2">
      <c r="C9" s="151" t="s">
        <v>1426</v>
      </c>
      <c r="D9" s="152">
        <f>SUM(DatosViolenciaDoméstica!C10:C11)</f>
        <v>3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fzcKXYMWIixQPnGiMIFjmh9lJN5s4rF8bfer0u0X30NCXwu9zfDuzrd6Ug/7f0mWH13Fnb91Sa8sXEn35INuow==" saltValue="Ts1kBdj+tYoeL9N1nvl3B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BA2E-8E14-4B3A-ABDD-F9C5AABFA19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3739</v>
      </c>
      <c r="F4" s="151" t="s">
        <v>1422</v>
      </c>
      <c r="G4" s="153">
        <f>DatosViolenciaGénero!E82</f>
        <v>487</v>
      </c>
      <c r="H4" s="154"/>
    </row>
    <row r="5" spans="1:30" x14ac:dyDescent="0.2">
      <c r="C5" s="151" t="s">
        <v>37</v>
      </c>
      <c r="D5" s="152">
        <f>DatosViolenciaGénero!C5</f>
        <v>1678</v>
      </c>
      <c r="F5" s="151" t="s">
        <v>1423</v>
      </c>
      <c r="G5" s="153">
        <f>DatosViolenciaGénero!F82</f>
        <v>406</v>
      </c>
      <c r="H5" s="154"/>
    </row>
    <row r="6" spans="1:30" x14ac:dyDescent="0.2">
      <c r="C6" s="151" t="s">
        <v>1424</v>
      </c>
      <c r="D6" s="161">
        <f>DatosViolenciaGénero!C8</f>
        <v>640</v>
      </c>
    </row>
    <row r="7" spans="1:30" x14ac:dyDescent="0.2">
      <c r="C7" s="151" t="s">
        <v>57</v>
      </c>
      <c r="D7" s="161">
        <f>DatosViolenciaGénero!C9</f>
        <v>8</v>
      </c>
    </row>
    <row r="8" spans="1:30" x14ac:dyDescent="0.2">
      <c r="C8" s="151" t="s">
        <v>1428</v>
      </c>
      <c r="D8" s="152">
        <f>DatosViolenciaGénero!C11</f>
        <v>5</v>
      </c>
    </row>
    <row r="9" spans="1:30" x14ac:dyDescent="0.2">
      <c r="C9" s="151" t="s">
        <v>1429</v>
      </c>
      <c r="D9" s="152">
        <f>DatosViolenciaGénero!C12</f>
        <v>1</v>
      </c>
    </row>
    <row r="10" spans="1:30" x14ac:dyDescent="0.2">
      <c r="C10" s="151" t="s">
        <v>1421</v>
      </c>
      <c r="D10" s="161">
        <f>DatosViolenciaGénero!C6</f>
        <v>327</v>
      </c>
    </row>
    <row r="11" spans="1:30" x14ac:dyDescent="0.2">
      <c r="C11" s="151" t="s">
        <v>1425</v>
      </c>
      <c r="D11" s="161">
        <f>DatosViolenciaGénero!C10</f>
        <v>11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f1qmpZWa1YoouKS8IPHv8ZECTMpQg5n7IoIbGekyP9gFvVhsDY2KCFwRmFNDap5uAbeeoWl/1BSeVaLrEjanvw==" saltValue="HZhc8Y2/mm7vbITUdHGa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93B3-F41F-46BF-8C0B-11892BC77B8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KsNzABEWTrcs56Cn4WOOCpKWiyh70AHeGaVPImKdHDGN7HALi6uCBtUs9GOfim4e77nIqNg75K9SrvB3NmAz9A==" saltValue="fzSmxv9dYMQ0m6j0bfNDb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2B8D-3510-490E-B509-CAEFD2F2F6D3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DS9c9rW16nNp/LgNClo8no+wWgLDYP8jLVCi5ZSsWu3/I1lN+JeijNvun6//TIzUddPwRq/yRlpTH/8blqJ0ow==" saltValue="6PSAIzMPM0NTfz1xiYqz2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5F49-5366-41EC-86CF-D39765457BB3}">
  <sheetPr>
    <tabColor theme="9"/>
  </sheetPr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2</v>
      </c>
      <c r="N6" s="166">
        <f>DatosMedioAmbiente!C55</f>
        <v>49</v>
      </c>
      <c r="O6" s="166">
        <f>DatosMedioAmbiente!C57</f>
        <v>5</v>
      </c>
      <c r="P6" s="166">
        <f>DatosMedioAmbiente!C59</f>
        <v>9</v>
      </c>
      <c r="Q6" s="166">
        <f>DatosMedioAmbiente!C61</f>
        <v>2</v>
      </c>
      <c r="R6" s="166">
        <f>DatosMedioAmbiente!C63</f>
        <v>11</v>
      </c>
      <c r="S6" s="164"/>
      <c r="U6" s="167">
        <f>DatosMedioAmbiente!C54</f>
        <v>0</v>
      </c>
      <c r="V6" s="167">
        <f>DatosMedioAmbiente!C56</f>
        <v>6</v>
      </c>
      <c r="W6" s="167">
        <f>DatosMedioAmbiente!C58</f>
        <v>1</v>
      </c>
      <c r="X6" s="167">
        <f>DatosMedioAmbiente!C60</f>
        <v>1</v>
      </c>
      <c r="Y6" s="167">
        <f>DatosMedioAmbiente!C62</f>
        <v>0</v>
      </c>
      <c r="Z6" s="167">
        <f>DatosMedioAmbiente!C64</f>
        <v>2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MsO+2q1zRNYrYc0PmQuDmG8QLaU/EKs4+Zu9H2uw0RInfenjPUWtjjkDVgdPfnsavjrTcST7UQkWGDe0IznHdw==" saltValue="kOSnt6NO8tKQrIhPLvHc/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22641</v>
      </c>
      <c r="D7" s="15">
        <v>14455</v>
      </c>
      <c r="E7" s="16">
        <v>0.56630923555863</v>
      </c>
    </row>
    <row r="8" spans="1:5" x14ac:dyDescent="0.25">
      <c r="A8" s="172"/>
      <c r="B8" s="14" t="s">
        <v>20</v>
      </c>
      <c r="C8" s="15">
        <v>59615</v>
      </c>
      <c r="D8" s="15">
        <v>86820</v>
      </c>
      <c r="E8" s="16">
        <v>-0.31334945865008101</v>
      </c>
    </row>
    <row r="9" spans="1:5" x14ac:dyDescent="0.25">
      <c r="A9" s="172"/>
      <c r="B9" s="14" t="s">
        <v>21</v>
      </c>
      <c r="C9" s="15">
        <v>57170</v>
      </c>
      <c r="D9" s="15">
        <v>84709</v>
      </c>
      <c r="E9" s="16">
        <v>-0.325101228913102</v>
      </c>
    </row>
    <row r="10" spans="1:5" x14ac:dyDescent="0.25">
      <c r="A10" s="172"/>
      <c r="B10" s="14" t="s">
        <v>22</v>
      </c>
      <c r="C10" s="15">
        <v>139</v>
      </c>
      <c r="D10" s="15">
        <v>443</v>
      </c>
      <c r="E10" s="16">
        <v>-0.68623024830699797</v>
      </c>
    </row>
    <row r="11" spans="1:5" x14ac:dyDescent="0.25">
      <c r="A11" s="173"/>
      <c r="B11" s="14" t="s">
        <v>23</v>
      </c>
      <c r="C11" s="15">
        <v>15197</v>
      </c>
      <c r="D11" s="15">
        <v>15135</v>
      </c>
      <c r="E11" s="16">
        <v>4.0964651470102396E-3</v>
      </c>
    </row>
    <row r="12" spans="1:5" x14ac:dyDescent="0.25">
      <c r="A12" s="171" t="s">
        <v>24</v>
      </c>
      <c r="B12" s="14" t="s">
        <v>25</v>
      </c>
      <c r="C12" s="15">
        <v>14998</v>
      </c>
      <c r="D12" s="15">
        <v>14327</v>
      </c>
      <c r="E12" s="16">
        <v>4.6834647867662497E-2</v>
      </c>
    </row>
    <row r="13" spans="1:5" x14ac:dyDescent="0.25">
      <c r="A13" s="172"/>
      <c r="B13" s="14" t="s">
        <v>26</v>
      </c>
      <c r="C13" s="15">
        <v>12820</v>
      </c>
      <c r="D13" s="15">
        <v>16925</v>
      </c>
      <c r="E13" s="16">
        <v>-0.242540620384047</v>
      </c>
    </row>
    <row r="14" spans="1:5" x14ac:dyDescent="0.25">
      <c r="A14" s="173"/>
      <c r="B14" s="14" t="s">
        <v>27</v>
      </c>
      <c r="C14" s="15">
        <v>32935</v>
      </c>
      <c r="D14" s="15">
        <v>37919</v>
      </c>
      <c r="E14" s="16">
        <v>-0.131438065349825</v>
      </c>
    </row>
    <row r="15" spans="1:5" x14ac:dyDescent="0.25">
      <c r="A15" s="171" t="s">
        <v>28</v>
      </c>
      <c r="B15" s="14" t="s">
        <v>29</v>
      </c>
      <c r="C15" s="15">
        <v>1799</v>
      </c>
      <c r="D15" s="15">
        <v>8895</v>
      </c>
      <c r="E15" s="16">
        <v>-0.79775154581225405</v>
      </c>
    </row>
    <row r="16" spans="1:5" x14ac:dyDescent="0.25">
      <c r="A16" s="172"/>
      <c r="B16" s="14" t="s">
        <v>30</v>
      </c>
      <c r="C16" s="15">
        <v>6971</v>
      </c>
      <c r="D16" s="15">
        <v>8071</v>
      </c>
      <c r="E16" s="16">
        <v>-0.13629042250031001</v>
      </c>
    </row>
    <row r="17" spans="1:5" x14ac:dyDescent="0.25">
      <c r="A17" s="172"/>
      <c r="B17" s="14" t="s">
        <v>31</v>
      </c>
      <c r="C17" s="15">
        <v>64</v>
      </c>
      <c r="D17" s="15">
        <v>78</v>
      </c>
      <c r="E17" s="16">
        <v>-0.17948717948717899</v>
      </c>
    </row>
    <row r="18" spans="1:5" x14ac:dyDescent="0.25">
      <c r="A18" s="172"/>
      <c r="B18" s="14" t="s">
        <v>32</v>
      </c>
      <c r="C18" s="15">
        <v>19</v>
      </c>
      <c r="D18" s="15">
        <v>19</v>
      </c>
      <c r="E18" s="16">
        <v>0</v>
      </c>
    </row>
    <row r="19" spans="1:5" x14ac:dyDescent="0.25">
      <c r="A19" s="173"/>
      <c r="B19" s="14" t="s">
        <v>33</v>
      </c>
      <c r="C19" s="15">
        <v>1042</v>
      </c>
      <c r="D19" s="15">
        <v>984</v>
      </c>
      <c r="E19" s="16">
        <v>5.8943089430894297E-2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105</v>
      </c>
      <c r="D23" s="15">
        <v>377</v>
      </c>
      <c r="E23" s="16">
        <v>-0.72148541114058395</v>
      </c>
    </row>
    <row r="24" spans="1:5" x14ac:dyDescent="0.25">
      <c r="A24" s="13" t="s">
        <v>36</v>
      </c>
      <c r="B24" s="18"/>
      <c r="C24" s="15">
        <v>264</v>
      </c>
      <c r="D24" s="15">
        <v>1270</v>
      </c>
      <c r="E24" s="16">
        <v>-0.79212598425196801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5340</v>
      </c>
      <c r="D28" s="15">
        <v>7078</v>
      </c>
      <c r="E28" s="16">
        <v>-0.24554959027973999</v>
      </c>
    </row>
    <row r="29" spans="1:5" x14ac:dyDescent="0.25">
      <c r="A29" s="171" t="s">
        <v>39</v>
      </c>
      <c r="B29" s="14" t="s">
        <v>40</v>
      </c>
      <c r="C29" s="15">
        <v>612</v>
      </c>
      <c r="D29" s="15">
        <v>781</v>
      </c>
      <c r="E29" s="16">
        <v>-0.216389244558259</v>
      </c>
    </row>
    <row r="30" spans="1:5" x14ac:dyDescent="0.25">
      <c r="A30" s="172"/>
      <c r="B30" s="14" t="s">
        <v>41</v>
      </c>
      <c r="C30" s="15">
        <v>504</v>
      </c>
      <c r="D30" s="15">
        <v>808</v>
      </c>
      <c r="E30" s="16">
        <v>-0.37623762376237602</v>
      </c>
    </row>
    <row r="31" spans="1:5" x14ac:dyDescent="0.25">
      <c r="A31" s="172"/>
      <c r="B31" s="14" t="s">
        <v>42</v>
      </c>
      <c r="C31" s="15">
        <v>0</v>
      </c>
      <c r="D31" s="15">
        <v>85</v>
      </c>
      <c r="E31" s="16">
        <v>-1</v>
      </c>
    </row>
    <row r="32" spans="1:5" x14ac:dyDescent="0.25">
      <c r="A32" s="172"/>
      <c r="B32" s="14" t="s">
        <v>43</v>
      </c>
      <c r="C32" s="15">
        <v>2798</v>
      </c>
      <c r="D32" s="15">
        <v>490</v>
      </c>
      <c r="E32" s="16">
        <v>4.71020408163265</v>
      </c>
    </row>
    <row r="33" spans="1:5" x14ac:dyDescent="0.25">
      <c r="A33" s="173"/>
      <c r="B33" s="14" t="s">
        <v>44</v>
      </c>
      <c r="C33" s="15">
        <v>3668</v>
      </c>
      <c r="D33" s="15">
        <v>5188</v>
      </c>
      <c r="E33" s="16">
        <v>-0.29298380878951402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11124</v>
      </c>
      <c r="D37" s="15">
        <v>17618</v>
      </c>
      <c r="E37" s="16">
        <v>-0.368600295152685</v>
      </c>
    </row>
    <row r="38" spans="1:5" x14ac:dyDescent="0.25">
      <c r="A38" s="13" t="s">
        <v>47</v>
      </c>
      <c r="B38" s="18"/>
      <c r="C38" s="15">
        <v>7255</v>
      </c>
      <c r="D38" s="15">
        <v>12384</v>
      </c>
      <c r="E38" s="16">
        <v>-0.41416343669250599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9109</v>
      </c>
      <c r="D42" s="15">
        <v>5810</v>
      </c>
      <c r="E42" s="16">
        <v>0.56781411359724598</v>
      </c>
    </row>
    <row r="43" spans="1:5" x14ac:dyDescent="0.25">
      <c r="A43" s="172"/>
      <c r="B43" s="14" t="s">
        <v>50</v>
      </c>
      <c r="C43" s="15">
        <v>37</v>
      </c>
      <c r="D43" s="15">
        <v>51</v>
      </c>
      <c r="E43" s="16">
        <v>-0.27450980392156898</v>
      </c>
    </row>
    <row r="44" spans="1:5" x14ac:dyDescent="0.25">
      <c r="A44" s="172"/>
      <c r="B44" s="14" t="s">
        <v>51</v>
      </c>
      <c r="C44" s="15">
        <v>6971</v>
      </c>
      <c r="D44" s="15">
        <v>8071</v>
      </c>
      <c r="E44" s="16">
        <v>-0.13629042250031001</v>
      </c>
    </row>
    <row r="45" spans="1:5" x14ac:dyDescent="0.25">
      <c r="A45" s="173"/>
      <c r="B45" s="14" t="s">
        <v>23</v>
      </c>
      <c r="C45" s="15">
        <v>2999</v>
      </c>
      <c r="D45" s="15">
        <v>3997</v>
      </c>
      <c r="E45" s="16">
        <v>-0.24968726544908701</v>
      </c>
    </row>
    <row r="46" spans="1:5" x14ac:dyDescent="0.25">
      <c r="A46" s="171" t="s">
        <v>52</v>
      </c>
      <c r="B46" s="14" t="s">
        <v>53</v>
      </c>
      <c r="C46" s="15">
        <v>5977</v>
      </c>
      <c r="D46" s="15">
        <v>6713</v>
      </c>
      <c r="E46" s="16">
        <v>-0.109638015790258</v>
      </c>
    </row>
    <row r="47" spans="1:5" x14ac:dyDescent="0.25">
      <c r="A47" s="172"/>
      <c r="B47" s="14" t="s">
        <v>54</v>
      </c>
      <c r="C47" s="15">
        <v>211</v>
      </c>
      <c r="D47" s="15">
        <v>247</v>
      </c>
      <c r="E47" s="16">
        <v>-0.145748987854251</v>
      </c>
    </row>
    <row r="48" spans="1:5" x14ac:dyDescent="0.25">
      <c r="A48" s="172"/>
      <c r="B48" s="14" t="s">
        <v>55</v>
      </c>
      <c r="C48" s="15">
        <v>1201</v>
      </c>
      <c r="D48" s="15">
        <v>1436</v>
      </c>
      <c r="E48" s="16">
        <v>-0.16364902506963799</v>
      </c>
    </row>
    <row r="49" spans="1:5" x14ac:dyDescent="0.25">
      <c r="A49" s="173"/>
      <c r="B49" s="14" t="s">
        <v>56</v>
      </c>
      <c r="C49" s="15">
        <v>100</v>
      </c>
      <c r="D49" s="15">
        <v>169</v>
      </c>
      <c r="E49" s="16">
        <v>-0.40828402366863897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71</v>
      </c>
      <c r="D53" s="15">
        <v>85</v>
      </c>
      <c r="E53" s="16">
        <v>-0.16470588235294101</v>
      </c>
    </row>
    <row r="54" spans="1:5" x14ac:dyDescent="0.25">
      <c r="A54" s="172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93</v>
      </c>
      <c r="D55" s="15">
        <v>89</v>
      </c>
      <c r="E55" s="16">
        <v>4.49438202247191E-2</v>
      </c>
    </row>
    <row r="56" spans="1:5" x14ac:dyDescent="0.25">
      <c r="A56" s="172"/>
      <c r="B56" s="14" t="s">
        <v>23</v>
      </c>
      <c r="C56" s="15">
        <v>76</v>
      </c>
      <c r="D56" s="15">
        <v>90</v>
      </c>
      <c r="E56" s="16">
        <v>-0.155555555555556</v>
      </c>
    </row>
    <row r="57" spans="1:5" x14ac:dyDescent="0.25">
      <c r="A57" s="172"/>
      <c r="B57" s="14" t="s">
        <v>59</v>
      </c>
      <c r="C57" s="15">
        <v>58</v>
      </c>
      <c r="D57" s="15">
        <v>79</v>
      </c>
      <c r="E57" s="16">
        <v>-0.265822784810127</v>
      </c>
    </row>
    <row r="58" spans="1:5" x14ac:dyDescent="0.25">
      <c r="A58" s="173"/>
      <c r="B58" s="14" t="s">
        <v>60</v>
      </c>
      <c r="C58" s="15">
        <v>2</v>
      </c>
      <c r="D58" s="15">
        <v>3</v>
      </c>
      <c r="E58" s="16">
        <v>-0.33333333333333298</v>
      </c>
    </row>
    <row r="59" spans="1:5" x14ac:dyDescent="0.25">
      <c r="A59" s="171" t="s">
        <v>61</v>
      </c>
      <c r="B59" s="14" t="s">
        <v>62</v>
      </c>
      <c r="C59" s="15">
        <v>90</v>
      </c>
      <c r="D59" s="15">
        <v>77</v>
      </c>
      <c r="E59" s="16">
        <v>0.168831168831169</v>
      </c>
    </row>
    <row r="60" spans="1:5" x14ac:dyDescent="0.25">
      <c r="A60" s="172"/>
      <c r="B60" s="14" t="s">
        <v>55</v>
      </c>
      <c r="C60" s="15">
        <v>11</v>
      </c>
      <c r="D60" s="15">
        <v>4</v>
      </c>
      <c r="E60" s="16">
        <v>1.75</v>
      </c>
    </row>
    <row r="61" spans="1:5" x14ac:dyDescent="0.25">
      <c r="A61" s="173"/>
      <c r="B61" s="14" t="s">
        <v>63</v>
      </c>
      <c r="C61" s="15">
        <v>8</v>
      </c>
      <c r="D61" s="15">
        <v>5</v>
      </c>
      <c r="E61" s="16">
        <v>0.6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1</v>
      </c>
      <c r="E65" s="16">
        <v>-1</v>
      </c>
    </row>
    <row r="66" spans="1:5" x14ac:dyDescent="0.25">
      <c r="A66" s="13" t="s">
        <v>36</v>
      </c>
      <c r="B66" s="18"/>
      <c r="C66" s="15">
        <v>3</v>
      </c>
      <c r="D66" s="15">
        <v>4</v>
      </c>
      <c r="E66" s="16">
        <v>-0.25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23</v>
      </c>
      <c r="D70" s="15">
        <v>20</v>
      </c>
      <c r="E70" s="16">
        <v>0.15</v>
      </c>
    </row>
    <row r="71" spans="1:5" x14ac:dyDescent="0.25">
      <c r="A71" s="175"/>
      <c r="B71" s="14" t="s">
        <v>55</v>
      </c>
      <c r="C71" s="15">
        <v>3</v>
      </c>
      <c r="D71" s="15">
        <v>6</v>
      </c>
      <c r="E71" s="16">
        <v>-0.5</v>
      </c>
    </row>
    <row r="72" spans="1:5" x14ac:dyDescent="0.25">
      <c r="A72" s="175"/>
      <c r="B72" s="14" t="s">
        <v>62</v>
      </c>
      <c r="C72" s="15">
        <v>14</v>
      </c>
      <c r="D72" s="15">
        <v>20</v>
      </c>
      <c r="E72" s="16">
        <v>-0.3</v>
      </c>
    </row>
    <row r="73" spans="1:5" x14ac:dyDescent="0.25">
      <c r="A73" s="175"/>
      <c r="B73" s="14" t="s">
        <v>66</v>
      </c>
      <c r="C73" s="15">
        <v>15</v>
      </c>
      <c r="D73" s="15">
        <v>11</v>
      </c>
      <c r="E73" s="16">
        <v>0.36363636363636398</v>
      </c>
    </row>
    <row r="74" spans="1:5" x14ac:dyDescent="0.25">
      <c r="A74" s="176"/>
      <c r="B74" s="14" t="s">
        <v>67</v>
      </c>
      <c r="C74" s="15">
        <v>8</v>
      </c>
      <c r="D74" s="15">
        <v>3</v>
      </c>
      <c r="E74" s="16">
        <v>1.6666666666666701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8632</v>
      </c>
      <c r="D78" s="15">
        <v>12048</v>
      </c>
      <c r="E78" s="16">
        <v>-0.28353253652058402</v>
      </c>
    </row>
    <row r="79" spans="1:5" x14ac:dyDescent="0.25">
      <c r="A79" s="173"/>
      <c r="B79" s="14" t="s">
        <v>71</v>
      </c>
      <c r="C79" s="15">
        <v>3468</v>
      </c>
      <c r="D79" s="15">
        <v>1092</v>
      </c>
      <c r="E79" s="16">
        <v>2.1758241758241801</v>
      </c>
    </row>
    <row r="80" spans="1:5" x14ac:dyDescent="0.25">
      <c r="A80" s="171" t="s">
        <v>72</v>
      </c>
      <c r="B80" s="14" t="s">
        <v>70</v>
      </c>
      <c r="C80" s="15">
        <v>5201</v>
      </c>
      <c r="D80" s="15">
        <v>7478</v>
      </c>
      <c r="E80" s="16">
        <v>-0.30449317999465098</v>
      </c>
    </row>
    <row r="81" spans="1:5" x14ac:dyDescent="0.25">
      <c r="A81" s="173"/>
      <c r="B81" s="14" t="s">
        <v>71</v>
      </c>
      <c r="C81" s="15">
        <v>6712</v>
      </c>
      <c r="D81" s="15">
        <v>4459</v>
      </c>
      <c r="E81" s="16">
        <v>0.50527023996411702</v>
      </c>
    </row>
    <row r="82" spans="1:5" x14ac:dyDescent="0.25">
      <c r="A82" s="171" t="s">
        <v>73</v>
      </c>
      <c r="B82" s="14" t="s">
        <v>70</v>
      </c>
      <c r="C82" s="15">
        <v>339</v>
      </c>
      <c r="D82" s="15">
        <v>400</v>
      </c>
      <c r="E82" s="16">
        <v>-0.1525</v>
      </c>
    </row>
    <row r="83" spans="1:5" x14ac:dyDescent="0.25">
      <c r="A83" s="173"/>
      <c r="B83" s="14" t="s">
        <v>71</v>
      </c>
      <c r="C83" s="15">
        <v>290</v>
      </c>
      <c r="D83" s="15">
        <v>183</v>
      </c>
      <c r="E83" s="16">
        <v>0.584699453551912</v>
      </c>
    </row>
    <row r="84" spans="1:5" x14ac:dyDescent="0.25">
      <c r="A84" s="171" t="s">
        <v>74</v>
      </c>
      <c r="B84" s="14" t="s">
        <v>70</v>
      </c>
      <c r="C84" s="20"/>
      <c r="D84" s="15">
        <v>0</v>
      </c>
      <c r="E84" s="16">
        <v>0</v>
      </c>
    </row>
    <row r="85" spans="1:5" x14ac:dyDescent="0.25">
      <c r="A85" s="173"/>
      <c r="B85" s="14" t="s">
        <v>71</v>
      </c>
      <c r="C85" s="20"/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3035</v>
      </c>
      <c r="D89" s="15">
        <v>3763</v>
      </c>
      <c r="E89" s="16">
        <v>-0.19346266276906701</v>
      </c>
    </row>
    <row r="90" spans="1:5" x14ac:dyDescent="0.25">
      <c r="A90" s="13" t="s">
        <v>76</v>
      </c>
      <c r="B90" s="18"/>
      <c r="C90" s="15">
        <v>0</v>
      </c>
      <c r="D90" s="15">
        <v>2</v>
      </c>
      <c r="E90" s="16">
        <v>-1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3243</v>
      </c>
      <c r="D94" s="15">
        <v>4323</v>
      </c>
      <c r="E94" s="16">
        <v>-0.24982650936849399</v>
      </c>
    </row>
    <row r="95" spans="1:5" x14ac:dyDescent="0.25">
      <c r="A95" s="13" t="s">
        <v>79</v>
      </c>
      <c r="B95" s="18"/>
      <c r="C95" s="15">
        <v>5433</v>
      </c>
      <c r="D95" s="15">
        <v>4544</v>
      </c>
      <c r="E95" s="16">
        <v>0.19564260563380301</v>
      </c>
    </row>
    <row r="96" spans="1:5" x14ac:dyDescent="0.25">
      <c r="A96" s="13" t="s">
        <v>76</v>
      </c>
      <c r="B96" s="18"/>
      <c r="C96" s="15">
        <v>13</v>
      </c>
      <c r="D96" s="15">
        <v>16</v>
      </c>
      <c r="E96" s="16">
        <v>-0.1875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2753</v>
      </c>
      <c r="D100" s="15">
        <v>3951</v>
      </c>
      <c r="E100" s="16">
        <v>-0.303214376107315</v>
      </c>
    </row>
    <row r="101" spans="1:5" x14ac:dyDescent="0.25">
      <c r="A101" s="172"/>
      <c r="B101" s="14" t="s">
        <v>82</v>
      </c>
      <c r="C101" s="15">
        <v>1501</v>
      </c>
      <c r="D101" s="15">
        <v>1774</v>
      </c>
      <c r="E101" s="16">
        <v>-0.15388951521984201</v>
      </c>
    </row>
    <row r="102" spans="1:5" x14ac:dyDescent="0.25">
      <c r="A102" s="173"/>
      <c r="B102" s="14" t="s">
        <v>83</v>
      </c>
      <c r="C102" s="15">
        <v>269</v>
      </c>
      <c r="D102" s="15">
        <v>195</v>
      </c>
      <c r="E102" s="16">
        <v>0.37948717948717903</v>
      </c>
    </row>
    <row r="103" spans="1:5" x14ac:dyDescent="0.25">
      <c r="A103" s="171" t="s">
        <v>79</v>
      </c>
      <c r="B103" s="14" t="s">
        <v>84</v>
      </c>
      <c r="C103" s="15">
        <v>308</v>
      </c>
      <c r="D103" s="15">
        <v>561</v>
      </c>
      <c r="E103" s="16">
        <v>-0.45098039215686297</v>
      </c>
    </row>
    <row r="104" spans="1:5" x14ac:dyDescent="0.25">
      <c r="A104" s="173"/>
      <c r="B104" s="14" t="s">
        <v>83</v>
      </c>
      <c r="C104" s="15">
        <v>831</v>
      </c>
      <c r="D104" s="15">
        <v>1405</v>
      </c>
      <c r="E104" s="16">
        <v>-0.408540925266904</v>
      </c>
    </row>
    <row r="105" spans="1:5" x14ac:dyDescent="0.25">
      <c r="A105" s="13" t="s">
        <v>76</v>
      </c>
      <c r="B105" s="18"/>
      <c r="C105" s="15">
        <v>62</v>
      </c>
      <c r="D105" s="15">
        <v>137</v>
      </c>
      <c r="E105" s="16">
        <v>-0.547445255474452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201</v>
      </c>
      <c r="D109" s="15">
        <v>231</v>
      </c>
      <c r="E109" s="16">
        <v>-0.12987012987013</v>
      </c>
    </row>
    <row r="110" spans="1:5" x14ac:dyDescent="0.25">
      <c r="A110" s="172"/>
      <c r="B110" s="14" t="s">
        <v>82</v>
      </c>
      <c r="C110" s="15">
        <v>77</v>
      </c>
      <c r="D110" s="15">
        <v>100</v>
      </c>
      <c r="E110" s="16">
        <v>-0.23</v>
      </c>
    </row>
    <row r="111" spans="1:5" x14ac:dyDescent="0.25">
      <c r="A111" s="173"/>
      <c r="B111" s="14" t="s">
        <v>83</v>
      </c>
      <c r="C111" s="15">
        <v>17</v>
      </c>
      <c r="D111" s="15">
        <v>47</v>
      </c>
      <c r="E111" s="16">
        <v>-0.63829787234042501</v>
      </c>
    </row>
    <row r="112" spans="1:5" x14ac:dyDescent="0.25">
      <c r="A112" s="171" t="s">
        <v>79</v>
      </c>
      <c r="B112" s="14" t="s">
        <v>84</v>
      </c>
      <c r="C112" s="15">
        <v>23</v>
      </c>
      <c r="D112" s="15">
        <v>21</v>
      </c>
      <c r="E112" s="16">
        <v>9.5238095238095205E-2</v>
      </c>
    </row>
    <row r="113" spans="1:5" x14ac:dyDescent="0.25">
      <c r="A113" s="173"/>
      <c r="B113" s="14" t="s">
        <v>83</v>
      </c>
      <c r="C113" s="15">
        <v>34</v>
      </c>
      <c r="D113" s="15">
        <v>38</v>
      </c>
      <c r="E113" s="16">
        <v>-0.105263157894737</v>
      </c>
    </row>
    <row r="114" spans="1:5" x14ac:dyDescent="0.25">
      <c r="A114" s="13" t="s">
        <v>76</v>
      </c>
      <c r="B114" s="18"/>
      <c r="C114" s="15">
        <v>8</v>
      </c>
      <c r="D114" s="15">
        <v>19</v>
      </c>
      <c r="E114" s="16">
        <v>-0.57894736842105299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20"/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20"/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352</v>
      </c>
      <c r="D120" s="15">
        <v>336</v>
      </c>
      <c r="E120" s="16">
        <v>4.7619047619047603E-2</v>
      </c>
    </row>
    <row r="121" spans="1:5" x14ac:dyDescent="0.25">
      <c r="A121" s="173"/>
      <c r="B121" s="14" t="s">
        <v>89</v>
      </c>
      <c r="C121" s="15">
        <v>440</v>
      </c>
      <c r="D121" s="15">
        <v>2079</v>
      </c>
      <c r="E121" s="16">
        <v>-0.78835978835978804</v>
      </c>
    </row>
    <row r="122" spans="1:5" x14ac:dyDescent="0.25">
      <c r="A122" s="171" t="s">
        <v>91</v>
      </c>
      <c r="B122" s="14" t="s">
        <v>88</v>
      </c>
      <c r="C122" s="15">
        <v>7772</v>
      </c>
      <c r="D122" s="15">
        <v>8813</v>
      </c>
      <c r="E122" s="16">
        <v>-0.11812095767616</v>
      </c>
    </row>
    <row r="123" spans="1:5" x14ac:dyDescent="0.25">
      <c r="A123" s="173"/>
      <c r="B123" s="14" t="s">
        <v>89</v>
      </c>
      <c r="C123" s="15">
        <v>10840</v>
      </c>
      <c r="D123" s="15">
        <v>11165</v>
      </c>
      <c r="E123" s="16">
        <v>-2.9108822212270499E-2</v>
      </c>
    </row>
    <row r="124" spans="1:5" x14ac:dyDescent="0.25">
      <c r="A124" s="171" t="s">
        <v>92</v>
      </c>
      <c r="B124" s="14" t="s">
        <v>88</v>
      </c>
      <c r="C124" s="15">
        <v>3186</v>
      </c>
      <c r="D124" s="15">
        <v>4839</v>
      </c>
      <c r="E124" s="16">
        <v>-0.34159950402975803</v>
      </c>
    </row>
    <row r="125" spans="1:5" x14ac:dyDescent="0.25">
      <c r="A125" s="173"/>
      <c r="B125" s="14" t="s">
        <v>89</v>
      </c>
      <c r="C125" s="15">
        <v>3964</v>
      </c>
      <c r="D125" s="15">
        <v>5729</v>
      </c>
      <c r="E125" s="16">
        <v>-0.308081689649153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435</v>
      </c>
      <c r="D129" s="15">
        <v>472</v>
      </c>
      <c r="E129" s="16">
        <v>-7.8389830508474603E-2</v>
      </c>
    </row>
    <row r="130" spans="1:5" x14ac:dyDescent="0.25">
      <c r="A130" s="173"/>
      <c r="B130" s="14" t="s">
        <v>96</v>
      </c>
      <c r="C130" s="15">
        <v>8</v>
      </c>
      <c r="D130" s="15">
        <v>4</v>
      </c>
      <c r="E130" s="16">
        <v>1</v>
      </c>
    </row>
    <row r="131" spans="1:5" x14ac:dyDescent="0.25">
      <c r="A131" s="171" t="s">
        <v>97</v>
      </c>
      <c r="B131" s="14" t="s">
        <v>95</v>
      </c>
      <c r="C131" s="15">
        <v>1</v>
      </c>
      <c r="D131" s="15">
        <v>1</v>
      </c>
      <c r="E131" s="16">
        <v>0</v>
      </c>
    </row>
    <row r="132" spans="1:5" x14ac:dyDescent="0.25">
      <c r="A132" s="173"/>
      <c r="B132" s="14" t="s">
        <v>96</v>
      </c>
      <c r="C132" s="15">
        <v>1</v>
      </c>
      <c r="D132" s="15">
        <v>0</v>
      </c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19</v>
      </c>
      <c r="D133" s="15">
        <v>7</v>
      </c>
      <c r="E133" s="16">
        <v>1.71428571428571</v>
      </c>
    </row>
    <row r="134" spans="1:5" x14ac:dyDescent="0.25">
      <c r="A134" s="173"/>
      <c r="B134" s="14" t="s">
        <v>99</v>
      </c>
      <c r="C134" s="15">
        <v>1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718</v>
      </c>
      <c r="D138" s="15">
        <v>1243</v>
      </c>
      <c r="E138" s="16">
        <v>-0.42236524537409498</v>
      </c>
    </row>
    <row r="139" spans="1:5" x14ac:dyDescent="0.25">
      <c r="A139" s="171" t="s">
        <v>102</v>
      </c>
      <c r="B139" s="14" t="s">
        <v>103</v>
      </c>
      <c r="C139" s="15">
        <v>23</v>
      </c>
      <c r="D139" s="15">
        <v>25</v>
      </c>
      <c r="E139" s="16">
        <v>-0.08</v>
      </c>
    </row>
    <row r="140" spans="1:5" x14ac:dyDescent="0.25">
      <c r="A140" s="172"/>
      <c r="B140" s="14" t="s">
        <v>104</v>
      </c>
      <c r="C140" s="15">
        <v>493</v>
      </c>
      <c r="D140" s="15">
        <v>915</v>
      </c>
      <c r="E140" s="16">
        <v>-0.46120218579235001</v>
      </c>
    </row>
    <row r="141" spans="1:5" x14ac:dyDescent="0.25">
      <c r="A141" s="172"/>
      <c r="B141" s="14" t="s">
        <v>105</v>
      </c>
      <c r="C141" s="15">
        <v>94</v>
      </c>
      <c r="D141" s="15">
        <v>112</v>
      </c>
      <c r="E141" s="16">
        <v>-0.160714285714286</v>
      </c>
    </row>
    <row r="142" spans="1:5" x14ac:dyDescent="0.25">
      <c r="A142" s="172"/>
      <c r="B142" s="14" t="s">
        <v>106</v>
      </c>
      <c r="C142" s="15">
        <v>17</v>
      </c>
      <c r="D142" s="15">
        <v>23</v>
      </c>
      <c r="E142" s="16">
        <v>-0.26086956521739102</v>
      </c>
    </row>
    <row r="143" spans="1:5" x14ac:dyDescent="0.25">
      <c r="A143" s="172"/>
      <c r="B143" s="14" t="s">
        <v>107</v>
      </c>
      <c r="C143" s="15">
        <v>91</v>
      </c>
      <c r="D143" s="15">
        <v>167</v>
      </c>
      <c r="E143" s="16">
        <v>-0.45508982035928103</v>
      </c>
    </row>
    <row r="144" spans="1:5" x14ac:dyDescent="0.25">
      <c r="A144" s="173"/>
      <c r="B144" s="14" t="s">
        <v>108</v>
      </c>
      <c r="C144" s="20"/>
      <c r="D144" s="15">
        <v>1</v>
      </c>
      <c r="E144" s="16">
        <v>0</v>
      </c>
    </row>
    <row r="145" spans="1:5" x14ac:dyDescent="0.25">
      <c r="A145" s="171" t="s">
        <v>109</v>
      </c>
      <c r="B145" s="14" t="s">
        <v>110</v>
      </c>
      <c r="C145" s="15">
        <v>187</v>
      </c>
      <c r="D145" s="15">
        <v>322</v>
      </c>
      <c r="E145" s="16">
        <v>-0.41925465838509302</v>
      </c>
    </row>
    <row r="146" spans="1:5" x14ac:dyDescent="0.25">
      <c r="A146" s="173"/>
      <c r="B146" s="14" t="s">
        <v>111</v>
      </c>
      <c r="C146" s="15">
        <v>461</v>
      </c>
      <c r="D146" s="15">
        <v>937</v>
      </c>
      <c r="E146" s="16">
        <v>-0.50800426894343598</v>
      </c>
    </row>
    <row r="147" spans="1:5" x14ac:dyDescent="0.25">
      <c r="A147" s="171" t="s">
        <v>112</v>
      </c>
      <c r="B147" s="14" t="s">
        <v>19</v>
      </c>
      <c r="C147" s="15">
        <v>248</v>
      </c>
      <c r="D147" s="15">
        <v>226</v>
      </c>
      <c r="E147" s="16">
        <v>9.7345132743362803E-2</v>
      </c>
    </row>
    <row r="148" spans="1:5" x14ac:dyDescent="0.25">
      <c r="A148" s="173"/>
      <c r="B148" s="14" t="s">
        <v>23</v>
      </c>
      <c r="C148" s="15">
        <v>318</v>
      </c>
      <c r="D148" s="15">
        <v>248</v>
      </c>
      <c r="E148" s="16">
        <v>0.282258064516129</v>
      </c>
    </row>
    <row r="149" spans="1:5" x14ac:dyDescent="0.25">
      <c r="A149" s="13" t="s">
        <v>113</v>
      </c>
      <c r="B149" s="18"/>
      <c r="C149" s="20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4125</v>
      </c>
      <c r="D153" s="15">
        <v>4451</v>
      </c>
      <c r="E153" s="16">
        <v>-7.3241968097056798E-2</v>
      </c>
    </row>
    <row r="154" spans="1:5" x14ac:dyDescent="0.25">
      <c r="A154" s="172"/>
      <c r="B154" s="14" t="s">
        <v>117</v>
      </c>
      <c r="C154" s="15">
        <v>443</v>
      </c>
      <c r="D154" s="15">
        <v>597</v>
      </c>
      <c r="E154" s="16">
        <v>-0.25795644891122299</v>
      </c>
    </row>
    <row r="155" spans="1:5" x14ac:dyDescent="0.25">
      <c r="A155" s="172"/>
      <c r="B155" s="14" t="s">
        <v>118</v>
      </c>
      <c r="C155" s="15">
        <v>417</v>
      </c>
      <c r="D155" s="15">
        <v>461</v>
      </c>
      <c r="E155" s="16">
        <v>-9.5444685466377396E-2</v>
      </c>
    </row>
    <row r="156" spans="1:5" x14ac:dyDescent="0.25">
      <c r="A156" s="172"/>
      <c r="B156" s="14" t="s">
        <v>119</v>
      </c>
      <c r="C156" s="15">
        <v>389</v>
      </c>
      <c r="D156" s="15">
        <v>710</v>
      </c>
      <c r="E156" s="16">
        <v>-0.45211267605633798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149</v>
      </c>
      <c r="D158" s="15">
        <v>321</v>
      </c>
      <c r="E158" s="16">
        <v>-0.53582554517133896</v>
      </c>
    </row>
    <row r="159" spans="1:5" x14ac:dyDescent="0.25">
      <c r="A159" s="172"/>
      <c r="B159" s="14" t="s">
        <v>122</v>
      </c>
      <c r="C159" s="15">
        <v>1525</v>
      </c>
      <c r="D159" s="15">
        <v>2957</v>
      </c>
      <c r="E159" s="16">
        <v>-0.48427460263780803</v>
      </c>
    </row>
    <row r="160" spans="1:5" x14ac:dyDescent="0.25">
      <c r="A160" s="172"/>
      <c r="B160" s="14" t="s">
        <v>123</v>
      </c>
      <c r="C160" s="15">
        <v>0</v>
      </c>
      <c r="D160" s="15">
        <v>6</v>
      </c>
      <c r="E160" s="16">
        <v>-1</v>
      </c>
    </row>
    <row r="161" spans="1:5" x14ac:dyDescent="0.25">
      <c r="A161" s="172"/>
      <c r="B161" s="14" t="s">
        <v>124</v>
      </c>
      <c r="C161" s="15">
        <v>512</v>
      </c>
      <c r="D161" s="15">
        <v>527</v>
      </c>
      <c r="E161" s="16">
        <v>-2.8462998102466799E-2</v>
      </c>
    </row>
    <row r="162" spans="1:5" x14ac:dyDescent="0.25">
      <c r="A162" s="172"/>
      <c r="B162" s="14" t="s">
        <v>125</v>
      </c>
      <c r="C162" s="15">
        <v>1541</v>
      </c>
      <c r="D162" s="15">
        <v>1403</v>
      </c>
      <c r="E162" s="16">
        <v>9.8360655737704902E-2</v>
      </c>
    </row>
    <row r="163" spans="1:5" x14ac:dyDescent="0.25">
      <c r="A163" s="172"/>
      <c r="B163" s="14" t="s">
        <v>126</v>
      </c>
      <c r="C163" s="15">
        <v>99</v>
      </c>
      <c r="D163" s="15">
        <v>420</v>
      </c>
      <c r="E163" s="16">
        <v>-0.76428571428571401</v>
      </c>
    </row>
    <row r="164" spans="1:5" x14ac:dyDescent="0.25">
      <c r="A164" s="172"/>
      <c r="B164" s="14" t="s">
        <v>127</v>
      </c>
      <c r="C164" s="15">
        <v>864</v>
      </c>
      <c r="D164" s="15">
        <v>1511</v>
      </c>
      <c r="E164" s="16">
        <v>-0.42819324950364002</v>
      </c>
    </row>
    <row r="165" spans="1:5" x14ac:dyDescent="0.25">
      <c r="A165" s="172"/>
      <c r="B165" s="14" t="s">
        <v>128</v>
      </c>
      <c r="C165" s="15">
        <v>12</v>
      </c>
      <c r="D165" s="15">
        <v>14</v>
      </c>
      <c r="E165" s="16">
        <v>-0.14285714285714299</v>
      </c>
    </row>
    <row r="166" spans="1:5" x14ac:dyDescent="0.25">
      <c r="A166" s="172"/>
      <c r="B166" s="14" t="s">
        <v>129</v>
      </c>
      <c r="C166" s="15">
        <v>2</v>
      </c>
      <c r="D166" s="15">
        <v>7</v>
      </c>
      <c r="E166" s="16">
        <v>-0.71428571428571397</v>
      </c>
    </row>
    <row r="167" spans="1:5" x14ac:dyDescent="0.25">
      <c r="A167" s="172"/>
      <c r="B167" s="14" t="s">
        <v>130</v>
      </c>
      <c r="C167" s="15">
        <v>29</v>
      </c>
      <c r="D167" s="15">
        <v>67</v>
      </c>
      <c r="E167" s="16">
        <v>-0.56716417910447803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41</v>
      </c>
      <c r="D169" s="15">
        <v>32</v>
      </c>
      <c r="E169" s="16">
        <v>0.28125</v>
      </c>
    </row>
    <row r="170" spans="1:5" x14ac:dyDescent="0.25">
      <c r="A170" s="172"/>
      <c r="B170" s="14" t="s">
        <v>133</v>
      </c>
      <c r="C170" s="20"/>
      <c r="D170" s="20"/>
      <c r="E170" s="16">
        <v>0</v>
      </c>
    </row>
    <row r="171" spans="1:5" x14ac:dyDescent="0.25">
      <c r="A171" s="172"/>
      <c r="B171" s="14" t="s">
        <v>134</v>
      </c>
      <c r="C171" s="20"/>
      <c r="D171" s="20"/>
      <c r="E171" s="16">
        <v>0</v>
      </c>
    </row>
    <row r="172" spans="1:5" x14ac:dyDescent="0.25">
      <c r="A172" s="173"/>
      <c r="B172" s="14" t="s">
        <v>135</v>
      </c>
      <c r="C172" s="20"/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7362</v>
      </c>
      <c r="D173" s="15">
        <v>7250</v>
      </c>
      <c r="E173" s="16">
        <v>1.5448275862069E-2</v>
      </c>
    </row>
    <row r="174" spans="1:5" x14ac:dyDescent="0.25">
      <c r="A174" s="172"/>
      <c r="B174" s="14" t="s">
        <v>117</v>
      </c>
      <c r="C174" s="15">
        <v>634</v>
      </c>
      <c r="D174" s="15">
        <v>1130</v>
      </c>
      <c r="E174" s="16">
        <v>-0.43893805309734502</v>
      </c>
    </row>
    <row r="175" spans="1:5" x14ac:dyDescent="0.25">
      <c r="A175" s="172"/>
      <c r="B175" s="14" t="s">
        <v>118</v>
      </c>
      <c r="C175" s="15">
        <v>519</v>
      </c>
      <c r="D175" s="15">
        <v>643</v>
      </c>
      <c r="E175" s="16">
        <v>-0.19284603421461899</v>
      </c>
    </row>
    <row r="176" spans="1:5" x14ac:dyDescent="0.25">
      <c r="A176" s="172"/>
      <c r="B176" s="14" t="s">
        <v>119</v>
      </c>
      <c r="C176" s="15">
        <v>515</v>
      </c>
      <c r="D176" s="15">
        <v>971</v>
      </c>
      <c r="E176" s="16">
        <v>-0.46961894953656003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193</v>
      </c>
      <c r="D178" s="15">
        <v>390</v>
      </c>
      <c r="E178" s="16">
        <v>-0.505128205128205</v>
      </c>
    </row>
    <row r="179" spans="1:5" x14ac:dyDescent="0.25">
      <c r="A179" s="172"/>
      <c r="B179" s="14" t="s">
        <v>122</v>
      </c>
      <c r="C179" s="15">
        <v>2007</v>
      </c>
      <c r="D179" s="15">
        <v>4527</v>
      </c>
      <c r="E179" s="16">
        <v>-0.55666003976143097</v>
      </c>
    </row>
    <row r="180" spans="1:5" x14ac:dyDescent="0.25">
      <c r="A180" s="172"/>
      <c r="B180" s="14" t="s">
        <v>123</v>
      </c>
      <c r="C180" s="15">
        <v>0</v>
      </c>
      <c r="D180" s="15">
        <v>8</v>
      </c>
      <c r="E180" s="16">
        <v>-1</v>
      </c>
    </row>
    <row r="181" spans="1:5" x14ac:dyDescent="0.25">
      <c r="A181" s="172"/>
      <c r="B181" s="14" t="s">
        <v>124</v>
      </c>
      <c r="C181" s="15">
        <v>620</v>
      </c>
      <c r="D181" s="15">
        <v>673</v>
      </c>
      <c r="E181" s="16">
        <v>-7.8751857355126298E-2</v>
      </c>
    </row>
    <row r="182" spans="1:5" x14ac:dyDescent="0.25">
      <c r="A182" s="172"/>
      <c r="B182" s="14" t="s">
        <v>125</v>
      </c>
      <c r="C182" s="15">
        <v>2100</v>
      </c>
      <c r="D182" s="15">
        <v>2213</v>
      </c>
      <c r="E182" s="16">
        <v>-5.10619069136918E-2</v>
      </c>
    </row>
    <row r="183" spans="1:5" x14ac:dyDescent="0.25">
      <c r="A183" s="172"/>
      <c r="B183" s="14" t="s">
        <v>126</v>
      </c>
      <c r="C183" s="15">
        <v>112</v>
      </c>
      <c r="D183" s="15">
        <v>731</v>
      </c>
      <c r="E183" s="16">
        <v>-0.84678522571819403</v>
      </c>
    </row>
    <row r="184" spans="1:5" x14ac:dyDescent="0.25">
      <c r="A184" s="172"/>
      <c r="B184" s="14" t="s">
        <v>127</v>
      </c>
      <c r="C184" s="15">
        <v>1001</v>
      </c>
      <c r="D184" s="15">
        <v>1511</v>
      </c>
      <c r="E184" s="16">
        <v>-0.337524818001324</v>
      </c>
    </row>
    <row r="185" spans="1:5" x14ac:dyDescent="0.25">
      <c r="A185" s="172"/>
      <c r="B185" s="14" t="s">
        <v>128</v>
      </c>
      <c r="C185" s="15">
        <v>24</v>
      </c>
      <c r="D185" s="15">
        <v>22</v>
      </c>
      <c r="E185" s="16">
        <v>9.0909090909090898E-2</v>
      </c>
    </row>
    <row r="186" spans="1:5" x14ac:dyDescent="0.25">
      <c r="A186" s="172"/>
      <c r="B186" s="14" t="s">
        <v>129</v>
      </c>
      <c r="C186" s="15">
        <v>3</v>
      </c>
      <c r="D186" s="15">
        <v>8</v>
      </c>
      <c r="E186" s="16">
        <v>-0.625</v>
      </c>
    </row>
    <row r="187" spans="1:5" x14ac:dyDescent="0.25">
      <c r="A187" s="172"/>
      <c r="B187" s="14" t="s">
        <v>130</v>
      </c>
      <c r="C187" s="15">
        <v>42</v>
      </c>
      <c r="D187" s="15">
        <v>73</v>
      </c>
      <c r="E187" s="16">
        <v>-0.42465753424657499</v>
      </c>
    </row>
    <row r="188" spans="1:5" x14ac:dyDescent="0.25">
      <c r="A188" s="172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2"/>
      <c r="B189" s="14" t="s">
        <v>132</v>
      </c>
      <c r="C189" s="15">
        <v>41</v>
      </c>
      <c r="D189" s="15">
        <v>32</v>
      </c>
      <c r="E189" s="16">
        <v>0.28125</v>
      </c>
    </row>
    <row r="190" spans="1:5" x14ac:dyDescent="0.25">
      <c r="A190" s="172"/>
      <c r="B190" s="14" t="s">
        <v>133</v>
      </c>
      <c r="C190" s="20"/>
      <c r="D190" s="20"/>
      <c r="E190" s="16">
        <v>0</v>
      </c>
    </row>
    <row r="191" spans="1:5" x14ac:dyDescent="0.25">
      <c r="A191" s="172"/>
      <c r="B191" s="14" t="s">
        <v>137</v>
      </c>
      <c r="C191" s="20"/>
      <c r="D191" s="15">
        <v>10</v>
      </c>
      <c r="E191" s="16">
        <v>0</v>
      </c>
    </row>
    <row r="192" spans="1:5" x14ac:dyDescent="0.25">
      <c r="A192" s="172"/>
      <c r="B192" s="14" t="s">
        <v>134</v>
      </c>
      <c r="C192" s="20"/>
      <c r="D192" s="20"/>
      <c r="E192" s="16">
        <v>0</v>
      </c>
    </row>
    <row r="193" spans="1:5" x14ac:dyDescent="0.25">
      <c r="A193" s="173"/>
      <c r="B193" s="14" t="s">
        <v>135</v>
      </c>
      <c r="C193" s="20"/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4387</v>
      </c>
      <c r="D197" s="15">
        <v>5547</v>
      </c>
      <c r="E197" s="16">
        <v>-0.20912204795384901</v>
      </c>
    </row>
    <row r="198" spans="1:5" x14ac:dyDescent="0.25">
      <c r="A198" s="13" t="s">
        <v>140</v>
      </c>
      <c r="B198" s="18"/>
      <c r="C198" s="15">
        <v>300</v>
      </c>
      <c r="D198" s="15">
        <v>209</v>
      </c>
      <c r="E198" s="16">
        <v>0.43540669856459302</v>
      </c>
    </row>
    <row r="199" spans="1:5" x14ac:dyDescent="0.25">
      <c r="A199" s="13" t="s">
        <v>141</v>
      </c>
      <c r="B199" s="18"/>
      <c r="C199" s="15">
        <v>1241</v>
      </c>
      <c r="D199" s="15">
        <v>2163</v>
      </c>
      <c r="E199" s="16">
        <v>-0.42625982431807702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593</v>
      </c>
      <c r="D203" s="15">
        <v>1137</v>
      </c>
      <c r="E203" s="16">
        <v>-0.47845206684256802</v>
      </c>
    </row>
    <row r="204" spans="1:5" x14ac:dyDescent="0.25">
      <c r="A204" s="172"/>
      <c r="B204" s="14" t="s">
        <v>19</v>
      </c>
      <c r="C204" s="15">
        <v>233</v>
      </c>
      <c r="D204" s="15">
        <v>1128</v>
      </c>
      <c r="E204" s="16">
        <v>-0.79343971631205701</v>
      </c>
    </row>
    <row r="205" spans="1:5" x14ac:dyDescent="0.25">
      <c r="A205" s="173"/>
      <c r="B205" s="14" t="s">
        <v>23</v>
      </c>
      <c r="C205" s="15">
        <v>190</v>
      </c>
      <c r="D205" s="15">
        <v>740</v>
      </c>
      <c r="E205" s="16">
        <v>-0.74324324324324298</v>
      </c>
    </row>
    <row r="206" spans="1:5" x14ac:dyDescent="0.25">
      <c r="A206" s="171" t="s">
        <v>145</v>
      </c>
      <c r="B206" s="14" t="s">
        <v>146</v>
      </c>
      <c r="C206" s="15">
        <v>271</v>
      </c>
      <c r="D206" s="15">
        <v>639</v>
      </c>
      <c r="E206" s="16">
        <v>-0.57589984350547696</v>
      </c>
    </row>
    <row r="207" spans="1:5" x14ac:dyDescent="0.25">
      <c r="A207" s="172"/>
      <c r="B207" s="14" t="s">
        <v>147</v>
      </c>
      <c r="C207" s="15">
        <v>354</v>
      </c>
      <c r="D207" s="15">
        <v>415</v>
      </c>
      <c r="E207" s="16">
        <v>-0.14698795180722901</v>
      </c>
    </row>
    <row r="208" spans="1:5" x14ac:dyDescent="0.25">
      <c r="A208" s="173"/>
      <c r="B208" s="14" t="s">
        <v>148</v>
      </c>
      <c r="C208" s="15">
        <v>3</v>
      </c>
      <c r="D208" s="15">
        <v>5</v>
      </c>
      <c r="E208" s="16">
        <v>-0.4</v>
      </c>
    </row>
    <row r="209" spans="1:5" x14ac:dyDescent="0.25">
      <c r="A209" s="13" t="s">
        <v>149</v>
      </c>
      <c r="B209" s="18"/>
      <c r="C209" s="15">
        <v>447</v>
      </c>
      <c r="D209" s="15">
        <v>463</v>
      </c>
      <c r="E209" s="16">
        <v>-3.4557235421166302E-2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302</v>
      </c>
      <c r="D213" s="15">
        <v>317</v>
      </c>
      <c r="E213" s="16">
        <v>-4.7318611987381701E-2</v>
      </c>
    </row>
    <row r="214" spans="1:5" x14ac:dyDescent="0.25">
      <c r="A214" s="171" t="s">
        <v>152</v>
      </c>
      <c r="B214" s="14" t="s">
        <v>153</v>
      </c>
      <c r="C214" s="20"/>
      <c r="D214" s="15">
        <v>1</v>
      </c>
      <c r="E214" s="16">
        <v>0</v>
      </c>
    </row>
    <row r="215" spans="1:5" x14ac:dyDescent="0.25">
      <c r="A215" s="172"/>
      <c r="B215" s="14" t="s">
        <v>154</v>
      </c>
      <c r="C215" s="15">
        <v>104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5">
        <v>16</v>
      </c>
      <c r="D216" s="15">
        <v>7</v>
      </c>
      <c r="E216" s="16">
        <v>1.28571428571429</v>
      </c>
    </row>
    <row r="217" spans="1:5" x14ac:dyDescent="0.25">
      <c r="A217" s="13" t="s">
        <v>156</v>
      </c>
      <c r="B217" s="18"/>
      <c r="C217" s="20"/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108</v>
      </c>
      <c r="D218" s="15">
        <v>98</v>
      </c>
      <c r="E218" s="16">
        <v>0.102040816326531</v>
      </c>
    </row>
    <row r="219" spans="1:5" x14ac:dyDescent="0.25">
      <c r="A219" s="13" t="s">
        <v>108</v>
      </c>
      <c r="B219" s="18"/>
      <c r="C219" s="15">
        <v>958</v>
      </c>
      <c r="D219" s="15">
        <v>851</v>
      </c>
      <c r="E219" s="16">
        <v>0.12573443008225599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123</v>
      </c>
      <c r="D223" s="15">
        <v>73</v>
      </c>
      <c r="E223" s="16">
        <v>0.68493150684931503</v>
      </c>
    </row>
    <row r="224" spans="1:5" x14ac:dyDescent="0.25">
      <c r="A224" s="171" t="s">
        <v>66</v>
      </c>
      <c r="B224" s="14" t="s">
        <v>160</v>
      </c>
      <c r="C224" s="15">
        <v>40</v>
      </c>
      <c r="D224" s="15">
        <v>694</v>
      </c>
      <c r="E224" s="16">
        <v>-0.94236311239193105</v>
      </c>
    </row>
    <row r="225" spans="1:5" x14ac:dyDescent="0.25">
      <c r="A225" s="173"/>
      <c r="B225" s="14" t="s">
        <v>108</v>
      </c>
      <c r="C225" s="15">
        <v>1500</v>
      </c>
      <c r="D225" s="15">
        <v>361</v>
      </c>
      <c r="E225" s="16">
        <v>3.1551246537396098</v>
      </c>
    </row>
    <row r="226" spans="1:5" x14ac:dyDescent="0.25">
      <c r="A226" s="13" t="s">
        <v>161</v>
      </c>
      <c r="B226" s="18"/>
      <c r="C226" s="15">
        <v>10</v>
      </c>
      <c r="D226" s="15">
        <v>23</v>
      </c>
      <c r="E226" s="16">
        <v>-0.565217391304348</v>
      </c>
    </row>
    <row r="227" spans="1:5" x14ac:dyDescent="0.25">
      <c r="A227" s="13" t="s">
        <v>162</v>
      </c>
      <c r="B227" s="18"/>
      <c r="C227" s="15">
        <v>1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1</v>
      </c>
      <c r="D232" s="15">
        <v>5</v>
      </c>
      <c r="E232" s="16">
        <v>-0.8</v>
      </c>
    </row>
    <row r="233" spans="1:5" x14ac:dyDescent="0.25">
      <c r="A233" s="173"/>
      <c r="B233" s="14" t="s">
        <v>167</v>
      </c>
      <c r="C233" s="15">
        <v>161</v>
      </c>
      <c r="D233" s="15">
        <v>206</v>
      </c>
      <c r="E233" s="16">
        <v>-0.218446601941747</v>
      </c>
    </row>
    <row r="234" spans="1:5" x14ac:dyDescent="0.25">
      <c r="A234" s="13" t="s">
        <v>168</v>
      </c>
      <c r="B234" s="18"/>
      <c r="C234" s="15">
        <v>3</v>
      </c>
      <c r="D234" s="15">
        <v>117</v>
      </c>
      <c r="E234" s="16">
        <v>-0.97435897435897401</v>
      </c>
    </row>
    <row r="235" spans="1:5" x14ac:dyDescent="0.25">
      <c r="A235" s="13" t="s">
        <v>169</v>
      </c>
      <c r="B235" s="18"/>
      <c r="C235" s="20"/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20"/>
      <c r="D244" s="20"/>
      <c r="E244" s="24"/>
    </row>
    <row r="245" spans="1:5" x14ac:dyDescent="0.25">
      <c r="A245" s="169"/>
      <c r="B245" s="14" t="s">
        <v>178</v>
      </c>
      <c r="C245" s="15">
        <v>851</v>
      </c>
      <c r="D245" s="15">
        <v>900</v>
      </c>
      <c r="E245" s="25">
        <v>0</v>
      </c>
    </row>
    <row r="246" spans="1:5" x14ac:dyDescent="0.25">
      <c r="A246" s="170"/>
      <c r="B246" s="14" t="s">
        <v>179</v>
      </c>
      <c r="C246" s="15">
        <v>5</v>
      </c>
      <c r="D246" s="15">
        <v>4</v>
      </c>
      <c r="E246" s="25">
        <v>0</v>
      </c>
    </row>
    <row r="247" spans="1:5" x14ac:dyDescent="0.25">
      <c r="A247" s="168" t="s">
        <v>180</v>
      </c>
      <c r="B247" s="14" t="s">
        <v>181</v>
      </c>
      <c r="C247" s="20"/>
      <c r="D247" s="20"/>
      <c r="E247" s="24"/>
    </row>
    <row r="248" spans="1:5" x14ac:dyDescent="0.25">
      <c r="A248" s="169"/>
      <c r="B248" s="14" t="s">
        <v>182</v>
      </c>
      <c r="C248" s="20"/>
      <c r="D248" s="20"/>
      <c r="E248" s="24"/>
    </row>
    <row r="249" spans="1:5" x14ac:dyDescent="0.25">
      <c r="A249" s="170"/>
      <c r="B249" s="14" t="s">
        <v>183</v>
      </c>
      <c r="C249" s="15">
        <v>0</v>
      </c>
      <c r="D249" s="15">
        <v>1</v>
      </c>
      <c r="E249" s="25">
        <v>0</v>
      </c>
    </row>
    <row r="250" spans="1:5" x14ac:dyDescent="0.25">
      <c r="A250" s="23" t="s">
        <v>184</v>
      </c>
      <c r="B250" s="14" t="s">
        <v>185</v>
      </c>
      <c r="C250" s="15">
        <v>28</v>
      </c>
      <c r="D250" s="15">
        <v>27</v>
      </c>
      <c r="E250" s="25">
        <v>6</v>
      </c>
    </row>
    <row r="251" spans="1:5" x14ac:dyDescent="0.25">
      <c r="A251" s="168" t="s">
        <v>186</v>
      </c>
      <c r="B251" s="14" t="s">
        <v>187</v>
      </c>
      <c r="C251" s="15">
        <v>42</v>
      </c>
      <c r="D251" s="15">
        <v>37</v>
      </c>
      <c r="E251" s="25">
        <v>9</v>
      </c>
    </row>
    <row r="252" spans="1:5" x14ac:dyDescent="0.25">
      <c r="A252" s="169"/>
      <c r="B252" s="14" t="s">
        <v>188</v>
      </c>
      <c r="C252" s="20"/>
      <c r="D252" s="20"/>
      <c r="E252" s="24"/>
    </row>
    <row r="253" spans="1:5" x14ac:dyDescent="0.25">
      <c r="A253" s="170"/>
      <c r="B253" s="14" t="s">
        <v>189</v>
      </c>
      <c r="C253" s="15">
        <v>16</v>
      </c>
      <c r="D253" s="15">
        <v>15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27</v>
      </c>
      <c r="D254" s="15">
        <v>1</v>
      </c>
      <c r="E254" s="25">
        <v>0</v>
      </c>
    </row>
    <row r="255" spans="1:5" x14ac:dyDescent="0.25">
      <c r="A255" s="168" t="s">
        <v>192</v>
      </c>
      <c r="B255" s="14" t="s">
        <v>183</v>
      </c>
      <c r="C255" s="15">
        <v>2</v>
      </c>
      <c r="D255" s="15">
        <v>2</v>
      </c>
      <c r="E255" s="25">
        <v>0</v>
      </c>
    </row>
    <row r="256" spans="1:5" x14ac:dyDescent="0.25">
      <c r="A256" s="169"/>
      <c r="B256" s="14" t="s">
        <v>193</v>
      </c>
      <c r="C256" s="15">
        <v>45</v>
      </c>
      <c r="D256" s="15">
        <v>87</v>
      </c>
      <c r="E256" s="25">
        <v>19</v>
      </c>
    </row>
    <row r="257" spans="1:5" x14ac:dyDescent="0.25">
      <c r="A257" s="170"/>
      <c r="B257" s="14" t="s">
        <v>194</v>
      </c>
      <c r="C257" s="15">
        <v>8</v>
      </c>
      <c r="D257" s="15">
        <v>15</v>
      </c>
      <c r="E257" s="25">
        <v>2</v>
      </c>
    </row>
    <row r="258" spans="1:5" x14ac:dyDescent="0.25">
      <c r="A258" s="168" t="s">
        <v>195</v>
      </c>
      <c r="B258" s="14" t="s">
        <v>196</v>
      </c>
      <c r="C258" s="15">
        <v>44</v>
      </c>
      <c r="D258" s="15">
        <v>31</v>
      </c>
      <c r="E258" s="25">
        <v>8</v>
      </c>
    </row>
    <row r="259" spans="1:5" x14ac:dyDescent="0.25">
      <c r="A259" s="169"/>
      <c r="B259" s="14" t="s">
        <v>197</v>
      </c>
      <c r="C259" s="20"/>
      <c r="D259" s="20"/>
      <c r="E259" s="24"/>
    </row>
    <row r="260" spans="1:5" x14ac:dyDescent="0.25">
      <c r="A260" s="169"/>
      <c r="B260" s="14" t="s">
        <v>198</v>
      </c>
      <c r="C260" s="15">
        <v>1028</v>
      </c>
      <c r="D260" s="15">
        <v>1043</v>
      </c>
      <c r="E260" s="25">
        <v>122</v>
      </c>
    </row>
    <row r="261" spans="1:5" x14ac:dyDescent="0.25">
      <c r="A261" s="169"/>
      <c r="B261" s="14" t="s">
        <v>199</v>
      </c>
      <c r="C261" s="15">
        <v>1260</v>
      </c>
      <c r="D261" s="15">
        <v>1064</v>
      </c>
      <c r="E261" s="25">
        <v>0</v>
      </c>
    </row>
    <row r="262" spans="1:5" x14ac:dyDescent="0.25">
      <c r="A262" s="169"/>
      <c r="B262" s="14" t="s">
        <v>200</v>
      </c>
      <c r="C262" s="15">
        <v>164</v>
      </c>
      <c r="D262" s="15">
        <v>52</v>
      </c>
      <c r="E262" s="25">
        <v>3</v>
      </c>
    </row>
    <row r="263" spans="1:5" x14ac:dyDescent="0.25">
      <c r="A263" s="169"/>
      <c r="B263" s="14" t="s">
        <v>201</v>
      </c>
      <c r="C263" s="15">
        <v>1160</v>
      </c>
      <c r="D263" s="15">
        <v>1065</v>
      </c>
      <c r="E263" s="25">
        <v>147</v>
      </c>
    </row>
    <row r="264" spans="1:5" x14ac:dyDescent="0.25">
      <c r="A264" s="169"/>
      <c r="B264" s="14" t="s">
        <v>202</v>
      </c>
      <c r="C264" s="15">
        <v>206</v>
      </c>
      <c r="D264" s="15">
        <v>194</v>
      </c>
      <c r="E264" s="25">
        <v>0</v>
      </c>
    </row>
    <row r="265" spans="1:5" x14ac:dyDescent="0.25">
      <c r="A265" s="169"/>
      <c r="B265" s="14" t="s">
        <v>203</v>
      </c>
      <c r="C265" s="15">
        <v>4</v>
      </c>
      <c r="D265" s="15">
        <v>6</v>
      </c>
      <c r="E265" s="25">
        <v>0</v>
      </c>
    </row>
    <row r="266" spans="1:5" x14ac:dyDescent="0.25">
      <c r="A266" s="169"/>
      <c r="B266" s="14" t="s">
        <v>204</v>
      </c>
      <c r="C266" s="15">
        <v>488</v>
      </c>
      <c r="D266" s="15">
        <v>96</v>
      </c>
      <c r="E266" s="25">
        <v>138</v>
      </c>
    </row>
    <row r="267" spans="1:5" x14ac:dyDescent="0.25">
      <c r="A267" s="169"/>
      <c r="B267" s="14" t="s">
        <v>205</v>
      </c>
      <c r="C267" s="15">
        <v>2</v>
      </c>
      <c r="D267" s="15">
        <v>2</v>
      </c>
      <c r="E267" s="25">
        <v>0</v>
      </c>
    </row>
    <row r="268" spans="1:5" x14ac:dyDescent="0.25">
      <c r="A268" s="169"/>
      <c r="B268" s="14" t="s">
        <v>206</v>
      </c>
      <c r="C268" s="15">
        <v>3</v>
      </c>
      <c r="D268" s="15">
        <v>1</v>
      </c>
      <c r="E268" s="25">
        <v>0</v>
      </c>
    </row>
    <row r="269" spans="1:5" x14ac:dyDescent="0.25">
      <c r="A269" s="169"/>
      <c r="B269" s="14" t="s">
        <v>207</v>
      </c>
      <c r="C269" s="15">
        <v>1007</v>
      </c>
      <c r="D269" s="15">
        <v>1035</v>
      </c>
      <c r="E269" s="25">
        <v>165</v>
      </c>
    </row>
    <row r="270" spans="1:5" x14ac:dyDescent="0.25">
      <c r="A270" s="169"/>
      <c r="B270" s="14" t="s">
        <v>208</v>
      </c>
      <c r="C270" s="15">
        <v>853</v>
      </c>
      <c r="D270" s="15">
        <v>713</v>
      </c>
      <c r="E270" s="25">
        <v>0</v>
      </c>
    </row>
    <row r="271" spans="1:5" x14ac:dyDescent="0.25">
      <c r="A271" s="169"/>
      <c r="B271" s="14" t="s">
        <v>209</v>
      </c>
      <c r="C271" s="15">
        <v>19</v>
      </c>
      <c r="D271" s="15">
        <v>19</v>
      </c>
      <c r="E271" s="25">
        <v>1</v>
      </c>
    </row>
    <row r="272" spans="1:5" x14ac:dyDescent="0.25">
      <c r="A272" s="170"/>
      <c r="B272" s="14" t="s">
        <v>210</v>
      </c>
      <c r="C272" s="15">
        <v>48</v>
      </c>
      <c r="D272" s="15">
        <v>43</v>
      </c>
      <c r="E272" s="25">
        <v>0</v>
      </c>
    </row>
    <row r="273" spans="1:5" x14ac:dyDescent="0.25">
      <c r="A273" s="168" t="s">
        <v>211</v>
      </c>
      <c r="B273" s="14" t="s">
        <v>212</v>
      </c>
      <c r="C273" s="15">
        <v>1</v>
      </c>
      <c r="D273" s="15">
        <v>0</v>
      </c>
      <c r="E273" s="25">
        <v>0</v>
      </c>
    </row>
    <row r="274" spans="1:5" x14ac:dyDescent="0.25">
      <c r="A274" s="169"/>
      <c r="B274" s="14" t="s">
        <v>213</v>
      </c>
      <c r="C274" s="15">
        <v>1</v>
      </c>
      <c r="D274" s="15">
        <v>4</v>
      </c>
      <c r="E274" s="25">
        <v>1</v>
      </c>
    </row>
    <row r="275" spans="1:5" x14ac:dyDescent="0.25">
      <c r="A275" s="169"/>
      <c r="B275" s="14" t="s">
        <v>214</v>
      </c>
      <c r="C275" s="20"/>
      <c r="D275" s="20"/>
      <c r="E275" s="24"/>
    </row>
    <row r="276" spans="1:5" x14ac:dyDescent="0.25">
      <c r="A276" s="169"/>
      <c r="B276" s="14" t="s">
        <v>215</v>
      </c>
      <c r="C276" s="15">
        <v>2</v>
      </c>
      <c r="D276" s="15">
        <v>1</v>
      </c>
      <c r="E276" s="25">
        <v>0</v>
      </c>
    </row>
    <row r="277" spans="1:5" x14ac:dyDescent="0.25">
      <c r="A277" s="169"/>
      <c r="B277" s="14" t="s">
        <v>216</v>
      </c>
      <c r="C277" s="15">
        <v>58</v>
      </c>
      <c r="D277" s="15">
        <v>82</v>
      </c>
      <c r="E277" s="25">
        <v>1</v>
      </c>
    </row>
    <row r="278" spans="1:5" x14ac:dyDescent="0.25">
      <c r="A278" s="169"/>
      <c r="B278" s="14" t="s">
        <v>217</v>
      </c>
      <c r="C278" s="20"/>
      <c r="D278" s="20"/>
      <c r="E278" s="24"/>
    </row>
    <row r="279" spans="1:5" x14ac:dyDescent="0.25">
      <c r="A279" s="169"/>
      <c r="B279" s="14" t="s">
        <v>218</v>
      </c>
      <c r="C279" s="15">
        <v>2</v>
      </c>
      <c r="D279" s="15">
        <v>0</v>
      </c>
      <c r="E279" s="25">
        <v>0</v>
      </c>
    </row>
    <row r="280" spans="1:5" x14ac:dyDescent="0.25">
      <c r="A280" s="169"/>
      <c r="B280" s="14" t="s">
        <v>219</v>
      </c>
      <c r="C280" s="15">
        <v>168</v>
      </c>
      <c r="D280" s="15">
        <v>181</v>
      </c>
      <c r="E280" s="25">
        <v>8</v>
      </c>
    </row>
    <row r="281" spans="1:5" x14ac:dyDescent="0.25">
      <c r="A281" s="169"/>
      <c r="B281" s="14" t="s">
        <v>220</v>
      </c>
      <c r="C281" s="20"/>
      <c r="D281" s="20"/>
      <c r="E281" s="24"/>
    </row>
    <row r="282" spans="1:5" x14ac:dyDescent="0.25">
      <c r="A282" s="169"/>
      <c r="B282" s="14" t="s">
        <v>221</v>
      </c>
      <c r="C282" s="15">
        <v>10</v>
      </c>
      <c r="D282" s="15">
        <v>9</v>
      </c>
      <c r="E282" s="25">
        <v>1</v>
      </c>
    </row>
    <row r="283" spans="1:5" x14ac:dyDescent="0.25">
      <c r="A283" s="169"/>
      <c r="B283" s="14" t="s">
        <v>222</v>
      </c>
      <c r="C283" s="15">
        <v>40</v>
      </c>
      <c r="D283" s="15">
        <v>38</v>
      </c>
      <c r="E283" s="25">
        <v>7</v>
      </c>
    </row>
    <row r="284" spans="1:5" x14ac:dyDescent="0.25">
      <c r="A284" s="169"/>
      <c r="B284" s="14" t="s">
        <v>223</v>
      </c>
      <c r="C284" s="20"/>
      <c r="D284" s="20"/>
      <c r="E284" s="24"/>
    </row>
    <row r="285" spans="1:5" x14ac:dyDescent="0.25">
      <c r="A285" s="169"/>
      <c r="B285" s="14" t="s">
        <v>224</v>
      </c>
      <c r="C285" s="20"/>
      <c r="D285" s="20"/>
      <c r="E285" s="24"/>
    </row>
    <row r="286" spans="1:5" x14ac:dyDescent="0.25">
      <c r="A286" s="169"/>
      <c r="B286" s="14" t="s">
        <v>225</v>
      </c>
      <c r="C286" s="15">
        <v>1</v>
      </c>
      <c r="D286" s="15">
        <v>5</v>
      </c>
      <c r="E286" s="25">
        <v>1</v>
      </c>
    </row>
    <row r="287" spans="1:5" x14ac:dyDescent="0.25">
      <c r="A287" s="169"/>
      <c r="B287" s="14" t="s">
        <v>226</v>
      </c>
      <c r="C287" s="20"/>
      <c r="D287" s="20"/>
      <c r="E287" s="24"/>
    </row>
    <row r="288" spans="1:5" x14ac:dyDescent="0.25">
      <c r="A288" s="169"/>
      <c r="B288" s="14" t="s">
        <v>227</v>
      </c>
      <c r="C288" s="20"/>
      <c r="D288" s="20"/>
      <c r="E288" s="24"/>
    </row>
    <row r="289" spans="1:5" x14ac:dyDescent="0.25">
      <c r="A289" s="169"/>
      <c r="B289" s="14" t="s">
        <v>228</v>
      </c>
      <c r="C289" s="20"/>
      <c r="D289" s="20"/>
      <c r="E289" s="24"/>
    </row>
    <row r="290" spans="1:5" x14ac:dyDescent="0.25">
      <c r="A290" s="169"/>
      <c r="B290" s="14" t="s">
        <v>229</v>
      </c>
      <c r="C290" s="20"/>
      <c r="D290" s="20"/>
      <c r="E290" s="24"/>
    </row>
    <row r="291" spans="1:5" x14ac:dyDescent="0.25">
      <c r="A291" s="169"/>
      <c r="B291" s="14" t="s">
        <v>230</v>
      </c>
      <c r="C291" s="15">
        <v>4</v>
      </c>
      <c r="D291" s="15">
        <v>5</v>
      </c>
      <c r="E291" s="25">
        <v>0</v>
      </c>
    </row>
    <row r="292" spans="1:5" x14ac:dyDescent="0.25">
      <c r="A292" s="169"/>
      <c r="B292" s="14" t="s">
        <v>231</v>
      </c>
      <c r="C292" s="15">
        <v>2</v>
      </c>
      <c r="D292" s="15">
        <v>0</v>
      </c>
      <c r="E292" s="25">
        <v>0</v>
      </c>
    </row>
    <row r="293" spans="1:5" x14ac:dyDescent="0.25">
      <c r="A293" s="169"/>
      <c r="B293" s="14" t="s">
        <v>232</v>
      </c>
      <c r="C293" s="20"/>
      <c r="D293" s="20"/>
      <c r="E293" s="24"/>
    </row>
    <row r="294" spans="1:5" x14ac:dyDescent="0.25">
      <c r="A294" s="169"/>
      <c r="B294" s="14" t="s">
        <v>233</v>
      </c>
      <c r="C294" s="15">
        <v>86</v>
      </c>
      <c r="D294" s="15">
        <v>43</v>
      </c>
      <c r="E294" s="25">
        <v>7</v>
      </c>
    </row>
    <row r="295" spans="1:5" x14ac:dyDescent="0.25">
      <c r="A295" s="169"/>
      <c r="B295" s="14" t="s">
        <v>234</v>
      </c>
      <c r="C295" s="15">
        <v>0</v>
      </c>
      <c r="D295" s="15">
        <v>3</v>
      </c>
      <c r="E295" s="25">
        <v>0</v>
      </c>
    </row>
    <row r="296" spans="1:5" x14ac:dyDescent="0.25">
      <c r="A296" s="169"/>
      <c r="B296" s="14" t="s">
        <v>235</v>
      </c>
      <c r="C296" s="15">
        <v>40</v>
      </c>
      <c r="D296" s="15">
        <v>23</v>
      </c>
      <c r="E296" s="25">
        <v>1</v>
      </c>
    </row>
    <row r="297" spans="1:5" x14ac:dyDescent="0.25">
      <c r="A297" s="169"/>
      <c r="B297" s="14" t="s">
        <v>236</v>
      </c>
      <c r="C297" s="15">
        <v>162</v>
      </c>
      <c r="D297" s="15">
        <v>195</v>
      </c>
      <c r="E297" s="25">
        <v>21</v>
      </c>
    </row>
    <row r="298" spans="1:5" x14ac:dyDescent="0.25">
      <c r="A298" s="169"/>
      <c r="B298" s="14" t="s">
        <v>237</v>
      </c>
      <c r="C298" s="15">
        <v>0</v>
      </c>
      <c r="D298" s="15">
        <v>1</v>
      </c>
      <c r="E298" s="25">
        <v>0</v>
      </c>
    </row>
    <row r="299" spans="1:5" x14ac:dyDescent="0.25">
      <c r="A299" s="169"/>
      <c r="B299" s="14" t="s">
        <v>238</v>
      </c>
      <c r="C299" s="20"/>
      <c r="D299" s="20"/>
      <c r="E299" s="24"/>
    </row>
    <row r="300" spans="1:5" x14ac:dyDescent="0.25">
      <c r="A300" s="169"/>
      <c r="B300" s="14" t="s">
        <v>239</v>
      </c>
      <c r="C300" s="20"/>
      <c r="D300" s="20"/>
      <c r="E300" s="24"/>
    </row>
    <row r="301" spans="1:5" x14ac:dyDescent="0.25">
      <c r="A301" s="169"/>
      <c r="B301" s="14" t="s">
        <v>240</v>
      </c>
      <c r="C301" s="15">
        <v>2</v>
      </c>
      <c r="D301" s="15">
        <v>3</v>
      </c>
      <c r="E301" s="25">
        <v>0</v>
      </c>
    </row>
    <row r="302" spans="1:5" x14ac:dyDescent="0.25">
      <c r="A302" s="169"/>
      <c r="B302" s="14" t="s">
        <v>241</v>
      </c>
      <c r="C302" s="15">
        <v>1</v>
      </c>
      <c r="D302" s="15">
        <v>2</v>
      </c>
      <c r="E302" s="25">
        <v>0</v>
      </c>
    </row>
    <row r="303" spans="1:5" x14ac:dyDescent="0.25">
      <c r="A303" s="169"/>
      <c r="B303" s="14" t="s">
        <v>242</v>
      </c>
      <c r="C303" s="15">
        <v>1</v>
      </c>
      <c r="D303" s="15">
        <v>0</v>
      </c>
      <c r="E303" s="25">
        <v>0</v>
      </c>
    </row>
    <row r="304" spans="1:5" x14ac:dyDescent="0.25">
      <c r="A304" s="169"/>
      <c r="B304" s="14" t="s">
        <v>243</v>
      </c>
      <c r="C304" s="20"/>
      <c r="D304" s="20"/>
      <c r="E304" s="24"/>
    </row>
    <row r="305" spans="1:5" x14ac:dyDescent="0.25">
      <c r="A305" s="170"/>
      <c r="B305" s="14" t="s">
        <v>244</v>
      </c>
      <c r="C305" s="15">
        <v>9</v>
      </c>
      <c r="D305" s="15">
        <v>11</v>
      </c>
      <c r="E305" s="25">
        <v>0</v>
      </c>
    </row>
    <row r="306" spans="1:5" x14ac:dyDescent="0.25">
      <c r="A306" s="168" t="s">
        <v>245</v>
      </c>
      <c r="B306" s="14" t="s">
        <v>246</v>
      </c>
      <c r="C306" s="15">
        <v>2</v>
      </c>
      <c r="D306" s="15">
        <v>1</v>
      </c>
      <c r="E306" s="25">
        <v>0</v>
      </c>
    </row>
    <row r="307" spans="1:5" x14ac:dyDescent="0.25">
      <c r="A307" s="169"/>
      <c r="B307" s="14" t="s">
        <v>247</v>
      </c>
      <c r="C307" s="15">
        <v>2</v>
      </c>
      <c r="D307" s="15">
        <v>2</v>
      </c>
      <c r="E307" s="25">
        <v>0</v>
      </c>
    </row>
    <row r="308" spans="1:5" x14ac:dyDescent="0.25">
      <c r="A308" s="169"/>
      <c r="B308" s="14" t="s">
        <v>248</v>
      </c>
      <c r="C308" s="20"/>
      <c r="D308" s="20"/>
      <c r="E308" s="24"/>
    </row>
    <row r="309" spans="1:5" x14ac:dyDescent="0.25">
      <c r="A309" s="169"/>
      <c r="B309" s="14" t="s">
        <v>249</v>
      </c>
      <c r="C309" s="15">
        <v>0</v>
      </c>
      <c r="D309" s="15">
        <v>1</v>
      </c>
      <c r="E309" s="25">
        <v>0</v>
      </c>
    </row>
    <row r="310" spans="1:5" x14ac:dyDescent="0.25">
      <c r="A310" s="169"/>
      <c r="B310" s="14" t="s">
        <v>250</v>
      </c>
      <c r="C310" s="20"/>
      <c r="D310" s="20"/>
      <c r="E310" s="24"/>
    </row>
    <row r="311" spans="1:5" x14ac:dyDescent="0.25">
      <c r="A311" s="169"/>
      <c r="B311" s="14" t="s">
        <v>251</v>
      </c>
      <c r="C311" s="15">
        <v>2</v>
      </c>
      <c r="D311" s="15">
        <v>6</v>
      </c>
      <c r="E311" s="25">
        <v>0</v>
      </c>
    </row>
    <row r="312" spans="1:5" x14ac:dyDescent="0.25">
      <c r="A312" s="169"/>
      <c r="B312" s="14" t="s">
        <v>252</v>
      </c>
      <c r="C312" s="20"/>
      <c r="D312" s="20"/>
      <c r="E312" s="24"/>
    </row>
    <row r="313" spans="1:5" x14ac:dyDescent="0.25">
      <c r="A313" s="169"/>
      <c r="B313" s="14" t="s">
        <v>253</v>
      </c>
      <c r="C313" s="20"/>
      <c r="D313" s="20"/>
      <c r="E313" s="24"/>
    </row>
    <row r="314" spans="1:5" x14ac:dyDescent="0.25">
      <c r="A314" s="169"/>
      <c r="B314" s="14" t="s">
        <v>254</v>
      </c>
      <c r="C314" s="15">
        <v>3</v>
      </c>
      <c r="D314" s="15">
        <v>21</v>
      </c>
      <c r="E314" s="25">
        <v>0</v>
      </c>
    </row>
    <row r="315" spans="1:5" x14ac:dyDescent="0.25">
      <c r="A315" s="169"/>
      <c r="B315" s="14" t="s">
        <v>255</v>
      </c>
      <c r="C315" s="15">
        <v>0</v>
      </c>
      <c r="D315" s="15">
        <v>1</v>
      </c>
      <c r="E315" s="25">
        <v>0</v>
      </c>
    </row>
    <row r="316" spans="1:5" x14ac:dyDescent="0.25">
      <c r="A316" s="170"/>
      <c r="B316" s="14" t="s">
        <v>256</v>
      </c>
      <c r="C316" s="20"/>
      <c r="D316" s="20"/>
      <c r="E316" s="24"/>
    </row>
    <row r="317" spans="1:5" x14ac:dyDescent="0.25">
      <c r="A317" s="168" t="s">
        <v>257</v>
      </c>
      <c r="B317" s="14" t="s">
        <v>258</v>
      </c>
      <c r="C317" s="15">
        <v>16</v>
      </c>
      <c r="D317" s="15">
        <v>21</v>
      </c>
      <c r="E317" s="25">
        <v>1</v>
      </c>
    </row>
    <row r="318" spans="1:5" x14ac:dyDescent="0.25">
      <c r="A318" s="169"/>
      <c r="B318" s="14" t="s">
        <v>259</v>
      </c>
      <c r="C318" s="15">
        <v>1</v>
      </c>
      <c r="D318" s="15">
        <v>3</v>
      </c>
      <c r="E318" s="25">
        <v>0</v>
      </c>
    </row>
    <row r="319" spans="1:5" x14ac:dyDescent="0.25">
      <c r="A319" s="169"/>
      <c r="B319" s="14" t="s">
        <v>260</v>
      </c>
      <c r="C319" s="20"/>
      <c r="D319" s="20"/>
      <c r="E319" s="24"/>
    </row>
    <row r="320" spans="1:5" x14ac:dyDescent="0.25">
      <c r="A320" s="169"/>
      <c r="B320" s="14" t="s">
        <v>261</v>
      </c>
      <c r="C320" s="15">
        <v>7</v>
      </c>
      <c r="D320" s="15">
        <v>10</v>
      </c>
      <c r="E320" s="25">
        <v>1</v>
      </c>
    </row>
    <row r="321" spans="1:5" x14ac:dyDescent="0.25">
      <c r="A321" s="169"/>
      <c r="B321" s="14" t="s">
        <v>262</v>
      </c>
      <c r="C321" s="15">
        <v>1</v>
      </c>
      <c r="D321" s="15">
        <v>0</v>
      </c>
      <c r="E321" s="25">
        <v>0</v>
      </c>
    </row>
    <row r="322" spans="1:5" x14ac:dyDescent="0.25">
      <c r="A322" s="169"/>
      <c r="B322" s="14" t="s">
        <v>263</v>
      </c>
      <c r="C322" s="20"/>
      <c r="D322" s="20"/>
      <c r="E322" s="24"/>
    </row>
    <row r="323" spans="1:5" x14ac:dyDescent="0.25">
      <c r="A323" s="169"/>
      <c r="B323" s="14" t="s">
        <v>264</v>
      </c>
      <c r="C323" s="20"/>
      <c r="D323" s="20"/>
      <c r="E323" s="24"/>
    </row>
    <row r="324" spans="1:5" x14ac:dyDescent="0.25">
      <c r="A324" s="169"/>
      <c r="B324" s="14" t="s">
        <v>265</v>
      </c>
      <c r="C324" s="20"/>
      <c r="D324" s="20"/>
      <c r="E324" s="24"/>
    </row>
    <row r="325" spans="1:5" x14ac:dyDescent="0.25">
      <c r="A325" s="170"/>
      <c r="B325" s="14" t="s">
        <v>266</v>
      </c>
      <c r="C325" s="20"/>
      <c r="D325" s="20"/>
      <c r="E325" s="24"/>
    </row>
    <row r="326" spans="1:5" x14ac:dyDescent="0.25">
      <c r="A326" s="168" t="s">
        <v>267</v>
      </c>
      <c r="B326" s="14" t="s">
        <v>268</v>
      </c>
      <c r="C326" s="20"/>
      <c r="D326" s="20"/>
      <c r="E326" s="24"/>
    </row>
    <row r="327" spans="1:5" x14ac:dyDescent="0.25">
      <c r="A327" s="169"/>
      <c r="B327" s="14" t="s">
        <v>269</v>
      </c>
      <c r="C327" s="15">
        <v>4</v>
      </c>
      <c r="D327" s="15">
        <v>4</v>
      </c>
      <c r="E327" s="25">
        <v>0</v>
      </c>
    </row>
    <row r="328" spans="1:5" x14ac:dyDescent="0.25">
      <c r="A328" s="169"/>
      <c r="B328" s="14" t="s">
        <v>270</v>
      </c>
      <c r="C328" s="20"/>
      <c r="D328" s="20"/>
      <c r="E328" s="24"/>
    </row>
    <row r="329" spans="1:5" x14ac:dyDescent="0.25">
      <c r="A329" s="169"/>
      <c r="B329" s="14" t="s">
        <v>271</v>
      </c>
      <c r="C329" s="20"/>
      <c r="D329" s="20"/>
      <c r="E329" s="24"/>
    </row>
    <row r="330" spans="1:5" x14ac:dyDescent="0.25">
      <c r="A330" s="169"/>
      <c r="B330" s="14" t="s">
        <v>187</v>
      </c>
      <c r="C330" s="20"/>
      <c r="D330" s="20"/>
      <c r="E330" s="24"/>
    </row>
    <row r="331" spans="1:5" x14ac:dyDescent="0.25">
      <c r="A331" s="169"/>
      <c r="B331" s="14" t="s">
        <v>272</v>
      </c>
      <c r="C331" s="15">
        <v>39</v>
      </c>
      <c r="D331" s="15">
        <v>4</v>
      </c>
      <c r="E331" s="25">
        <v>0</v>
      </c>
    </row>
    <row r="332" spans="1:5" x14ac:dyDescent="0.25">
      <c r="A332" s="169"/>
      <c r="B332" s="14" t="s">
        <v>273</v>
      </c>
      <c r="C332" s="15">
        <v>16</v>
      </c>
      <c r="D332" s="15">
        <v>8</v>
      </c>
      <c r="E332" s="25">
        <v>5</v>
      </c>
    </row>
    <row r="333" spans="1:5" x14ac:dyDescent="0.25">
      <c r="A333" s="169"/>
      <c r="B333" s="14" t="s">
        <v>274</v>
      </c>
      <c r="C333" s="15">
        <v>116</v>
      </c>
      <c r="D333" s="15">
        <v>125</v>
      </c>
      <c r="E333" s="25">
        <v>0</v>
      </c>
    </row>
    <row r="334" spans="1:5" x14ac:dyDescent="0.25">
      <c r="A334" s="169"/>
      <c r="B334" s="14" t="s">
        <v>275</v>
      </c>
      <c r="C334" s="20"/>
      <c r="D334" s="20"/>
      <c r="E334" s="24"/>
    </row>
    <row r="335" spans="1:5" x14ac:dyDescent="0.25">
      <c r="A335" s="169"/>
      <c r="B335" s="14" t="s">
        <v>276</v>
      </c>
      <c r="C335" s="20"/>
      <c r="D335" s="20"/>
      <c r="E335" s="24"/>
    </row>
    <row r="336" spans="1:5" x14ac:dyDescent="0.25">
      <c r="A336" s="169"/>
      <c r="B336" s="14" t="s">
        <v>277</v>
      </c>
      <c r="C336" s="20"/>
      <c r="D336" s="20"/>
      <c r="E336" s="24"/>
    </row>
    <row r="337" spans="1:5" x14ac:dyDescent="0.25">
      <c r="A337" s="169"/>
      <c r="B337" s="14" t="s">
        <v>278</v>
      </c>
      <c r="C337" s="20"/>
      <c r="D337" s="20"/>
      <c r="E337" s="24"/>
    </row>
    <row r="338" spans="1:5" x14ac:dyDescent="0.25">
      <c r="A338" s="170"/>
      <c r="B338" s="14" t="s">
        <v>279</v>
      </c>
      <c r="C338" s="20"/>
      <c r="D338" s="20"/>
      <c r="E338" s="24"/>
    </row>
    <row r="339" spans="1:5" x14ac:dyDescent="0.25">
      <c r="A339" s="168" t="s">
        <v>280</v>
      </c>
      <c r="B339" s="14" t="s">
        <v>281</v>
      </c>
      <c r="C339" s="20"/>
      <c r="D339" s="20"/>
      <c r="E339" s="24"/>
    </row>
    <row r="340" spans="1:5" x14ac:dyDescent="0.25">
      <c r="A340" s="169"/>
      <c r="B340" s="14" t="s">
        <v>282</v>
      </c>
      <c r="C340" s="15">
        <v>8</v>
      </c>
      <c r="D340" s="15">
        <v>20</v>
      </c>
      <c r="E340" s="25">
        <v>2</v>
      </c>
    </row>
    <row r="341" spans="1:5" x14ac:dyDescent="0.25">
      <c r="A341" s="169"/>
      <c r="B341" s="14" t="s">
        <v>218</v>
      </c>
      <c r="C341" s="20"/>
      <c r="D341" s="20"/>
      <c r="E341" s="24"/>
    </row>
    <row r="342" spans="1:5" x14ac:dyDescent="0.25">
      <c r="A342" s="169"/>
      <c r="B342" s="14" t="s">
        <v>219</v>
      </c>
      <c r="C342" s="15">
        <v>96</v>
      </c>
      <c r="D342" s="15">
        <v>171</v>
      </c>
      <c r="E342" s="25">
        <v>16</v>
      </c>
    </row>
    <row r="343" spans="1:5" x14ac:dyDescent="0.25">
      <c r="A343" s="169"/>
      <c r="B343" s="14" t="s">
        <v>220</v>
      </c>
      <c r="C343" s="15">
        <v>5</v>
      </c>
      <c r="D343" s="15">
        <v>9</v>
      </c>
      <c r="E343" s="25">
        <v>1</v>
      </c>
    </row>
    <row r="344" spans="1:5" x14ac:dyDescent="0.25">
      <c r="A344" s="169"/>
      <c r="B344" s="14" t="s">
        <v>221</v>
      </c>
      <c r="C344" s="15">
        <v>75</v>
      </c>
      <c r="D344" s="15">
        <v>97</v>
      </c>
      <c r="E344" s="25">
        <v>17</v>
      </c>
    </row>
    <row r="345" spans="1:5" x14ac:dyDescent="0.25">
      <c r="A345" s="169"/>
      <c r="B345" s="14" t="s">
        <v>283</v>
      </c>
      <c r="C345" s="20"/>
      <c r="D345" s="20"/>
      <c r="E345" s="24"/>
    </row>
    <row r="346" spans="1:5" x14ac:dyDescent="0.25">
      <c r="A346" s="169"/>
      <c r="B346" s="14" t="s">
        <v>284</v>
      </c>
      <c r="C346" s="20"/>
      <c r="D346" s="20"/>
      <c r="E346" s="24"/>
    </row>
    <row r="347" spans="1:5" x14ac:dyDescent="0.25">
      <c r="A347" s="169"/>
      <c r="B347" s="14" t="s">
        <v>285</v>
      </c>
      <c r="C347" s="15">
        <v>4</v>
      </c>
      <c r="D347" s="15">
        <v>31</v>
      </c>
      <c r="E347" s="25">
        <v>1</v>
      </c>
    </row>
    <row r="348" spans="1:5" x14ac:dyDescent="0.25">
      <c r="A348" s="169"/>
      <c r="B348" s="14" t="s">
        <v>228</v>
      </c>
      <c r="C348" s="20"/>
      <c r="D348" s="20"/>
      <c r="E348" s="24"/>
    </row>
    <row r="349" spans="1:5" x14ac:dyDescent="0.25">
      <c r="A349" s="169"/>
      <c r="B349" s="14" t="s">
        <v>286</v>
      </c>
      <c r="C349" s="20"/>
      <c r="D349" s="20"/>
      <c r="E349" s="24"/>
    </row>
    <row r="350" spans="1:5" x14ac:dyDescent="0.25">
      <c r="A350" s="169"/>
      <c r="B350" s="14" t="s">
        <v>231</v>
      </c>
      <c r="C350" s="15">
        <v>0</v>
      </c>
      <c r="D350" s="15">
        <v>1</v>
      </c>
      <c r="E350" s="25">
        <v>0</v>
      </c>
    </row>
    <row r="351" spans="1:5" x14ac:dyDescent="0.25">
      <c r="A351" s="169"/>
      <c r="B351" s="14" t="s">
        <v>232</v>
      </c>
      <c r="C351" s="15">
        <v>1</v>
      </c>
      <c r="D351" s="15">
        <v>0</v>
      </c>
      <c r="E351" s="25">
        <v>0</v>
      </c>
    </row>
    <row r="352" spans="1:5" x14ac:dyDescent="0.25">
      <c r="A352" s="169"/>
      <c r="B352" s="14" t="s">
        <v>287</v>
      </c>
      <c r="C352" s="15">
        <v>2470</v>
      </c>
      <c r="D352" s="15">
        <v>1509</v>
      </c>
      <c r="E352" s="25">
        <v>0</v>
      </c>
    </row>
    <row r="353" spans="1:5" x14ac:dyDescent="0.25">
      <c r="A353" s="169"/>
      <c r="B353" s="14" t="s">
        <v>288</v>
      </c>
      <c r="C353" s="15">
        <v>54</v>
      </c>
      <c r="D353" s="15">
        <v>81</v>
      </c>
      <c r="E353" s="25">
        <v>1</v>
      </c>
    </row>
    <row r="354" spans="1:5" x14ac:dyDescent="0.25">
      <c r="A354" s="169"/>
      <c r="B354" s="14" t="s">
        <v>289</v>
      </c>
      <c r="C354" s="15">
        <v>723</v>
      </c>
      <c r="D354" s="15">
        <v>768</v>
      </c>
      <c r="E354" s="25">
        <v>96</v>
      </c>
    </row>
    <row r="355" spans="1:5" x14ac:dyDescent="0.25">
      <c r="A355" s="169"/>
      <c r="B355" s="14" t="s">
        <v>236</v>
      </c>
      <c r="C355" s="15">
        <v>2</v>
      </c>
      <c r="D355" s="15">
        <v>1</v>
      </c>
      <c r="E355" s="25">
        <v>0</v>
      </c>
    </row>
    <row r="356" spans="1:5" x14ac:dyDescent="0.25">
      <c r="A356" s="169"/>
      <c r="B356" s="14" t="s">
        <v>290</v>
      </c>
      <c r="C356" s="15">
        <v>22</v>
      </c>
      <c r="D356" s="15">
        <v>4</v>
      </c>
      <c r="E356" s="25">
        <v>0</v>
      </c>
    </row>
    <row r="357" spans="1:5" x14ac:dyDescent="0.25">
      <c r="A357" s="169"/>
      <c r="B357" s="14" t="s">
        <v>291</v>
      </c>
      <c r="C357" s="15">
        <v>4</v>
      </c>
      <c r="D357" s="15">
        <v>5</v>
      </c>
      <c r="E357" s="25">
        <v>1</v>
      </c>
    </row>
    <row r="358" spans="1:5" x14ac:dyDescent="0.25">
      <c r="A358" s="169"/>
      <c r="B358" s="14" t="s">
        <v>292</v>
      </c>
      <c r="C358" s="15">
        <v>27</v>
      </c>
      <c r="D358" s="15">
        <v>33</v>
      </c>
      <c r="E358" s="25">
        <v>4</v>
      </c>
    </row>
    <row r="359" spans="1:5" x14ac:dyDescent="0.25">
      <c r="A359" s="169"/>
      <c r="B359" s="14" t="s">
        <v>241</v>
      </c>
      <c r="C359" s="15">
        <v>576</v>
      </c>
      <c r="D359" s="15">
        <v>1661</v>
      </c>
      <c r="E359" s="25">
        <v>0</v>
      </c>
    </row>
    <row r="360" spans="1:5" x14ac:dyDescent="0.25">
      <c r="A360" s="170"/>
      <c r="B360" s="14" t="s">
        <v>293</v>
      </c>
      <c r="C360" s="15">
        <v>551</v>
      </c>
      <c r="D360" s="15">
        <v>4418</v>
      </c>
      <c r="E360" s="25">
        <v>9</v>
      </c>
    </row>
  </sheetData>
  <sheetProtection algorithmName="SHA-512" hashValue="5ebE1u4GeIrurftUk5zHU83NU3GlbkA+XCsBRlyX5tfMCnlKpgb4bVXKq7ksQ7xYklHEmh2ZXvey9nqkVTYUTg==" saltValue="DtILhMZEo1pFGYLVsVtSq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0537-DC17-4F22-BB1D-BBDF116F720B}">
  <dimension ref="A1:BI19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638</v>
      </c>
      <c r="AQ2" s="81" t="s">
        <v>642</v>
      </c>
      <c r="AS2" s="81" t="s">
        <v>642</v>
      </c>
      <c r="AT2" s="81" t="s">
        <v>640</v>
      </c>
      <c r="AU2" s="81" t="s">
        <v>640</v>
      </c>
      <c r="AV2" s="81" t="s">
        <v>638</v>
      </c>
      <c r="AW2" s="81" t="s">
        <v>1173</v>
      </c>
      <c r="AX2" s="81" t="s">
        <v>1174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1266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1233</v>
      </c>
      <c r="N3" s="81" t="s">
        <v>1234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1019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640</v>
      </c>
      <c r="AS3" s="81" t="s">
        <v>648</v>
      </c>
      <c r="AT3" s="81" t="s">
        <v>648</v>
      </c>
      <c r="AU3" s="81" t="s">
        <v>642</v>
      </c>
      <c r="AV3" s="81" t="s">
        <v>640</v>
      </c>
      <c r="AW3" s="81" t="s">
        <v>1174</v>
      </c>
      <c r="AX3" s="81" t="s">
        <v>1175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1272</v>
      </c>
      <c r="BF3" s="81" t="s">
        <v>111</v>
      </c>
      <c r="BG3" s="81" t="s">
        <v>111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966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1234</v>
      </c>
      <c r="L4" s="81" t="s">
        <v>1234</v>
      </c>
      <c r="M4" s="81" t="s">
        <v>1234</v>
      </c>
      <c r="N4" s="81" t="s">
        <v>1238</v>
      </c>
      <c r="O4" s="81" t="s">
        <v>1234</v>
      </c>
      <c r="P4" s="81" t="s">
        <v>1281</v>
      </c>
      <c r="Q4" s="81" t="s">
        <v>1281</v>
      </c>
      <c r="R4" s="81" t="s">
        <v>1032</v>
      </c>
      <c r="S4" s="81" t="s">
        <v>1280</v>
      </c>
      <c r="T4" s="81" t="s">
        <v>1280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1129</v>
      </c>
      <c r="AD4" s="81" t="s">
        <v>642</v>
      </c>
      <c r="AE4" s="81" t="s">
        <v>1175</v>
      </c>
      <c r="AF4" s="81" t="s">
        <v>1183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642</v>
      </c>
      <c r="AV4" s="81" t="s">
        <v>642</v>
      </c>
      <c r="AW4" s="81" t="s">
        <v>1175</v>
      </c>
      <c r="AX4" s="81" t="s">
        <v>1176</v>
      </c>
      <c r="AY4" s="81" t="s">
        <v>995</v>
      </c>
      <c r="AZ4" s="81" t="s">
        <v>1001</v>
      </c>
      <c r="BA4" s="81" t="s">
        <v>1409</v>
      </c>
      <c r="BC4" s="81" t="s">
        <v>976</v>
      </c>
      <c r="BD4" s="81" t="s">
        <v>952</v>
      </c>
      <c r="BE4" s="81" t="s">
        <v>1414</v>
      </c>
      <c r="BG4" s="81" t="s">
        <v>1050</v>
      </c>
      <c r="BH4" s="81" t="s">
        <v>1134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1236</v>
      </c>
      <c r="F5" s="81" t="s">
        <v>1242</v>
      </c>
      <c r="G5" s="81" t="s">
        <v>966</v>
      </c>
      <c r="H5" s="81" t="s">
        <v>1236</v>
      </c>
      <c r="I5" s="81" t="s">
        <v>1236</v>
      </c>
      <c r="J5" s="81" t="s">
        <v>1236</v>
      </c>
      <c r="K5" s="81" t="s">
        <v>1236</v>
      </c>
      <c r="L5" s="81" t="s">
        <v>1236</v>
      </c>
      <c r="M5" s="81" t="s">
        <v>1238</v>
      </c>
      <c r="N5" s="81" t="s">
        <v>966</v>
      </c>
      <c r="O5" s="81" t="s">
        <v>1236</v>
      </c>
      <c r="P5" s="81" t="s">
        <v>1282</v>
      </c>
      <c r="Q5" s="81" t="s">
        <v>1284</v>
      </c>
      <c r="R5" s="81" t="s">
        <v>1033</v>
      </c>
      <c r="S5" s="81" t="s">
        <v>1281</v>
      </c>
      <c r="T5" s="81" t="s">
        <v>1281</v>
      </c>
      <c r="V5" s="81" t="s">
        <v>32</v>
      </c>
      <c r="AA5" s="81" t="s">
        <v>1124</v>
      </c>
      <c r="AC5" s="81" t="s">
        <v>1130</v>
      </c>
      <c r="AD5" s="81" t="s">
        <v>644</v>
      </c>
      <c r="AE5" s="81" t="s">
        <v>1176</v>
      </c>
      <c r="AF5" s="81" t="s">
        <v>1116</v>
      </c>
      <c r="AI5" s="81" t="s">
        <v>200</v>
      </c>
      <c r="AL5" s="81" t="s">
        <v>646</v>
      </c>
      <c r="AM5" s="81" t="s">
        <v>644</v>
      </c>
      <c r="AN5" s="81" t="s">
        <v>646</v>
      </c>
      <c r="AO5" s="81" t="s">
        <v>644</v>
      </c>
      <c r="AV5" s="81" t="s">
        <v>644</v>
      </c>
      <c r="AW5" s="81" t="s">
        <v>1176</v>
      </c>
      <c r="AX5" s="81" t="s">
        <v>1177</v>
      </c>
      <c r="AY5" s="81" t="s">
        <v>996</v>
      </c>
      <c r="AZ5" s="81" t="s">
        <v>1002</v>
      </c>
      <c r="BC5" s="81" t="s">
        <v>977</v>
      </c>
      <c r="BD5" s="81" t="s">
        <v>953</v>
      </c>
      <c r="BE5" s="81" t="s">
        <v>1011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1238</v>
      </c>
      <c r="E6" s="81" t="s">
        <v>1238</v>
      </c>
      <c r="F6" s="81" t="s">
        <v>1267</v>
      </c>
      <c r="G6" s="81" t="s">
        <v>1247</v>
      </c>
      <c r="H6" s="81" t="s">
        <v>1239</v>
      </c>
      <c r="I6" s="81" t="s">
        <v>1240</v>
      </c>
      <c r="J6" s="81" t="s">
        <v>1240</v>
      </c>
      <c r="K6" s="81" t="s">
        <v>966</v>
      </c>
      <c r="L6" s="81" t="s">
        <v>966</v>
      </c>
      <c r="M6" s="81" t="s">
        <v>966</v>
      </c>
      <c r="N6" s="81" t="s">
        <v>1247</v>
      </c>
      <c r="O6" s="81" t="s">
        <v>1240</v>
      </c>
      <c r="P6" s="81" t="s">
        <v>1284</v>
      </c>
      <c r="R6" s="81" t="s">
        <v>1034</v>
      </c>
      <c r="S6" s="81" t="s">
        <v>1282</v>
      </c>
      <c r="T6" s="81" t="s">
        <v>1282</v>
      </c>
      <c r="V6" s="81" t="s">
        <v>33</v>
      </c>
      <c r="AD6" s="81" t="s">
        <v>646</v>
      </c>
      <c r="AE6" s="81" t="s">
        <v>606</v>
      </c>
      <c r="AF6" s="81" t="s">
        <v>1184</v>
      </c>
      <c r="AI6" s="81" t="s">
        <v>201</v>
      </c>
      <c r="AL6" s="81" t="s">
        <v>648</v>
      </c>
      <c r="AM6" s="81" t="s">
        <v>646</v>
      </c>
      <c r="AN6" s="81" t="s">
        <v>648</v>
      </c>
      <c r="AO6" s="81" t="s">
        <v>646</v>
      </c>
      <c r="AV6" s="81" t="s">
        <v>646</v>
      </c>
      <c r="AW6" s="81" t="s">
        <v>606</v>
      </c>
      <c r="AY6" s="81" t="s">
        <v>997</v>
      </c>
      <c r="AZ6" s="81" t="s">
        <v>997</v>
      </c>
      <c r="BC6" s="81" t="s">
        <v>978</v>
      </c>
      <c r="BD6" s="81" t="s">
        <v>954</v>
      </c>
      <c r="BE6" s="81" t="s">
        <v>1275</v>
      </c>
    </row>
    <row r="7" spans="1:61" x14ac:dyDescent="0.2">
      <c r="C7" s="81" t="s">
        <v>1354</v>
      </c>
      <c r="D7" s="81" t="s">
        <v>1239</v>
      </c>
      <c r="E7" s="81" t="s">
        <v>966</v>
      </c>
      <c r="F7" s="81" t="s">
        <v>1173</v>
      </c>
      <c r="G7" s="81" t="s">
        <v>1250</v>
      </c>
      <c r="H7" s="81" t="s">
        <v>1240</v>
      </c>
      <c r="I7" s="81" t="s">
        <v>966</v>
      </c>
      <c r="J7" s="81" t="s">
        <v>966</v>
      </c>
      <c r="K7" s="81" t="s">
        <v>1246</v>
      </c>
      <c r="L7" s="81" t="s">
        <v>1241</v>
      </c>
      <c r="M7" s="81" t="s">
        <v>1244</v>
      </c>
      <c r="N7" s="81" t="s">
        <v>1249</v>
      </c>
      <c r="O7" s="81" t="s">
        <v>966</v>
      </c>
      <c r="R7" s="81" t="s">
        <v>1035</v>
      </c>
      <c r="S7" s="81" t="s">
        <v>1283</v>
      </c>
      <c r="T7" s="81" t="s">
        <v>1283</v>
      </c>
      <c r="AD7" s="81" t="s">
        <v>648</v>
      </c>
      <c r="AE7" s="81" t="s">
        <v>1177</v>
      </c>
      <c r="AF7" s="81" t="s">
        <v>1022</v>
      </c>
      <c r="AI7" s="81" t="s">
        <v>202</v>
      </c>
      <c r="AM7" s="81" t="s">
        <v>648</v>
      </c>
      <c r="AO7" s="81" t="s">
        <v>648</v>
      </c>
      <c r="AV7" s="81" t="s">
        <v>648</v>
      </c>
      <c r="AW7" s="81" t="s">
        <v>1177</v>
      </c>
      <c r="BC7" s="81" t="s">
        <v>1411</v>
      </c>
      <c r="BD7" s="81" t="s">
        <v>955</v>
      </c>
    </row>
    <row r="8" spans="1:61" x14ac:dyDescent="0.2">
      <c r="C8" s="81" t="s">
        <v>187</v>
      </c>
      <c r="D8" s="81" t="s">
        <v>1240</v>
      </c>
      <c r="E8" s="81" t="s">
        <v>1243</v>
      </c>
      <c r="F8" s="81" t="s">
        <v>1268</v>
      </c>
      <c r="G8" s="81" t="s">
        <v>1252</v>
      </c>
      <c r="H8" s="81" t="s">
        <v>966</v>
      </c>
      <c r="I8" s="81" t="s">
        <v>1244</v>
      </c>
      <c r="J8" s="81" t="s">
        <v>1246</v>
      </c>
      <c r="K8" s="81" t="s">
        <v>1252</v>
      </c>
      <c r="L8" s="81" t="s">
        <v>1245</v>
      </c>
      <c r="M8" s="81" t="s">
        <v>1246</v>
      </c>
      <c r="N8" s="81" t="s">
        <v>1250</v>
      </c>
      <c r="O8" s="81" t="s">
        <v>1246</v>
      </c>
      <c r="R8" s="81" t="s">
        <v>1036</v>
      </c>
      <c r="S8" s="81" t="s">
        <v>1284</v>
      </c>
      <c r="T8" s="81" t="s">
        <v>1284</v>
      </c>
      <c r="AD8" s="81" t="s">
        <v>650</v>
      </c>
      <c r="AF8" s="81" t="s">
        <v>1080</v>
      </c>
      <c r="AI8" s="81" t="s">
        <v>204</v>
      </c>
      <c r="AV8" s="81" t="s">
        <v>650</v>
      </c>
      <c r="BC8" s="81" t="s">
        <v>979</v>
      </c>
      <c r="BD8" s="81" t="s">
        <v>956</v>
      </c>
    </row>
    <row r="9" spans="1:61" x14ac:dyDescent="0.2">
      <c r="C9" s="81" t="s">
        <v>1355</v>
      </c>
      <c r="D9" s="81" t="s">
        <v>966</v>
      </c>
      <c r="E9" s="81" t="s">
        <v>1245</v>
      </c>
      <c r="F9" s="81" t="s">
        <v>1246</v>
      </c>
      <c r="G9" s="81" t="s">
        <v>1256</v>
      </c>
      <c r="H9" s="81" t="s">
        <v>1245</v>
      </c>
      <c r="I9" s="81" t="s">
        <v>1246</v>
      </c>
      <c r="J9" s="81" t="s">
        <v>1247</v>
      </c>
      <c r="K9" s="81" t="s">
        <v>1256</v>
      </c>
      <c r="L9" s="81" t="s">
        <v>1246</v>
      </c>
      <c r="M9" s="81" t="s">
        <v>1252</v>
      </c>
      <c r="N9" s="81" t="s">
        <v>1252</v>
      </c>
      <c r="O9" s="81" t="s">
        <v>1247</v>
      </c>
      <c r="R9" s="81" t="s">
        <v>1037</v>
      </c>
      <c r="AI9" s="81" t="s">
        <v>207</v>
      </c>
      <c r="BC9" s="81" t="s">
        <v>968</v>
      </c>
      <c r="BD9" s="81" t="s">
        <v>509</v>
      </c>
    </row>
    <row r="10" spans="1:61" x14ac:dyDescent="0.2">
      <c r="C10" s="81" t="s">
        <v>1356</v>
      </c>
      <c r="D10" s="81" t="s">
        <v>1244</v>
      </c>
      <c r="E10" s="81" t="s">
        <v>1246</v>
      </c>
      <c r="F10" s="81" t="s">
        <v>1247</v>
      </c>
      <c r="G10" s="81" t="s">
        <v>108</v>
      </c>
      <c r="H10" s="81" t="s">
        <v>1246</v>
      </c>
      <c r="I10" s="81" t="s">
        <v>1247</v>
      </c>
      <c r="J10" s="81" t="s">
        <v>1248</v>
      </c>
      <c r="L10" s="81" t="s">
        <v>1247</v>
      </c>
      <c r="O10" s="81" t="s">
        <v>1248</v>
      </c>
      <c r="R10" s="81" t="s">
        <v>1038</v>
      </c>
      <c r="AI10" s="81" t="s">
        <v>208</v>
      </c>
      <c r="BD10" s="81" t="s">
        <v>957</v>
      </c>
    </row>
    <row r="11" spans="1:61" x14ac:dyDescent="0.2">
      <c r="C11" s="81" t="s">
        <v>267</v>
      </c>
      <c r="D11" s="81" t="s">
        <v>1245</v>
      </c>
      <c r="E11" s="81" t="s">
        <v>1247</v>
      </c>
      <c r="F11" s="81" t="s">
        <v>1248</v>
      </c>
      <c r="H11" s="81" t="s">
        <v>1247</v>
      </c>
      <c r="I11" s="81" t="s">
        <v>1248</v>
      </c>
      <c r="J11" s="81" t="s">
        <v>1249</v>
      </c>
      <c r="L11" s="81" t="s">
        <v>1248</v>
      </c>
      <c r="O11" s="81" t="s">
        <v>1249</v>
      </c>
      <c r="R11" s="81" t="s">
        <v>1039</v>
      </c>
      <c r="AI11" s="81" t="s">
        <v>209</v>
      </c>
      <c r="BD11" s="81" t="s">
        <v>958</v>
      </c>
    </row>
    <row r="12" spans="1:61" x14ac:dyDescent="0.2">
      <c r="C12" s="81" t="s">
        <v>1357</v>
      </c>
      <c r="D12" s="81" t="s">
        <v>1246</v>
      </c>
      <c r="E12" s="81" t="s">
        <v>1250</v>
      </c>
      <c r="F12" s="81" t="s">
        <v>1249</v>
      </c>
      <c r="H12" s="81" t="s">
        <v>1248</v>
      </c>
      <c r="I12" s="81" t="s">
        <v>1249</v>
      </c>
      <c r="J12" s="81" t="s">
        <v>1250</v>
      </c>
      <c r="L12" s="81" t="s">
        <v>1250</v>
      </c>
      <c r="O12" s="81" t="s">
        <v>1250</v>
      </c>
      <c r="AI12" s="81" t="s">
        <v>210</v>
      </c>
      <c r="BD12" s="81" t="s">
        <v>642</v>
      </c>
    </row>
    <row r="13" spans="1:61" x14ac:dyDescent="0.2">
      <c r="D13" s="81" t="s">
        <v>1247</v>
      </c>
      <c r="E13" s="81" t="s">
        <v>1252</v>
      </c>
      <c r="F13" s="81" t="s">
        <v>1251</v>
      </c>
      <c r="H13" s="81" t="s">
        <v>1249</v>
      </c>
      <c r="I13" s="81" t="s">
        <v>1250</v>
      </c>
      <c r="J13" s="81" t="s">
        <v>1252</v>
      </c>
      <c r="L13" s="81" t="s">
        <v>1252</v>
      </c>
      <c r="O13" s="81" t="s">
        <v>1252</v>
      </c>
      <c r="AI13" s="81" t="s">
        <v>108</v>
      </c>
      <c r="BD13" s="81" t="s">
        <v>959</v>
      </c>
    </row>
    <row r="14" spans="1:61" x14ac:dyDescent="0.2">
      <c r="D14" s="81" t="s">
        <v>1248</v>
      </c>
      <c r="E14" s="81" t="s">
        <v>1255</v>
      </c>
      <c r="F14" s="81" t="s">
        <v>1256</v>
      </c>
      <c r="H14" s="81" t="s">
        <v>1250</v>
      </c>
      <c r="I14" s="81" t="s">
        <v>1252</v>
      </c>
      <c r="J14" s="81" t="s">
        <v>108</v>
      </c>
      <c r="L14" s="81" t="s">
        <v>1257</v>
      </c>
      <c r="O14" s="81" t="s">
        <v>108</v>
      </c>
      <c r="BD14" s="81" t="s">
        <v>960</v>
      </c>
    </row>
    <row r="15" spans="1:61" x14ac:dyDescent="0.2">
      <c r="D15" s="81" t="s">
        <v>1249</v>
      </c>
      <c r="E15" s="81" t="s">
        <v>1256</v>
      </c>
      <c r="F15" s="81" t="s">
        <v>108</v>
      </c>
      <c r="H15" s="81" t="s">
        <v>1252</v>
      </c>
      <c r="I15" s="81" t="s">
        <v>1256</v>
      </c>
      <c r="BD15" s="81" t="s">
        <v>961</v>
      </c>
    </row>
    <row r="16" spans="1:61" x14ac:dyDescent="0.2">
      <c r="D16" s="81" t="s">
        <v>1250</v>
      </c>
      <c r="H16" s="81" t="s">
        <v>108</v>
      </c>
      <c r="I16" s="81" t="s">
        <v>108</v>
      </c>
      <c r="BD16" s="81" t="s">
        <v>108</v>
      </c>
    </row>
    <row r="17" spans="4:56" x14ac:dyDescent="0.2">
      <c r="D17" s="81" t="s">
        <v>1252</v>
      </c>
      <c r="BD17" s="81" t="s">
        <v>963</v>
      </c>
    </row>
    <row r="18" spans="4:56" x14ac:dyDescent="0.2">
      <c r="D18" s="81" t="s">
        <v>1256</v>
      </c>
      <c r="BD18" s="81" t="s">
        <v>964</v>
      </c>
    </row>
    <row r="19" spans="4:56" x14ac:dyDescent="0.2">
      <c r="D19" s="81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55B8-58E3-4AC0-B744-02CB5E0BF4B1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3762</v>
      </c>
      <c r="D4" s="89">
        <f>SUM(DatosViolenciaGénero!D63:D69)</f>
        <v>748</v>
      </c>
    </row>
    <row r="5" spans="2:4" x14ac:dyDescent="0.2">
      <c r="B5" s="88" t="s">
        <v>1234</v>
      </c>
      <c r="C5" s="89">
        <f>SUM(DatosViolenciaGénero!C70:C73)</f>
        <v>88</v>
      </c>
      <c r="D5" s="89">
        <f>SUM(DatosViolenciaGénero!D70:D73)</f>
        <v>126</v>
      </c>
    </row>
    <row r="6" spans="2:4" ht="12.75" customHeight="1" x14ac:dyDescent="0.2">
      <c r="B6" s="88" t="s">
        <v>1280</v>
      </c>
      <c r="C6" s="89">
        <f>DatosViolenciaGénero!C74</f>
        <v>38</v>
      </c>
      <c r="D6" s="89">
        <f>DatosViolenciaGénero!D74</f>
        <v>1</v>
      </c>
    </row>
    <row r="7" spans="2:4" ht="12.75" customHeight="1" x14ac:dyDescent="0.2">
      <c r="B7" s="88" t="s">
        <v>1281</v>
      </c>
      <c r="C7" s="89">
        <f>SUM(DatosViolenciaGénero!C75:C77)</f>
        <v>75</v>
      </c>
      <c r="D7" s="89">
        <f>SUM(DatosViolenciaGénero!D75:D77)</f>
        <v>7</v>
      </c>
    </row>
    <row r="8" spans="2:4" ht="12.75" customHeight="1" x14ac:dyDescent="0.2">
      <c r="B8" s="88" t="s">
        <v>1282</v>
      </c>
      <c r="C8" s="89">
        <f>DatosViolenciaGénero!C81</f>
        <v>1</v>
      </c>
      <c r="D8" s="89">
        <f>DatosViolenciaGénero!D81</f>
        <v>4</v>
      </c>
    </row>
    <row r="9" spans="2:4" ht="12.75" customHeight="1" x14ac:dyDescent="0.2">
      <c r="B9" s="88" t="s">
        <v>1283</v>
      </c>
      <c r="C9" s="89">
        <f>DatosViolenciaGénero!C78</f>
        <v>3</v>
      </c>
      <c r="D9" s="89">
        <f>DatosViolenciaGénero!D78</f>
        <v>2</v>
      </c>
    </row>
    <row r="10" spans="2:4" ht="12.75" customHeight="1" x14ac:dyDescent="0.2">
      <c r="B10" s="88" t="s">
        <v>1284</v>
      </c>
      <c r="C10" s="89">
        <f>SUM(DatosViolenciaGénero!C79:C80)</f>
        <v>300</v>
      </c>
      <c r="D10" s="89">
        <f>SUM(DatosViolenciaGénero!D79:D80)</f>
        <v>241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1984</v>
      </c>
    </row>
    <row r="16" spans="2:4" ht="13.5" thickBot="1" x14ac:dyDescent="0.25">
      <c r="B16" s="92" t="s">
        <v>1287</v>
      </c>
      <c r="C16" s="93">
        <f>DatosViolenciaGénero!C39</f>
        <v>759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0C1B-7D7A-4494-BFFD-4C5350206DE5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834</v>
      </c>
      <c r="D4" s="89">
        <f>SUM(DatosViolenciaDoméstica!D48:D54)</f>
        <v>199</v>
      </c>
    </row>
    <row r="5" spans="2:4" x14ac:dyDescent="0.2">
      <c r="B5" s="88" t="s">
        <v>1234</v>
      </c>
      <c r="C5" s="89">
        <f>SUM(DatosViolenciaDoméstica!C55:C58)</f>
        <v>23</v>
      </c>
      <c r="D5" s="89">
        <f>SUM(DatosViolenciaDoméstica!D55:D58)</f>
        <v>22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1</v>
      </c>
      <c r="D7" s="89">
        <f>SUM(DatosViolenciaDoméstica!D60:D62)</f>
        <v>4</v>
      </c>
    </row>
    <row r="8" spans="2:4" ht="12.75" customHeight="1" x14ac:dyDescent="0.2">
      <c r="B8" s="88" t="s">
        <v>1282</v>
      </c>
      <c r="C8" s="89">
        <f>DatosViolenciaDoméstica!C66</f>
        <v>1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97</v>
      </c>
      <c r="D10" s="89">
        <f>SUM(DatosViolenciaDoméstica!D64:D65)</f>
        <v>54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107</v>
      </c>
    </row>
    <row r="16" spans="2:4" ht="13.5" thickBot="1" x14ac:dyDescent="0.25">
      <c r="B16" s="92" t="s">
        <v>1287</v>
      </c>
      <c r="C16" s="93">
        <f>DatosViolenciaDoméstica!C34</f>
        <v>131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DA5B-2232-4096-804D-62F9EB2C1900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154</v>
      </c>
    </row>
    <row r="5" spans="2:3" x14ac:dyDescent="0.2">
      <c r="B5" s="82" t="s">
        <v>1271</v>
      </c>
      <c r="C5" s="84">
        <f>DatosMenores!C70</f>
        <v>0</v>
      </c>
    </row>
    <row r="6" spans="2:3" x14ac:dyDescent="0.2">
      <c r="B6" s="82" t="s">
        <v>1272</v>
      </c>
      <c r="C6" s="84">
        <f>DatosMenores!C71</f>
        <v>700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32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7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40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43BF-2496-4528-921B-0C640F37E46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12321</v>
      </c>
      <c r="E11" s="67">
        <f>DatosDelitos!H6+DatosDelitos!H14-DatosDelitos!H18</f>
        <v>582</v>
      </c>
      <c r="F11" s="67">
        <f>DatosDelitos!I6+DatosDelitos!I14-DatosDelitos!I18</f>
        <v>542</v>
      </c>
      <c r="G11" s="67">
        <f>DatosDelitos!J6+DatosDelitos!J14-DatosDelitos!J18</f>
        <v>20</v>
      </c>
      <c r="H11" s="68">
        <f>DatosDelitos!K6+DatosDelitos!K14-DatosDelitos!K18</f>
        <v>63</v>
      </c>
      <c r="I11" s="68">
        <f>DatosDelitos!L6+DatosDelitos!L14-DatosDelitos!L18</f>
        <v>7</v>
      </c>
      <c r="J11" s="68">
        <f>DatosDelitos!M6+DatosDelitos!M14-DatosDelitos!M18</f>
        <v>9</v>
      </c>
      <c r="K11" s="68">
        <f>DatosDelitos!O6+DatosDelitos!O14-DatosDelitos!O18</f>
        <v>30</v>
      </c>
      <c r="L11" s="69">
        <f>DatosDelitos!P6+DatosDelitos!P14-DatosDelitos!P18</f>
        <v>601</v>
      </c>
    </row>
    <row r="12" spans="2:13" ht="13.15" customHeight="1" x14ac:dyDescent="0.2">
      <c r="B12" s="209" t="s">
        <v>281</v>
      </c>
      <c r="C12" s="209"/>
      <c r="D12" s="70">
        <f>DatosDelitos!C11</f>
        <v>1</v>
      </c>
      <c r="E12" s="71">
        <f>DatosDelitos!H11</f>
        <v>0</v>
      </c>
      <c r="F12" s="71">
        <f>DatosDelitos!I11</f>
        <v>1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4</v>
      </c>
      <c r="E13" s="71">
        <f>DatosDelitos!H21</f>
        <v>0</v>
      </c>
      <c r="F13" s="71">
        <f>DatosDelitos!I21</f>
        <v>3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3985</v>
      </c>
      <c r="E15" s="71">
        <f>DatosDelitos!H18+DatosDelitos!H45</f>
        <v>682</v>
      </c>
      <c r="F15" s="71">
        <f>DatosDelitos!I17+DatosDelitos!I45</f>
        <v>92</v>
      </c>
      <c r="G15" s="71">
        <f>DatosDelitos!J18+DatosDelitos!J45</f>
        <v>5</v>
      </c>
      <c r="H15" s="71">
        <f>DatosDelitos!K18+DatosDelitos!K45</f>
        <v>6</v>
      </c>
      <c r="I15" s="71">
        <f>DatosDelitos!L18+DatosDelitos!L45</f>
        <v>3</v>
      </c>
      <c r="J15" s="71">
        <f>DatosDelitos!M18+DatosDelitos!M45</f>
        <v>0</v>
      </c>
      <c r="K15" s="71">
        <f>DatosDelitos!O18+DatosDelitos!O45</f>
        <v>16</v>
      </c>
      <c r="L15" s="72">
        <f>DatosDelitos!P18+DatosDelitos!P45</f>
        <v>593</v>
      </c>
    </row>
    <row r="16" spans="2:13" ht="13.15" customHeight="1" x14ac:dyDescent="0.2">
      <c r="B16" s="209" t="s">
        <v>1234</v>
      </c>
      <c r="C16" s="209"/>
      <c r="D16" s="70">
        <f>DatosDelitos!C31</f>
        <v>1728</v>
      </c>
      <c r="E16" s="71">
        <f>DatosDelitos!H31</f>
        <v>244</v>
      </c>
      <c r="F16" s="71">
        <f>DatosDelitos!I31</f>
        <v>301</v>
      </c>
      <c r="G16" s="71">
        <f>DatosDelitos!J31</f>
        <v>3</v>
      </c>
      <c r="H16" s="71">
        <f>DatosDelitos!K31</f>
        <v>5</v>
      </c>
      <c r="I16" s="71">
        <f>DatosDelitos!L31</f>
        <v>1</v>
      </c>
      <c r="J16" s="71">
        <f>DatosDelitos!M31</f>
        <v>2</v>
      </c>
      <c r="K16" s="71">
        <f>DatosDelitos!O31</f>
        <v>16</v>
      </c>
      <c r="L16" s="72">
        <f>DatosDelitos!P31</f>
        <v>386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34</v>
      </c>
      <c r="E17" s="71">
        <f>DatosDelitos!H43-DatosDelitos!H45</f>
        <v>1</v>
      </c>
      <c r="F17" s="71">
        <f>DatosDelitos!I43-DatosDelitos!I45</f>
        <v>4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5</v>
      </c>
    </row>
    <row r="18" spans="2:12" ht="13.15" customHeight="1" x14ac:dyDescent="0.2">
      <c r="B18" s="209" t="s">
        <v>1236</v>
      </c>
      <c r="C18" s="209"/>
      <c r="D18" s="70">
        <f>DatosDelitos!C51</f>
        <v>519</v>
      </c>
      <c r="E18" s="71">
        <f>DatosDelitos!H51</f>
        <v>146</v>
      </c>
      <c r="F18" s="71">
        <f>DatosDelitos!I51</f>
        <v>104</v>
      </c>
      <c r="G18" s="71">
        <f>DatosDelitos!J51</f>
        <v>35</v>
      </c>
      <c r="H18" s="71">
        <f>DatosDelitos!K51</f>
        <v>88</v>
      </c>
      <c r="I18" s="71">
        <f>DatosDelitos!L51</f>
        <v>0</v>
      </c>
      <c r="J18" s="71">
        <f>DatosDelitos!M51</f>
        <v>0</v>
      </c>
      <c r="K18" s="71">
        <f>DatosDelitos!O51</f>
        <v>24</v>
      </c>
      <c r="L18" s="72">
        <f>DatosDelitos!P51</f>
        <v>143</v>
      </c>
    </row>
    <row r="19" spans="2:12" ht="13.15" customHeight="1" x14ac:dyDescent="0.2">
      <c r="B19" s="209" t="s">
        <v>1237</v>
      </c>
      <c r="C19" s="209"/>
      <c r="D19" s="70">
        <f>DatosDelitos!C73</f>
        <v>7</v>
      </c>
      <c r="E19" s="71">
        <f>DatosDelitos!H73</f>
        <v>2</v>
      </c>
      <c r="F19" s="71">
        <f>DatosDelitos!I73</f>
        <v>4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2</v>
      </c>
    </row>
    <row r="20" spans="2:12" ht="27" customHeight="1" x14ac:dyDescent="0.2">
      <c r="B20" s="209" t="s">
        <v>1238</v>
      </c>
      <c r="C20" s="209"/>
      <c r="D20" s="70">
        <f>DatosDelitos!C75</f>
        <v>115</v>
      </c>
      <c r="E20" s="71">
        <f>DatosDelitos!H75</f>
        <v>19</v>
      </c>
      <c r="F20" s="71">
        <f>DatosDelitos!I75</f>
        <v>21</v>
      </c>
      <c r="G20" s="71">
        <f>DatosDelitos!J75</f>
        <v>0</v>
      </c>
      <c r="H20" s="71">
        <f>DatosDelitos!K75</f>
        <v>0</v>
      </c>
      <c r="I20" s="71">
        <f>DatosDelitos!L75</f>
        <v>8</v>
      </c>
      <c r="J20" s="71">
        <f>DatosDelitos!M75</f>
        <v>6</v>
      </c>
      <c r="K20" s="71">
        <f>DatosDelitos!O75</f>
        <v>1</v>
      </c>
      <c r="L20" s="72">
        <f>DatosDelitos!P75</f>
        <v>21</v>
      </c>
    </row>
    <row r="21" spans="2:12" ht="13.15" customHeight="1" x14ac:dyDescent="0.2">
      <c r="B21" s="210" t="s">
        <v>1239</v>
      </c>
      <c r="C21" s="210"/>
      <c r="D21" s="70">
        <f>DatosDelitos!C83</f>
        <v>178</v>
      </c>
      <c r="E21" s="71">
        <f>DatosDelitos!H83</f>
        <v>9</v>
      </c>
      <c r="F21" s="71">
        <f>DatosDelitos!I83</f>
        <v>5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15</v>
      </c>
    </row>
    <row r="22" spans="2:12" ht="13.15" customHeight="1" x14ac:dyDescent="0.2">
      <c r="B22" s="209" t="s">
        <v>1240</v>
      </c>
      <c r="C22" s="209"/>
      <c r="D22" s="70">
        <f>DatosDelitos!C86</f>
        <v>862</v>
      </c>
      <c r="E22" s="71">
        <f>DatosDelitos!H86</f>
        <v>415</v>
      </c>
      <c r="F22" s="71">
        <f>DatosDelitos!I86</f>
        <v>292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279</v>
      </c>
    </row>
    <row r="23" spans="2:12" ht="13.15" customHeight="1" x14ac:dyDescent="0.2">
      <c r="B23" s="209" t="s">
        <v>966</v>
      </c>
      <c r="C23" s="209"/>
      <c r="D23" s="70">
        <f>DatosDelitos!C98</f>
        <v>8192</v>
      </c>
      <c r="E23" s="71">
        <f>DatosDelitos!H98</f>
        <v>2831</v>
      </c>
      <c r="F23" s="71">
        <f>DatosDelitos!I98</f>
        <v>2201</v>
      </c>
      <c r="G23" s="71">
        <f>DatosDelitos!J98</f>
        <v>2</v>
      </c>
      <c r="H23" s="71">
        <f>DatosDelitos!K98</f>
        <v>15</v>
      </c>
      <c r="I23" s="71">
        <f>DatosDelitos!L98</f>
        <v>1</v>
      </c>
      <c r="J23" s="71">
        <f>DatosDelitos!M98</f>
        <v>1</v>
      </c>
      <c r="K23" s="71">
        <f>DatosDelitos!O98</f>
        <v>195</v>
      </c>
      <c r="L23" s="72">
        <f>DatosDelitos!P98</f>
        <v>2011</v>
      </c>
    </row>
    <row r="24" spans="2:12" ht="27" customHeight="1" x14ac:dyDescent="0.2">
      <c r="B24" s="209" t="s">
        <v>1241</v>
      </c>
      <c r="C24" s="209"/>
      <c r="D24" s="70">
        <f>DatosDelitos!C132</f>
        <v>15</v>
      </c>
      <c r="E24" s="71">
        <f>DatosDelitos!H132</f>
        <v>30</v>
      </c>
      <c r="F24" s="71">
        <f>DatosDelitos!I132</f>
        <v>24</v>
      </c>
      <c r="G24" s="71">
        <f>DatosDelitos!J132</f>
        <v>0</v>
      </c>
      <c r="H24" s="71">
        <f>DatosDelitos!K132</f>
        <v>1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9</v>
      </c>
    </row>
    <row r="25" spans="2:12" ht="13.15" customHeight="1" x14ac:dyDescent="0.2">
      <c r="B25" s="209" t="s">
        <v>1242</v>
      </c>
      <c r="C25" s="209"/>
      <c r="D25" s="70">
        <f>DatosDelitos!C138</f>
        <v>51</v>
      </c>
      <c r="E25" s="71">
        <f>DatosDelitos!H138</f>
        <v>15</v>
      </c>
      <c r="F25" s="71">
        <f>DatosDelitos!I138</f>
        <v>15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11</v>
      </c>
    </row>
    <row r="26" spans="2:12" ht="13.15" customHeight="1" x14ac:dyDescent="0.2">
      <c r="B26" s="210" t="s">
        <v>1243</v>
      </c>
      <c r="C26" s="210"/>
      <c r="D26" s="70">
        <f>DatosDelitos!C145</f>
        <v>1</v>
      </c>
      <c r="E26" s="71">
        <f>DatosDelitos!H145</f>
        <v>0</v>
      </c>
      <c r="F26" s="71">
        <f>DatosDelitos!I145</f>
        <v>1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3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168</v>
      </c>
      <c r="E27" s="71">
        <f>DatosDelitos!H148</f>
        <v>57</v>
      </c>
      <c r="F27" s="71">
        <f>DatosDelitos!I148</f>
        <v>38</v>
      </c>
      <c r="G27" s="71">
        <f>DatosDelitos!J148</f>
        <v>0</v>
      </c>
      <c r="H27" s="71">
        <f>DatosDelitos!K148</f>
        <v>0</v>
      </c>
      <c r="I27" s="71">
        <f>DatosDelitos!L148</f>
        <v>1</v>
      </c>
      <c r="J27" s="71">
        <f>DatosDelitos!M148</f>
        <v>0</v>
      </c>
      <c r="K27" s="71">
        <f>DatosDelitos!O148</f>
        <v>0</v>
      </c>
      <c r="L27" s="72">
        <f>DatosDelitos!P148</f>
        <v>45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128</v>
      </c>
      <c r="E28" s="71">
        <f>DatosDelitos!H157+SUM(DatosDelitos!H168:H173)</f>
        <v>27</v>
      </c>
      <c r="F28" s="71">
        <f>DatosDelitos!I157+SUM(DatosDelitos!I168:I173)</f>
        <v>7</v>
      </c>
      <c r="G28" s="71">
        <f>DatosDelitos!J157+SUM(DatosDelitos!J168:J173)</f>
        <v>0</v>
      </c>
      <c r="H28" s="71">
        <f>DatosDelitos!K157+SUM(DatosDelitos!K168:K173)</f>
        <v>13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5</v>
      </c>
      <c r="L28" s="71">
        <f>DatosDelitos!P157+SUM(DatosDelitos!P168:Q173)</f>
        <v>19</v>
      </c>
    </row>
    <row r="29" spans="2:12" ht="13.15" customHeight="1" x14ac:dyDescent="0.2">
      <c r="B29" s="209" t="s">
        <v>1246</v>
      </c>
      <c r="C29" s="209"/>
      <c r="D29" s="70">
        <f>SUM(DatosDelitos!C174:C178)</f>
        <v>442</v>
      </c>
      <c r="E29" s="71">
        <f>SUM(DatosDelitos!H174:H178)</f>
        <v>324</v>
      </c>
      <c r="F29" s="71">
        <f>SUM(DatosDelitos!I174:I178)</f>
        <v>248</v>
      </c>
      <c r="G29" s="71">
        <f>SUM(DatosDelitos!J174:J178)</f>
        <v>1</v>
      </c>
      <c r="H29" s="71">
        <f>SUM(DatosDelitos!K174:K178)</f>
        <v>6</v>
      </c>
      <c r="I29" s="71">
        <f>SUM(DatosDelitos!L174:L178)</f>
        <v>1</v>
      </c>
      <c r="J29" s="71">
        <f>SUM(DatosDelitos!M174:M178)</f>
        <v>0</v>
      </c>
      <c r="K29" s="71">
        <f>SUM(DatosDelitos!O174:O178)</f>
        <v>78</v>
      </c>
      <c r="L29" s="71">
        <f>SUM(DatosDelitos!P174:P178)</f>
        <v>239</v>
      </c>
    </row>
    <row r="30" spans="2:12" ht="13.15" customHeight="1" x14ac:dyDescent="0.2">
      <c r="B30" s="209" t="s">
        <v>1247</v>
      </c>
      <c r="C30" s="209"/>
      <c r="D30" s="70">
        <f>DatosDelitos!C179</f>
        <v>1172</v>
      </c>
      <c r="E30" s="71">
        <f>DatosDelitos!H179</f>
        <v>774</v>
      </c>
      <c r="F30" s="71">
        <f>DatosDelitos!I179</f>
        <v>749</v>
      </c>
      <c r="G30" s="71">
        <f>DatosDelitos!J179</f>
        <v>0</v>
      </c>
      <c r="H30" s="71">
        <f>DatosDelitos!K179</f>
        <v>4</v>
      </c>
      <c r="I30" s="71">
        <f>DatosDelitos!L179</f>
        <v>0</v>
      </c>
      <c r="J30" s="71">
        <f>DatosDelitos!M179</f>
        <v>2</v>
      </c>
      <c r="K30" s="71">
        <f>DatosDelitos!O179</f>
        <v>4</v>
      </c>
      <c r="L30" s="71">
        <f>DatosDelitos!P179</f>
        <v>3052</v>
      </c>
    </row>
    <row r="31" spans="2:12" ht="13.15" customHeight="1" x14ac:dyDescent="0.2">
      <c r="B31" s="209" t="s">
        <v>1248</v>
      </c>
      <c r="C31" s="209"/>
      <c r="D31" s="70">
        <f>DatosDelitos!C187</f>
        <v>261</v>
      </c>
      <c r="E31" s="71">
        <f>DatosDelitos!H187</f>
        <v>127</v>
      </c>
      <c r="F31" s="71">
        <f>DatosDelitos!I187</f>
        <v>122</v>
      </c>
      <c r="G31" s="71">
        <f>DatosDelitos!J187</f>
        <v>0</v>
      </c>
      <c r="H31" s="71">
        <f>DatosDelitos!K187</f>
        <v>6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128</v>
      </c>
    </row>
    <row r="32" spans="2:12" ht="13.15" customHeight="1" x14ac:dyDescent="0.2">
      <c r="B32" s="209" t="s">
        <v>1249</v>
      </c>
      <c r="C32" s="209"/>
      <c r="D32" s="70">
        <f>DatosDelitos!C202</f>
        <v>257</v>
      </c>
      <c r="E32" s="71">
        <f>DatosDelitos!H202</f>
        <v>133</v>
      </c>
      <c r="F32" s="71">
        <f>DatosDelitos!I202</f>
        <v>115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1</v>
      </c>
      <c r="K32" s="71">
        <f>DatosDelitos!O202</f>
        <v>0</v>
      </c>
      <c r="L32" s="71">
        <f>DatosDelitos!P202</f>
        <v>97</v>
      </c>
    </row>
    <row r="33" spans="2:13" ht="13.15" customHeight="1" x14ac:dyDescent="0.2">
      <c r="B33" s="209" t="s">
        <v>1250</v>
      </c>
      <c r="C33" s="209"/>
      <c r="D33" s="70">
        <f>DatosDelitos!C224</f>
        <v>899</v>
      </c>
      <c r="E33" s="71">
        <f>DatosDelitos!H224</f>
        <v>476</v>
      </c>
      <c r="F33" s="71">
        <f>DatosDelitos!I224</f>
        <v>410</v>
      </c>
      <c r="G33" s="71">
        <f>DatosDelitos!J224</f>
        <v>0</v>
      </c>
      <c r="H33" s="71">
        <f>DatosDelitos!K224</f>
        <v>5</v>
      </c>
      <c r="I33" s="71">
        <f>DatosDelitos!L224</f>
        <v>0</v>
      </c>
      <c r="J33" s="71">
        <f>DatosDelitos!M224</f>
        <v>1</v>
      </c>
      <c r="K33" s="71">
        <f>DatosDelitos!O224</f>
        <v>30</v>
      </c>
      <c r="L33" s="71">
        <f>DatosDelitos!P224</f>
        <v>628</v>
      </c>
    </row>
    <row r="34" spans="2:13" ht="13.15" customHeight="1" x14ac:dyDescent="0.2">
      <c r="B34" s="209" t="s">
        <v>1251</v>
      </c>
      <c r="C34" s="209"/>
      <c r="D34" s="70">
        <f>DatosDelitos!C245</f>
        <v>22</v>
      </c>
      <c r="E34" s="71">
        <f>DatosDelitos!H245</f>
        <v>4</v>
      </c>
      <c r="F34" s="71">
        <f>DatosDelitos!I245</f>
        <v>0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1</v>
      </c>
    </row>
    <row r="35" spans="2:13" ht="13.15" customHeight="1" x14ac:dyDescent="0.2">
      <c r="B35" s="209" t="s">
        <v>1252</v>
      </c>
      <c r="C35" s="209"/>
      <c r="D35" s="70">
        <f>DatosDelitos!C272</f>
        <v>418</v>
      </c>
      <c r="E35" s="71">
        <f>DatosDelitos!H272</f>
        <v>309</v>
      </c>
      <c r="F35" s="71">
        <f>DatosDelitos!I272</f>
        <v>316</v>
      </c>
      <c r="G35" s="71">
        <f>DatosDelitos!J272</f>
        <v>1</v>
      </c>
      <c r="H35" s="71">
        <f>DatosDelitos!K272</f>
        <v>13</v>
      </c>
      <c r="I35" s="71">
        <f>DatosDelitos!L272</f>
        <v>1</v>
      </c>
      <c r="J35" s="71">
        <f>DatosDelitos!M272</f>
        <v>3</v>
      </c>
      <c r="K35" s="71">
        <f>DatosDelitos!O272</f>
        <v>8</v>
      </c>
      <c r="L35" s="71">
        <f>DatosDelitos!P272</f>
        <v>414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28</v>
      </c>
      <c r="E38" s="71">
        <f>DatosDelitos!H313+DatosDelitos!H319+DatosDelitos!H321</f>
        <v>27</v>
      </c>
      <c r="F38" s="71">
        <f>DatosDelitos!I313+DatosDelitos!I319+DatosDelitos!I321</f>
        <v>26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18</v>
      </c>
      <c r="L38" s="71">
        <f>DatosDelitos!P313+DatosDelitos!P319+DatosDelitos!P321</f>
        <v>9</v>
      </c>
    </row>
    <row r="39" spans="2:13" ht="13.15" customHeight="1" x14ac:dyDescent="0.2">
      <c r="B39" s="209" t="s">
        <v>1256</v>
      </c>
      <c r="C39" s="209"/>
      <c r="D39" s="70">
        <f>DatosDelitos!C324</f>
        <v>27760</v>
      </c>
      <c r="E39" s="71">
        <f>DatosDelitos!H324</f>
        <v>572</v>
      </c>
      <c r="F39" s="71">
        <f>DatosDelitos!I324</f>
        <v>0</v>
      </c>
      <c r="G39" s="71">
        <f>DatosDelitos!J324</f>
        <v>4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16</v>
      </c>
      <c r="L39" s="71">
        <f>DatosDelitos!P324</f>
        <v>5</v>
      </c>
    </row>
    <row r="40" spans="2:13" ht="13.15" customHeight="1" x14ac:dyDescent="0.2">
      <c r="B40" s="209" t="s">
        <v>1257</v>
      </c>
      <c r="C40" s="209"/>
      <c r="D40" s="70">
        <f>DatosDelitos!C326</f>
        <v>12</v>
      </c>
      <c r="E40" s="70">
        <f>DatosDelitos!H326</f>
        <v>1</v>
      </c>
      <c r="F40" s="70">
        <f>DatosDelitos!I326</f>
        <v>0</v>
      </c>
      <c r="G40" s="70">
        <f>DatosDelitos!J326</f>
        <v>0</v>
      </c>
      <c r="H40" s="70">
        <f>DatosDelitos!K326</f>
        <v>4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2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59580</v>
      </c>
      <c r="E43" s="73">
        <f t="shared" ref="E43:L43" si="0">SUM(E11:E42)</f>
        <v>7807</v>
      </c>
      <c r="F43" s="73">
        <f t="shared" si="0"/>
        <v>5641</v>
      </c>
      <c r="G43" s="73">
        <f t="shared" si="0"/>
        <v>71</v>
      </c>
      <c r="H43" s="73">
        <f t="shared" si="0"/>
        <v>229</v>
      </c>
      <c r="I43" s="73">
        <f t="shared" si="0"/>
        <v>23</v>
      </c>
      <c r="J43" s="73">
        <f t="shared" si="0"/>
        <v>25</v>
      </c>
      <c r="K43" s="73">
        <f t="shared" si="0"/>
        <v>444</v>
      </c>
      <c r="L43" s="73">
        <f t="shared" si="0"/>
        <v>8715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78</v>
      </c>
      <c r="E50" s="76">
        <f>DatosDelitos!G14-DatosDelitos!G18</f>
        <v>121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1268</v>
      </c>
      <c r="E54" s="76">
        <f>DatosDelitos!G18+DatosDelitos!G45</f>
        <v>391</v>
      </c>
    </row>
    <row r="55" spans="2:5" ht="13.15" customHeight="1" x14ac:dyDescent="0.25">
      <c r="B55" s="211" t="s">
        <v>1234</v>
      </c>
      <c r="C55" s="211"/>
      <c r="D55" s="76">
        <f>DatosDelitos!F31</f>
        <v>235</v>
      </c>
      <c r="E55" s="76">
        <f>DatosDelitos!G31</f>
        <v>168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2</v>
      </c>
      <c r="E56" s="76">
        <f>DatosDelitos!G43-DatosDelitos!G45</f>
        <v>1</v>
      </c>
    </row>
    <row r="57" spans="2:5" ht="13.15" customHeight="1" x14ac:dyDescent="0.25">
      <c r="B57" s="211" t="s">
        <v>1236</v>
      </c>
      <c r="C57" s="211"/>
      <c r="D57" s="76">
        <f>DatosDelitos!F51</f>
        <v>15</v>
      </c>
      <c r="E57" s="76">
        <f>DatosDelitos!G51</f>
        <v>12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0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0</v>
      </c>
      <c r="E60" s="76">
        <f>DatosDelitos!G83</f>
        <v>11</v>
      </c>
    </row>
    <row r="61" spans="2:5" ht="13.15" customHeight="1" x14ac:dyDescent="0.25">
      <c r="B61" s="211" t="s">
        <v>1240</v>
      </c>
      <c r="C61" s="211"/>
      <c r="D61" s="76">
        <f>DatosDelitos!F86</f>
        <v>39</v>
      </c>
      <c r="E61" s="76">
        <f>DatosDelitos!G86</f>
        <v>16</v>
      </c>
    </row>
    <row r="62" spans="2:5" ht="13.15" customHeight="1" x14ac:dyDescent="0.25">
      <c r="B62" s="211" t="s">
        <v>966</v>
      </c>
      <c r="C62" s="211"/>
      <c r="D62" s="76">
        <f>DatosDelitos!F98</f>
        <v>473</v>
      </c>
      <c r="E62" s="76">
        <f>DatosDelitos!G98</f>
        <v>404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13</v>
      </c>
      <c r="E66" s="76">
        <f>DatosDelitos!G148</f>
        <v>4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0</v>
      </c>
      <c r="E67" s="76">
        <f>DatosDelitos!G157+SUM(DatosDelitos!G168:H173)</f>
        <v>24</v>
      </c>
    </row>
    <row r="68" spans="2:5" ht="13.15" customHeight="1" x14ac:dyDescent="0.25">
      <c r="B68" s="211" t="s">
        <v>1246</v>
      </c>
      <c r="C68" s="211"/>
      <c r="D68" s="76">
        <f>SUM(DatosDelitos!F174:G178)</f>
        <v>26</v>
      </c>
      <c r="E68" s="76">
        <f>SUM(DatosDelitos!G174:H178)</f>
        <v>333</v>
      </c>
    </row>
    <row r="69" spans="2:5" ht="13.15" customHeight="1" x14ac:dyDescent="0.25">
      <c r="B69" s="211" t="s">
        <v>1247</v>
      </c>
      <c r="C69" s="211"/>
      <c r="D69" s="76">
        <f>DatosDelitos!F179</f>
        <v>2282</v>
      </c>
      <c r="E69" s="76">
        <f>DatosDelitos!G179</f>
        <v>1899</v>
      </c>
    </row>
    <row r="70" spans="2:5" ht="13.15" customHeight="1" x14ac:dyDescent="0.25">
      <c r="B70" s="211" t="s">
        <v>1248</v>
      </c>
      <c r="C70" s="211"/>
      <c r="D70" s="76">
        <f>DatosDelitos!F187</f>
        <v>26</v>
      </c>
      <c r="E70" s="76">
        <f>DatosDelitos!G187</f>
        <v>25</v>
      </c>
    </row>
    <row r="71" spans="2:5" ht="13.15" customHeight="1" x14ac:dyDescent="0.25">
      <c r="B71" s="211" t="s">
        <v>1249</v>
      </c>
      <c r="C71" s="211"/>
      <c r="D71" s="76">
        <f>DatosDelitos!F202</f>
        <v>47</v>
      </c>
      <c r="E71" s="76">
        <f>DatosDelitos!G202</f>
        <v>42</v>
      </c>
    </row>
    <row r="72" spans="2:5" ht="13.15" customHeight="1" x14ac:dyDescent="0.25">
      <c r="B72" s="211" t="s">
        <v>1250</v>
      </c>
      <c r="C72" s="211"/>
      <c r="D72" s="76">
        <f>DatosDelitos!F224</f>
        <v>336</v>
      </c>
      <c r="E72" s="76">
        <f>DatosDelitos!G224</f>
        <v>203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180</v>
      </c>
      <c r="E74" s="76">
        <f>DatosDelitos!G272</f>
        <v>159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329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5349</v>
      </c>
      <c r="E82" s="76">
        <f>SUM(E49:E81)</f>
        <v>3813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41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62</v>
      </c>
    </row>
    <row r="92" spans="2:13" ht="13.15" customHeight="1" x14ac:dyDescent="0.25">
      <c r="B92" s="211" t="s">
        <v>1234</v>
      </c>
      <c r="C92" s="211"/>
      <c r="D92" s="76">
        <f>DatosDelitos!N31</f>
        <v>7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2</v>
      </c>
    </row>
    <row r="94" spans="2:13" ht="13.15" customHeight="1" x14ac:dyDescent="0.25">
      <c r="B94" s="211" t="s">
        <v>1236</v>
      </c>
      <c r="C94" s="211"/>
      <c r="D94" s="76">
        <f>DatosDelitos!N51</f>
        <v>7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5</v>
      </c>
    </row>
    <row r="97" spans="2:4" ht="13.15" customHeight="1" x14ac:dyDescent="0.25">
      <c r="B97" s="211" t="s">
        <v>1239</v>
      </c>
      <c r="C97" s="211"/>
      <c r="D97" s="76">
        <f>DatosDelitos!N83</f>
        <v>4</v>
      </c>
    </row>
    <row r="98" spans="2:4" ht="13.15" customHeight="1" x14ac:dyDescent="0.25">
      <c r="B98" s="211" t="s">
        <v>1240</v>
      </c>
      <c r="C98" s="211"/>
      <c r="D98" s="76">
        <f>DatosDelitos!N86</f>
        <v>2</v>
      </c>
    </row>
    <row r="99" spans="2:4" ht="13.15" customHeight="1" x14ac:dyDescent="0.25">
      <c r="B99" s="211" t="s">
        <v>966</v>
      </c>
      <c r="C99" s="211"/>
      <c r="D99" s="76">
        <f>DatosDelitos!N98</f>
        <v>21</v>
      </c>
    </row>
    <row r="100" spans="2:4" ht="27" customHeight="1" x14ac:dyDescent="0.25">
      <c r="B100" s="211" t="s">
        <v>1263</v>
      </c>
      <c r="C100" s="211"/>
      <c r="D100" s="76">
        <f>DatosDelitos!N132</f>
        <v>9</v>
      </c>
    </row>
    <row r="101" spans="2:4" ht="13.15" customHeight="1" x14ac:dyDescent="0.25">
      <c r="B101" s="211" t="s">
        <v>1242</v>
      </c>
      <c r="C101" s="211"/>
      <c r="D101" s="76">
        <f>DatosDelitos!N138</f>
        <v>223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127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6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41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6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16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79</v>
      </c>
    </row>
    <row r="109" spans="2:4" ht="13.15" customHeight="1" x14ac:dyDescent="0.25">
      <c r="B109" s="211" t="s">
        <v>1247</v>
      </c>
      <c r="C109" s="211"/>
      <c r="D109" s="76">
        <f>DatosDelitos!N179</f>
        <v>56</v>
      </c>
    </row>
    <row r="110" spans="2:4" ht="13.15" customHeight="1" x14ac:dyDescent="0.25">
      <c r="B110" s="211" t="s">
        <v>1248</v>
      </c>
      <c r="C110" s="211"/>
      <c r="D110" s="76">
        <f>DatosDelitos!N187</f>
        <v>25</v>
      </c>
    </row>
    <row r="111" spans="2:4" ht="13.15" customHeight="1" x14ac:dyDescent="0.25">
      <c r="B111" s="211" t="s">
        <v>1249</v>
      </c>
      <c r="C111" s="211"/>
      <c r="D111" s="76">
        <f>DatosDelitos!N202</f>
        <v>31</v>
      </c>
    </row>
    <row r="112" spans="2:4" ht="13.15" customHeight="1" x14ac:dyDescent="0.25">
      <c r="B112" s="211" t="s">
        <v>1250</v>
      </c>
      <c r="C112" s="211"/>
      <c r="D112" s="76">
        <f>DatosDelitos!N224</f>
        <v>4</v>
      </c>
    </row>
    <row r="113" spans="2:4" ht="13.15" customHeight="1" x14ac:dyDescent="0.25">
      <c r="B113" s="211" t="s">
        <v>1251</v>
      </c>
      <c r="C113" s="211"/>
      <c r="D113" s="76">
        <f>DatosDelitos!N245</f>
        <v>12</v>
      </c>
    </row>
    <row r="114" spans="2:4" ht="13.15" customHeight="1" x14ac:dyDescent="0.25">
      <c r="B114" s="211" t="s">
        <v>1252</v>
      </c>
      <c r="C114" s="211"/>
      <c r="D114" s="76">
        <f>DatosDelitos!N272</f>
        <v>2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1</v>
      </c>
    </row>
    <row r="119" spans="2:4" ht="13.9" customHeight="1" x14ac:dyDescent="0.25">
      <c r="B119" s="211" t="s">
        <v>1256</v>
      </c>
      <c r="C119" s="211"/>
      <c r="D119" s="76">
        <f>DatosDelitos!N324</f>
        <v>11</v>
      </c>
    </row>
    <row r="120" spans="2:4" ht="12.75" customHeight="1" x14ac:dyDescent="0.25">
      <c r="B120" s="213" t="s">
        <v>1257</v>
      </c>
      <c r="C120" s="213"/>
      <c r="D120" s="76">
        <f>DatosDelitos!N326</f>
        <v>1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801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87</v>
      </c>
      <c r="D6" s="27">
        <v>58</v>
      </c>
      <c r="E6" s="28">
        <v>0</v>
      </c>
      <c r="F6" s="27">
        <v>0</v>
      </c>
      <c r="G6" s="27">
        <v>0</v>
      </c>
      <c r="H6" s="27">
        <v>13</v>
      </c>
      <c r="I6" s="27">
        <v>8</v>
      </c>
      <c r="J6" s="27">
        <v>15</v>
      </c>
      <c r="K6" s="27">
        <v>31</v>
      </c>
      <c r="L6" s="27">
        <v>6</v>
      </c>
      <c r="M6" s="27">
        <v>5</v>
      </c>
      <c r="N6" s="27">
        <v>1</v>
      </c>
      <c r="O6" s="27">
        <v>23</v>
      </c>
      <c r="P6" s="29">
        <v>33</v>
      </c>
    </row>
    <row r="7" spans="1:16" x14ac:dyDescent="0.25">
      <c r="A7" s="30" t="s">
        <v>311</v>
      </c>
      <c r="B7" s="30" t="s">
        <v>312</v>
      </c>
      <c r="C7" s="15">
        <v>50</v>
      </c>
      <c r="D7" s="15">
        <v>35</v>
      </c>
      <c r="E7" s="31">
        <v>0</v>
      </c>
      <c r="F7" s="15">
        <v>0</v>
      </c>
      <c r="G7" s="15">
        <v>0</v>
      </c>
      <c r="H7" s="15">
        <v>5</v>
      </c>
      <c r="I7" s="15">
        <v>2</v>
      </c>
      <c r="J7" s="15">
        <v>13</v>
      </c>
      <c r="K7" s="15">
        <v>23</v>
      </c>
      <c r="L7" s="15">
        <v>4</v>
      </c>
      <c r="M7" s="15">
        <v>1</v>
      </c>
      <c r="N7" s="15">
        <v>0</v>
      </c>
      <c r="O7" s="15">
        <v>21</v>
      </c>
      <c r="P7" s="25">
        <v>16</v>
      </c>
    </row>
    <row r="8" spans="1:16" x14ac:dyDescent="0.25">
      <c r="A8" s="30" t="s">
        <v>313</v>
      </c>
      <c r="B8" s="30" t="s">
        <v>314</v>
      </c>
      <c r="C8" s="15">
        <v>20</v>
      </c>
      <c r="D8" s="15">
        <v>3</v>
      </c>
      <c r="E8" s="31">
        <v>5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8</v>
      </c>
      <c r="L8" s="15">
        <v>1</v>
      </c>
      <c r="M8" s="15">
        <v>4</v>
      </c>
      <c r="N8" s="15">
        <v>0</v>
      </c>
      <c r="O8" s="15">
        <v>2</v>
      </c>
      <c r="P8" s="25">
        <v>12</v>
      </c>
    </row>
    <row r="9" spans="1:16" x14ac:dyDescent="0.25">
      <c r="A9" s="30" t="s">
        <v>315</v>
      </c>
      <c r="B9" s="30" t="s">
        <v>316</v>
      </c>
      <c r="C9" s="15">
        <v>15</v>
      </c>
      <c r="D9" s="15">
        <v>15</v>
      </c>
      <c r="E9" s="31">
        <v>0</v>
      </c>
      <c r="F9" s="15">
        <v>0</v>
      </c>
      <c r="G9" s="15">
        <v>0</v>
      </c>
      <c r="H9" s="15">
        <v>8</v>
      </c>
      <c r="I9" s="15">
        <v>6</v>
      </c>
      <c r="J9" s="15">
        <v>0</v>
      </c>
      <c r="K9" s="15">
        <v>0</v>
      </c>
      <c r="L9" s="15">
        <v>1</v>
      </c>
      <c r="M9" s="15">
        <v>0</v>
      </c>
      <c r="N9" s="15">
        <v>1</v>
      </c>
      <c r="O9" s="15">
        <v>0</v>
      </c>
      <c r="P9" s="25">
        <v>5</v>
      </c>
    </row>
    <row r="10" spans="1:16" x14ac:dyDescent="0.25">
      <c r="A10" s="30" t="s">
        <v>317</v>
      </c>
      <c r="B10" s="30" t="s">
        <v>318</v>
      </c>
      <c r="C10" s="15">
        <v>2</v>
      </c>
      <c r="D10" s="15">
        <v>5</v>
      </c>
      <c r="E10" s="31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7" t="s">
        <v>319</v>
      </c>
      <c r="B11" s="178"/>
      <c r="C11" s="27">
        <v>1</v>
      </c>
      <c r="D11" s="27">
        <v>7</v>
      </c>
      <c r="E11" s="28">
        <v>-1</v>
      </c>
      <c r="F11" s="27">
        <v>0</v>
      </c>
      <c r="G11" s="27">
        <v>0</v>
      </c>
      <c r="H11" s="27">
        <v>0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1</v>
      </c>
      <c r="D12" s="15">
        <v>5</v>
      </c>
      <c r="E12" s="31">
        <v>-1</v>
      </c>
      <c r="F12" s="15">
        <v>0</v>
      </c>
      <c r="G12" s="15">
        <v>0</v>
      </c>
      <c r="H12" s="15">
        <v>0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2</v>
      </c>
      <c r="E13" s="31">
        <v>-1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7" t="s">
        <v>323</v>
      </c>
      <c r="B14" s="178"/>
      <c r="C14" s="27">
        <v>15264</v>
      </c>
      <c r="D14" s="27">
        <v>23306</v>
      </c>
      <c r="E14" s="28">
        <v>-1</v>
      </c>
      <c r="F14" s="27">
        <v>1102</v>
      </c>
      <c r="G14" s="27">
        <v>443</v>
      </c>
      <c r="H14" s="27">
        <v>1081</v>
      </c>
      <c r="I14" s="27">
        <v>859</v>
      </c>
      <c r="J14" s="27">
        <v>10</v>
      </c>
      <c r="K14" s="27">
        <v>36</v>
      </c>
      <c r="L14" s="27">
        <v>3</v>
      </c>
      <c r="M14" s="27">
        <v>4</v>
      </c>
      <c r="N14" s="27">
        <v>59</v>
      </c>
      <c r="O14" s="27">
        <v>19</v>
      </c>
      <c r="P14" s="29">
        <v>1095</v>
      </c>
    </row>
    <row r="15" spans="1:16" x14ac:dyDescent="0.25">
      <c r="A15" s="30" t="s">
        <v>324</v>
      </c>
      <c r="B15" s="30" t="s">
        <v>325</v>
      </c>
      <c r="C15" s="15">
        <v>11587</v>
      </c>
      <c r="D15" s="15">
        <v>18937</v>
      </c>
      <c r="E15" s="31">
        <v>-1</v>
      </c>
      <c r="F15" s="15">
        <v>77</v>
      </c>
      <c r="G15" s="15">
        <v>121</v>
      </c>
      <c r="H15" s="15">
        <v>544</v>
      </c>
      <c r="I15" s="15">
        <v>468</v>
      </c>
      <c r="J15" s="15">
        <v>5</v>
      </c>
      <c r="K15" s="15">
        <v>28</v>
      </c>
      <c r="L15" s="15">
        <v>1</v>
      </c>
      <c r="M15" s="15">
        <v>4</v>
      </c>
      <c r="N15" s="15">
        <v>40</v>
      </c>
      <c r="O15" s="15">
        <v>6</v>
      </c>
      <c r="P15" s="25">
        <v>559</v>
      </c>
    </row>
    <row r="16" spans="1:16" x14ac:dyDescent="0.25">
      <c r="A16" s="30" t="s">
        <v>326</v>
      </c>
      <c r="B16" s="30" t="s">
        <v>327</v>
      </c>
      <c r="C16" s="15">
        <v>6</v>
      </c>
      <c r="D16" s="15">
        <v>3</v>
      </c>
      <c r="E16" s="31">
        <v>1</v>
      </c>
      <c r="F16" s="15">
        <v>0</v>
      </c>
      <c r="G16" s="15">
        <v>0</v>
      </c>
      <c r="H16" s="15">
        <v>4</v>
      </c>
      <c r="I16" s="15">
        <v>50</v>
      </c>
      <c r="J16" s="15">
        <v>0</v>
      </c>
      <c r="K16" s="15">
        <v>4</v>
      </c>
      <c r="L16" s="15">
        <v>0</v>
      </c>
      <c r="M16" s="15">
        <v>0</v>
      </c>
      <c r="N16" s="15">
        <v>0</v>
      </c>
      <c r="O16" s="15">
        <v>1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635</v>
      </c>
      <c r="D17" s="15">
        <v>1304</v>
      </c>
      <c r="E17" s="31">
        <v>-1</v>
      </c>
      <c r="F17" s="15">
        <v>1</v>
      </c>
      <c r="G17" s="15">
        <v>0</v>
      </c>
      <c r="H17" s="15">
        <v>20</v>
      </c>
      <c r="I17" s="15">
        <v>16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9</v>
      </c>
    </row>
    <row r="18" spans="1:16" ht="33.75" x14ac:dyDescent="0.25">
      <c r="A18" s="30" t="s">
        <v>330</v>
      </c>
      <c r="B18" s="30" t="s">
        <v>331</v>
      </c>
      <c r="C18" s="15">
        <v>3030</v>
      </c>
      <c r="D18" s="15">
        <v>3053</v>
      </c>
      <c r="E18" s="31">
        <v>-1</v>
      </c>
      <c r="F18" s="15">
        <v>1024</v>
      </c>
      <c r="G18" s="15">
        <v>322</v>
      </c>
      <c r="H18" s="15">
        <v>512</v>
      </c>
      <c r="I18" s="15">
        <v>325</v>
      </c>
      <c r="J18" s="15">
        <v>5</v>
      </c>
      <c r="K18" s="15">
        <v>4</v>
      </c>
      <c r="L18" s="15">
        <v>2</v>
      </c>
      <c r="M18" s="15">
        <v>0</v>
      </c>
      <c r="N18" s="15">
        <v>19</v>
      </c>
      <c r="O18" s="15">
        <v>12</v>
      </c>
      <c r="P18" s="25">
        <v>527</v>
      </c>
    </row>
    <row r="19" spans="1:16" x14ac:dyDescent="0.25">
      <c r="A19" s="30" t="s">
        <v>332</v>
      </c>
      <c r="B19" s="30" t="s">
        <v>333</v>
      </c>
      <c r="C19" s="15">
        <v>5</v>
      </c>
      <c r="D19" s="15">
        <v>9</v>
      </c>
      <c r="E19" s="31">
        <v>-1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1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7" t="s">
        <v>336</v>
      </c>
      <c r="B21" s="178"/>
      <c r="C21" s="27">
        <v>4</v>
      </c>
      <c r="D21" s="27">
        <v>4</v>
      </c>
      <c r="E21" s="28">
        <v>0</v>
      </c>
      <c r="F21" s="27">
        <v>0</v>
      </c>
      <c r="G21" s="27">
        <v>0</v>
      </c>
      <c r="H21" s="27">
        <v>0</v>
      </c>
      <c r="I21" s="27">
        <v>3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4</v>
      </c>
      <c r="D22" s="15">
        <v>2</v>
      </c>
      <c r="E22" s="31">
        <v>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2</v>
      </c>
      <c r="E23" s="31">
        <v>-1</v>
      </c>
      <c r="F23" s="15">
        <v>0</v>
      </c>
      <c r="G23" s="15">
        <v>0</v>
      </c>
      <c r="H23" s="15">
        <v>0</v>
      </c>
      <c r="I23" s="15">
        <v>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7" t="s">
        <v>354</v>
      </c>
      <c r="B31" s="178"/>
      <c r="C31" s="27">
        <v>1728</v>
      </c>
      <c r="D31" s="27">
        <v>1931</v>
      </c>
      <c r="E31" s="28">
        <v>-1</v>
      </c>
      <c r="F31" s="27">
        <v>235</v>
      </c>
      <c r="G31" s="27">
        <v>168</v>
      </c>
      <c r="H31" s="27">
        <v>244</v>
      </c>
      <c r="I31" s="27">
        <v>301</v>
      </c>
      <c r="J31" s="27">
        <v>3</v>
      </c>
      <c r="K31" s="27">
        <v>5</v>
      </c>
      <c r="L31" s="27">
        <v>1</v>
      </c>
      <c r="M31" s="27">
        <v>2</v>
      </c>
      <c r="N31" s="27">
        <v>7</v>
      </c>
      <c r="O31" s="27">
        <v>16</v>
      </c>
      <c r="P31" s="29">
        <v>386</v>
      </c>
    </row>
    <row r="32" spans="1:16" x14ac:dyDescent="0.25">
      <c r="A32" s="30" t="s">
        <v>355</v>
      </c>
      <c r="B32" s="30" t="s">
        <v>356</v>
      </c>
      <c r="C32" s="15">
        <v>27</v>
      </c>
      <c r="D32" s="15">
        <v>22</v>
      </c>
      <c r="E32" s="31">
        <v>0</v>
      </c>
      <c r="F32" s="15">
        <v>1</v>
      </c>
      <c r="G32" s="15">
        <v>0</v>
      </c>
      <c r="H32" s="15">
        <v>10</v>
      </c>
      <c r="I32" s="15">
        <v>10</v>
      </c>
      <c r="J32" s="15">
        <v>1</v>
      </c>
      <c r="K32" s="15">
        <v>0</v>
      </c>
      <c r="L32" s="15">
        <v>0</v>
      </c>
      <c r="M32" s="15">
        <v>1</v>
      </c>
      <c r="N32" s="15">
        <v>0</v>
      </c>
      <c r="O32" s="15">
        <v>6</v>
      </c>
      <c r="P32" s="25">
        <v>6</v>
      </c>
    </row>
    <row r="33" spans="1:16" x14ac:dyDescent="0.25">
      <c r="A33" s="30" t="s">
        <v>357</v>
      </c>
      <c r="B33" s="30" t="s">
        <v>358</v>
      </c>
      <c r="C33" s="15">
        <v>8</v>
      </c>
      <c r="D33" s="15">
        <v>6</v>
      </c>
      <c r="E33" s="31">
        <v>0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913</v>
      </c>
      <c r="D34" s="15">
        <v>1216</v>
      </c>
      <c r="E34" s="31">
        <v>-1</v>
      </c>
      <c r="F34" s="15">
        <v>52</v>
      </c>
      <c r="G34" s="15">
        <v>58</v>
      </c>
      <c r="H34" s="15">
        <v>94</v>
      </c>
      <c r="I34" s="15">
        <v>114</v>
      </c>
      <c r="J34" s="15">
        <v>2</v>
      </c>
      <c r="K34" s="15">
        <v>3</v>
      </c>
      <c r="L34" s="15">
        <v>1</v>
      </c>
      <c r="M34" s="15">
        <v>0</v>
      </c>
      <c r="N34" s="15">
        <v>1</v>
      </c>
      <c r="O34" s="15">
        <v>6</v>
      </c>
      <c r="P34" s="25">
        <v>121</v>
      </c>
    </row>
    <row r="35" spans="1:16" x14ac:dyDescent="0.25">
      <c r="A35" s="30" t="s">
        <v>361</v>
      </c>
      <c r="B35" s="30" t="s">
        <v>362</v>
      </c>
      <c r="C35" s="15">
        <v>82</v>
      </c>
      <c r="D35" s="15">
        <v>62</v>
      </c>
      <c r="E35" s="31">
        <v>0</v>
      </c>
      <c r="F35" s="15">
        <v>22</v>
      </c>
      <c r="G35" s="15">
        <v>22</v>
      </c>
      <c r="H35" s="15">
        <v>15</v>
      </c>
      <c r="I35" s="15">
        <v>4</v>
      </c>
      <c r="J35" s="15">
        <v>0</v>
      </c>
      <c r="K35" s="15">
        <v>0</v>
      </c>
      <c r="L35" s="15">
        <v>0</v>
      </c>
      <c r="M35" s="15">
        <v>1</v>
      </c>
      <c r="N35" s="15">
        <v>1</v>
      </c>
      <c r="O35" s="15">
        <v>4</v>
      </c>
      <c r="P35" s="25">
        <v>29</v>
      </c>
    </row>
    <row r="36" spans="1:16" x14ac:dyDescent="0.25">
      <c r="A36" s="30" t="s">
        <v>363</v>
      </c>
      <c r="B36" s="30" t="s">
        <v>364</v>
      </c>
      <c r="C36" s="15">
        <v>271</v>
      </c>
      <c r="D36" s="15">
        <v>296</v>
      </c>
      <c r="E36" s="31">
        <v>-1</v>
      </c>
      <c r="F36" s="15">
        <v>8</v>
      </c>
      <c r="G36" s="15">
        <v>7</v>
      </c>
      <c r="H36" s="15">
        <v>25</v>
      </c>
      <c r="I36" s="15">
        <v>14</v>
      </c>
      <c r="J36" s="15">
        <v>0</v>
      </c>
      <c r="K36" s="15">
        <v>1</v>
      </c>
      <c r="L36" s="15">
        <v>0</v>
      </c>
      <c r="M36" s="15">
        <v>0</v>
      </c>
      <c r="N36" s="15">
        <v>3</v>
      </c>
      <c r="O36" s="15">
        <v>0</v>
      </c>
      <c r="P36" s="25">
        <v>12</v>
      </c>
    </row>
    <row r="37" spans="1:16" ht="22.5" x14ac:dyDescent="0.25">
      <c r="A37" s="30" t="s">
        <v>365</v>
      </c>
      <c r="B37" s="30" t="s">
        <v>366</v>
      </c>
      <c r="C37" s="15">
        <v>209</v>
      </c>
      <c r="D37" s="15">
        <v>165</v>
      </c>
      <c r="E37" s="31">
        <v>0</v>
      </c>
      <c r="F37" s="15">
        <v>125</v>
      </c>
      <c r="G37" s="15">
        <v>62</v>
      </c>
      <c r="H37" s="15">
        <v>66</v>
      </c>
      <c r="I37" s="15">
        <v>104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5">
        <v>164</v>
      </c>
    </row>
    <row r="38" spans="1:16" ht="22.5" x14ac:dyDescent="0.25">
      <c r="A38" s="30" t="s">
        <v>367</v>
      </c>
      <c r="B38" s="30" t="s">
        <v>368</v>
      </c>
      <c r="C38" s="15">
        <v>30</v>
      </c>
      <c r="D38" s="15">
        <v>25</v>
      </c>
      <c r="E38" s="31">
        <v>0</v>
      </c>
      <c r="F38" s="15">
        <v>13</v>
      </c>
      <c r="G38" s="15">
        <v>7</v>
      </c>
      <c r="H38" s="15">
        <v>2</v>
      </c>
      <c r="I38" s="15">
        <v>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15</v>
      </c>
    </row>
    <row r="39" spans="1:16" ht="22.5" x14ac:dyDescent="0.25">
      <c r="A39" s="30" t="s">
        <v>369</v>
      </c>
      <c r="B39" s="30" t="s">
        <v>370</v>
      </c>
      <c r="C39" s="15">
        <v>46</v>
      </c>
      <c r="D39" s="15">
        <v>21</v>
      </c>
      <c r="E39" s="31">
        <v>1</v>
      </c>
      <c r="F39" s="15">
        <v>9</v>
      </c>
      <c r="G39" s="15">
        <v>5</v>
      </c>
      <c r="H39" s="15">
        <v>7</v>
      </c>
      <c r="I39" s="15">
        <v>7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16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142</v>
      </c>
      <c r="D42" s="15">
        <v>118</v>
      </c>
      <c r="E42" s="31">
        <v>0</v>
      </c>
      <c r="F42" s="15">
        <v>5</v>
      </c>
      <c r="G42" s="15">
        <v>7</v>
      </c>
      <c r="H42" s="15">
        <v>24</v>
      </c>
      <c r="I42" s="15">
        <v>41</v>
      </c>
      <c r="J42" s="15">
        <v>0</v>
      </c>
      <c r="K42" s="15">
        <v>0</v>
      </c>
      <c r="L42" s="15">
        <v>0</v>
      </c>
      <c r="M42" s="15">
        <v>0</v>
      </c>
      <c r="N42" s="15">
        <v>2</v>
      </c>
      <c r="O42" s="15">
        <v>0</v>
      </c>
      <c r="P42" s="25">
        <v>23</v>
      </c>
    </row>
    <row r="43" spans="1:16" x14ac:dyDescent="0.25">
      <c r="A43" s="177" t="s">
        <v>377</v>
      </c>
      <c r="B43" s="178"/>
      <c r="C43" s="27">
        <v>989</v>
      </c>
      <c r="D43" s="27">
        <v>992</v>
      </c>
      <c r="E43" s="28">
        <v>-1</v>
      </c>
      <c r="F43" s="27">
        <v>246</v>
      </c>
      <c r="G43" s="27">
        <v>70</v>
      </c>
      <c r="H43" s="27">
        <v>171</v>
      </c>
      <c r="I43" s="27">
        <v>80</v>
      </c>
      <c r="J43" s="27">
        <v>0</v>
      </c>
      <c r="K43" s="27">
        <v>2</v>
      </c>
      <c r="L43" s="27">
        <v>1</v>
      </c>
      <c r="M43" s="27">
        <v>0</v>
      </c>
      <c r="N43" s="27">
        <v>45</v>
      </c>
      <c r="O43" s="27">
        <v>4</v>
      </c>
      <c r="P43" s="29">
        <v>71</v>
      </c>
    </row>
    <row r="44" spans="1:16" x14ac:dyDescent="0.25">
      <c r="A44" s="30" t="s">
        <v>378</v>
      </c>
      <c r="B44" s="30" t="s">
        <v>379</v>
      </c>
      <c r="C44" s="15">
        <v>18</v>
      </c>
      <c r="D44" s="15">
        <v>22</v>
      </c>
      <c r="E44" s="31">
        <v>-1</v>
      </c>
      <c r="F44" s="15">
        <v>2</v>
      </c>
      <c r="G44" s="15">
        <v>1</v>
      </c>
      <c r="H44" s="15">
        <v>0</v>
      </c>
      <c r="I44" s="15">
        <v>4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5">
        <v>4</v>
      </c>
    </row>
    <row r="45" spans="1:16" ht="22.5" x14ac:dyDescent="0.25">
      <c r="A45" s="30" t="s">
        <v>380</v>
      </c>
      <c r="B45" s="30" t="s">
        <v>381</v>
      </c>
      <c r="C45" s="15">
        <v>955</v>
      </c>
      <c r="D45" s="15">
        <v>958</v>
      </c>
      <c r="E45" s="31">
        <v>-1</v>
      </c>
      <c r="F45" s="15">
        <v>244</v>
      </c>
      <c r="G45" s="15">
        <v>69</v>
      </c>
      <c r="H45" s="15">
        <v>170</v>
      </c>
      <c r="I45" s="15">
        <v>76</v>
      </c>
      <c r="J45" s="15">
        <v>0</v>
      </c>
      <c r="K45" s="15">
        <v>2</v>
      </c>
      <c r="L45" s="15">
        <v>1</v>
      </c>
      <c r="M45" s="15">
        <v>0</v>
      </c>
      <c r="N45" s="15">
        <v>43</v>
      </c>
      <c r="O45" s="15">
        <v>4</v>
      </c>
      <c r="P45" s="25">
        <v>66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2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3</v>
      </c>
      <c r="E47" s="31">
        <v>-1</v>
      </c>
      <c r="F47" s="15">
        <v>0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13</v>
      </c>
      <c r="D49" s="15">
        <v>6</v>
      </c>
      <c r="E49" s="31">
        <v>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1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1</v>
      </c>
      <c r="E50" s="31">
        <v>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7" t="s">
        <v>392</v>
      </c>
      <c r="B51" s="178"/>
      <c r="C51" s="27">
        <v>519</v>
      </c>
      <c r="D51" s="27">
        <v>590</v>
      </c>
      <c r="E51" s="28">
        <v>-1</v>
      </c>
      <c r="F51" s="27">
        <v>15</v>
      </c>
      <c r="G51" s="27">
        <v>12</v>
      </c>
      <c r="H51" s="27">
        <v>146</v>
      </c>
      <c r="I51" s="27">
        <v>104</v>
      </c>
      <c r="J51" s="27">
        <v>35</v>
      </c>
      <c r="K51" s="27">
        <v>88</v>
      </c>
      <c r="L51" s="27">
        <v>0</v>
      </c>
      <c r="M51" s="27">
        <v>0</v>
      </c>
      <c r="N51" s="27">
        <v>7</v>
      </c>
      <c r="O51" s="27">
        <v>24</v>
      </c>
      <c r="P51" s="29">
        <v>143</v>
      </c>
    </row>
    <row r="52" spans="1:16" x14ac:dyDescent="0.25">
      <c r="A52" s="30" t="s">
        <v>393</v>
      </c>
      <c r="B52" s="30" t="s">
        <v>394</v>
      </c>
      <c r="C52" s="15">
        <v>149</v>
      </c>
      <c r="D52" s="15">
        <v>171</v>
      </c>
      <c r="E52" s="31">
        <v>-1</v>
      </c>
      <c r="F52" s="15">
        <v>1</v>
      </c>
      <c r="G52" s="15">
        <v>0</v>
      </c>
      <c r="H52" s="15">
        <v>22</v>
      </c>
      <c r="I52" s="15">
        <v>14</v>
      </c>
      <c r="J52" s="15">
        <v>10</v>
      </c>
      <c r="K52" s="15">
        <v>18</v>
      </c>
      <c r="L52" s="15">
        <v>0</v>
      </c>
      <c r="M52" s="15">
        <v>0</v>
      </c>
      <c r="N52" s="15">
        <v>0</v>
      </c>
      <c r="O52" s="15">
        <v>6</v>
      </c>
      <c r="P52" s="25">
        <v>16</v>
      </c>
    </row>
    <row r="53" spans="1:16" x14ac:dyDescent="0.25">
      <c r="A53" s="30" t="s">
        <v>395</v>
      </c>
      <c r="B53" s="30" t="s">
        <v>396</v>
      </c>
      <c r="C53" s="15">
        <v>1</v>
      </c>
      <c r="D53" s="15">
        <v>3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5</v>
      </c>
      <c r="L53" s="15">
        <v>0</v>
      </c>
      <c r="M53" s="15">
        <v>0</v>
      </c>
      <c r="N53" s="15">
        <v>0</v>
      </c>
      <c r="O53" s="15">
        <v>0</v>
      </c>
      <c r="P53" s="25">
        <v>1</v>
      </c>
    </row>
    <row r="54" spans="1:16" x14ac:dyDescent="0.25">
      <c r="A54" s="30" t="s">
        <v>397</v>
      </c>
      <c r="B54" s="30" t="s">
        <v>398</v>
      </c>
      <c r="C54" s="15">
        <v>170</v>
      </c>
      <c r="D54" s="15">
        <v>191</v>
      </c>
      <c r="E54" s="31">
        <v>-1</v>
      </c>
      <c r="F54" s="15">
        <v>3</v>
      </c>
      <c r="G54" s="15">
        <v>4</v>
      </c>
      <c r="H54" s="15">
        <v>66</v>
      </c>
      <c r="I54" s="15">
        <v>41</v>
      </c>
      <c r="J54" s="15">
        <v>15</v>
      </c>
      <c r="K54" s="15">
        <v>15</v>
      </c>
      <c r="L54" s="15">
        <v>0</v>
      </c>
      <c r="M54" s="15">
        <v>0</v>
      </c>
      <c r="N54" s="15">
        <v>4</v>
      </c>
      <c r="O54" s="15">
        <v>4</v>
      </c>
      <c r="P54" s="25">
        <v>39</v>
      </c>
    </row>
    <row r="55" spans="1:16" ht="22.5" x14ac:dyDescent="0.25">
      <c r="A55" s="30" t="s">
        <v>399</v>
      </c>
      <c r="B55" s="30" t="s">
        <v>400</v>
      </c>
      <c r="C55" s="15">
        <v>6</v>
      </c>
      <c r="D55" s="15">
        <v>9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7</v>
      </c>
      <c r="L55" s="15">
        <v>0</v>
      </c>
      <c r="M55" s="15">
        <v>0</v>
      </c>
      <c r="N55" s="15">
        <v>1</v>
      </c>
      <c r="O55" s="15">
        <v>0</v>
      </c>
      <c r="P55" s="25">
        <v>4</v>
      </c>
    </row>
    <row r="56" spans="1:16" x14ac:dyDescent="0.25">
      <c r="A56" s="30" t="s">
        <v>401</v>
      </c>
      <c r="B56" s="30" t="s">
        <v>402</v>
      </c>
      <c r="C56" s="15">
        <v>3</v>
      </c>
      <c r="D56" s="15">
        <v>2</v>
      </c>
      <c r="E56" s="31">
        <v>0</v>
      </c>
      <c r="F56" s="15">
        <v>0</v>
      </c>
      <c r="G56" s="15">
        <v>0</v>
      </c>
      <c r="H56" s="15">
        <v>1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21</v>
      </c>
      <c r="D57" s="15">
        <v>29</v>
      </c>
      <c r="E57" s="31">
        <v>-1</v>
      </c>
      <c r="F57" s="15">
        <v>0</v>
      </c>
      <c r="G57" s="15">
        <v>0</v>
      </c>
      <c r="H57" s="15">
        <v>4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34</v>
      </c>
      <c r="D58" s="15">
        <v>24</v>
      </c>
      <c r="E58" s="31">
        <v>0</v>
      </c>
      <c r="F58" s="15">
        <v>8</v>
      </c>
      <c r="G58" s="15">
        <v>6</v>
      </c>
      <c r="H58" s="15">
        <v>9</v>
      </c>
      <c r="I58" s="15">
        <v>8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23</v>
      </c>
    </row>
    <row r="59" spans="1:16" ht="22.5" x14ac:dyDescent="0.25">
      <c r="A59" s="30" t="s">
        <v>407</v>
      </c>
      <c r="B59" s="30" t="s">
        <v>408</v>
      </c>
      <c r="C59" s="15">
        <v>5</v>
      </c>
      <c r="D59" s="15">
        <v>3</v>
      </c>
      <c r="E59" s="31">
        <v>0</v>
      </c>
      <c r="F59" s="15">
        <v>1</v>
      </c>
      <c r="G59" s="15">
        <v>0</v>
      </c>
      <c r="H59" s="15">
        <v>2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5</v>
      </c>
    </row>
    <row r="60" spans="1:16" ht="22.5" x14ac:dyDescent="0.25">
      <c r="A60" s="30" t="s">
        <v>409</v>
      </c>
      <c r="B60" s="30" t="s">
        <v>410</v>
      </c>
      <c r="C60" s="15">
        <v>3</v>
      </c>
      <c r="D60" s="15">
        <v>3</v>
      </c>
      <c r="E60" s="31">
        <v>0</v>
      </c>
      <c r="F60" s="15">
        <v>0</v>
      </c>
      <c r="G60" s="15">
        <v>0</v>
      </c>
      <c r="H60" s="15">
        <v>3</v>
      </c>
      <c r="I60" s="15">
        <v>0</v>
      </c>
      <c r="J60" s="15">
        <v>0</v>
      </c>
      <c r="K60" s="15">
        <v>3</v>
      </c>
      <c r="L60" s="15">
        <v>0</v>
      </c>
      <c r="M60" s="15">
        <v>0</v>
      </c>
      <c r="N60" s="15">
        <v>0</v>
      </c>
      <c r="O60" s="15">
        <v>0</v>
      </c>
      <c r="P60" s="25">
        <v>2</v>
      </c>
    </row>
    <row r="61" spans="1:16" ht="22.5" x14ac:dyDescent="0.25">
      <c r="A61" s="30" t="s">
        <v>411</v>
      </c>
      <c r="B61" s="30" t="s">
        <v>412</v>
      </c>
      <c r="C61" s="15">
        <v>6</v>
      </c>
      <c r="D61" s="15">
        <v>17</v>
      </c>
      <c r="E61" s="31">
        <v>-1</v>
      </c>
      <c r="F61" s="15">
        <v>0</v>
      </c>
      <c r="G61" s="15">
        <v>0</v>
      </c>
      <c r="H61" s="15">
        <v>3</v>
      </c>
      <c r="I61" s="15">
        <v>3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2</v>
      </c>
    </row>
    <row r="62" spans="1:16" ht="33.75" x14ac:dyDescent="0.25">
      <c r="A62" s="30" t="s">
        <v>413</v>
      </c>
      <c r="B62" s="30" t="s">
        <v>414</v>
      </c>
      <c r="C62" s="15">
        <v>26</v>
      </c>
      <c r="D62" s="15">
        <v>23</v>
      </c>
      <c r="E62" s="31">
        <v>0</v>
      </c>
      <c r="F62" s="15">
        <v>0</v>
      </c>
      <c r="G62" s="15">
        <v>0</v>
      </c>
      <c r="H62" s="15">
        <v>9</v>
      </c>
      <c r="I62" s="15">
        <v>9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3</v>
      </c>
      <c r="P62" s="25">
        <v>7</v>
      </c>
    </row>
    <row r="63" spans="1:16" x14ac:dyDescent="0.25">
      <c r="A63" s="30" t="s">
        <v>415</v>
      </c>
      <c r="B63" s="30" t="s">
        <v>416</v>
      </c>
      <c r="C63" s="15">
        <v>18</v>
      </c>
      <c r="D63" s="15">
        <v>16</v>
      </c>
      <c r="E63" s="31">
        <v>0</v>
      </c>
      <c r="F63" s="15">
        <v>0</v>
      </c>
      <c r="G63" s="15">
        <v>0</v>
      </c>
      <c r="H63" s="15">
        <v>4</v>
      </c>
      <c r="I63" s="15">
        <v>3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10</v>
      </c>
    </row>
    <row r="64" spans="1:16" ht="22.5" x14ac:dyDescent="0.25">
      <c r="A64" s="30" t="s">
        <v>417</v>
      </c>
      <c r="B64" s="30" t="s">
        <v>418</v>
      </c>
      <c r="C64" s="15">
        <v>55</v>
      </c>
      <c r="D64" s="15">
        <v>61</v>
      </c>
      <c r="E64" s="31">
        <v>-1</v>
      </c>
      <c r="F64" s="15">
        <v>2</v>
      </c>
      <c r="G64" s="15">
        <v>1</v>
      </c>
      <c r="H64" s="15">
        <v>14</v>
      </c>
      <c r="I64" s="15">
        <v>19</v>
      </c>
      <c r="J64" s="15">
        <v>4</v>
      </c>
      <c r="K64" s="15">
        <v>25</v>
      </c>
      <c r="L64" s="15">
        <v>0</v>
      </c>
      <c r="M64" s="15">
        <v>0</v>
      </c>
      <c r="N64" s="15">
        <v>1</v>
      </c>
      <c r="O64" s="15">
        <v>3</v>
      </c>
      <c r="P64" s="25">
        <v>25</v>
      </c>
    </row>
    <row r="65" spans="1:16" ht="22.5" x14ac:dyDescent="0.25">
      <c r="A65" s="30" t="s">
        <v>419</v>
      </c>
      <c r="B65" s="30" t="s">
        <v>420</v>
      </c>
      <c r="C65" s="15">
        <v>10</v>
      </c>
      <c r="D65" s="15">
        <v>24</v>
      </c>
      <c r="E65" s="31">
        <v>-1</v>
      </c>
      <c r="F65" s="15">
        <v>0</v>
      </c>
      <c r="G65" s="15">
        <v>0</v>
      </c>
      <c r="H65" s="15">
        <v>5</v>
      </c>
      <c r="I65" s="15">
        <v>0</v>
      </c>
      <c r="J65" s="15">
        <v>6</v>
      </c>
      <c r="K65" s="15">
        <v>10</v>
      </c>
      <c r="L65" s="15">
        <v>0</v>
      </c>
      <c r="M65" s="15">
        <v>0</v>
      </c>
      <c r="N65" s="15">
        <v>0</v>
      </c>
      <c r="O65" s="15">
        <v>4</v>
      </c>
      <c r="P65" s="25">
        <v>1</v>
      </c>
    </row>
    <row r="66" spans="1:16" ht="33.75" x14ac:dyDescent="0.25">
      <c r="A66" s="30" t="s">
        <v>421</v>
      </c>
      <c r="B66" s="30" t="s">
        <v>422</v>
      </c>
      <c r="C66" s="15">
        <v>10</v>
      </c>
      <c r="D66" s="15">
        <v>5</v>
      </c>
      <c r="E66" s="31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1</v>
      </c>
      <c r="E67" s="31">
        <v>-1</v>
      </c>
      <c r="F67" s="15">
        <v>0</v>
      </c>
      <c r="G67" s="15">
        <v>1</v>
      </c>
      <c r="H67" s="15">
        <v>2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4</v>
      </c>
    </row>
    <row r="68" spans="1:16" ht="33.75" x14ac:dyDescent="0.25">
      <c r="A68" s="30" t="s">
        <v>425</v>
      </c>
      <c r="B68" s="30" t="s">
        <v>426</v>
      </c>
      <c r="C68" s="15">
        <v>1</v>
      </c>
      <c r="D68" s="15">
        <v>2</v>
      </c>
      <c r="E68" s="31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5</v>
      </c>
      <c r="L68" s="15">
        <v>0</v>
      </c>
      <c r="M68" s="15">
        <v>0</v>
      </c>
      <c r="N68" s="15">
        <v>0</v>
      </c>
      <c r="O68" s="15">
        <v>4</v>
      </c>
      <c r="P68" s="25">
        <v>1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3</v>
      </c>
      <c r="E70" s="31">
        <v>-1</v>
      </c>
      <c r="F70" s="15">
        <v>0</v>
      </c>
      <c r="G70" s="15">
        <v>0</v>
      </c>
      <c r="H70" s="15">
        <v>1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2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1</v>
      </c>
      <c r="D72" s="15">
        <v>1</v>
      </c>
      <c r="E72" s="31">
        <v>0</v>
      </c>
      <c r="F72" s="15">
        <v>0</v>
      </c>
      <c r="G72" s="15">
        <v>0</v>
      </c>
      <c r="H72" s="15">
        <v>1</v>
      </c>
      <c r="I72" s="15">
        <v>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2</v>
      </c>
    </row>
    <row r="73" spans="1:16" x14ac:dyDescent="0.25">
      <c r="A73" s="177" t="s">
        <v>435</v>
      </c>
      <c r="B73" s="178"/>
      <c r="C73" s="27">
        <v>7</v>
      </c>
      <c r="D73" s="27">
        <v>10</v>
      </c>
      <c r="E73" s="28">
        <v>-1</v>
      </c>
      <c r="F73" s="27">
        <v>0</v>
      </c>
      <c r="G73" s="27">
        <v>0</v>
      </c>
      <c r="H73" s="27">
        <v>2</v>
      </c>
      <c r="I73" s="27">
        <v>4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2</v>
      </c>
    </row>
    <row r="74" spans="1:16" x14ac:dyDescent="0.25">
      <c r="A74" s="30" t="s">
        <v>436</v>
      </c>
      <c r="B74" s="30" t="s">
        <v>437</v>
      </c>
      <c r="C74" s="15">
        <v>7</v>
      </c>
      <c r="D74" s="15">
        <v>10</v>
      </c>
      <c r="E74" s="31">
        <v>-1</v>
      </c>
      <c r="F74" s="15">
        <v>0</v>
      </c>
      <c r="G74" s="15">
        <v>0</v>
      </c>
      <c r="H74" s="15">
        <v>2</v>
      </c>
      <c r="I74" s="15">
        <v>4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2</v>
      </c>
    </row>
    <row r="75" spans="1:16" x14ac:dyDescent="0.25">
      <c r="A75" s="177" t="s">
        <v>438</v>
      </c>
      <c r="B75" s="178"/>
      <c r="C75" s="27">
        <v>115</v>
      </c>
      <c r="D75" s="27">
        <v>117</v>
      </c>
      <c r="E75" s="28">
        <v>-1</v>
      </c>
      <c r="F75" s="27">
        <v>0</v>
      </c>
      <c r="G75" s="27">
        <v>0</v>
      </c>
      <c r="H75" s="27">
        <v>19</v>
      </c>
      <c r="I75" s="27">
        <v>21</v>
      </c>
      <c r="J75" s="27">
        <v>0</v>
      </c>
      <c r="K75" s="27">
        <v>0</v>
      </c>
      <c r="L75" s="27">
        <v>8</v>
      </c>
      <c r="M75" s="27">
        <v>6</v>
      </c>
      <c r="N75" s="27">
        <v>5</v>
      </c>
      <c r="O75" s="27">
        <v>1</v>
      </c>
      <c r="P75" s="29">
        <v>21</v>
      </c>
    </row>
    <row r="76" spans="1:16" x14ac:dyDescent="0.25">
      <c r="A76" s="30" t="s">
        <v>439</v>
      </c>
      <c r="B76" s="30" t="s">
        <v>440</v>
      </c>
      <c r="C76" s="15">
        <v>42</v>
      </c>
      <c r="D76" s="15">
        <v>42</v>
      </c>
      <c r="E76" s="31">
        <v>0</v>
      </c>
      <c r="F76" s="15">
        <v>0</v>
      </c>
      <c r="G76" s="15">
        <v>0</v>
      </c>
      <c r="H76" s="15">
        <v>5</v>
      </c>
      <c r="I76" s="15">
        <v>14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5">
        <v>5</v>
      </c>
    </row>
    <row r="77" spans="1:16" ht="33.75" x14ac:dyDescent="0.25">
      <c r="A77" s="30" t="s">
        <v>441</v>
      </c>
      <c r="B77" s="30" t="s">
        <v>442</v>
      </c>
      <c r="C77" s="15">
        <v>1</v>
      </c>
      <c r="D77" s="15">
        <v>2</v>
      </c>
      <c r="E77" s="31">
        <v>-1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44</v>
      </c>
      <c r="D78" s="15">
        <v>43</v>
      </c>
      <c r="E78" s="31">
        <v>0</v>
      </c>
      <c r="F78" s="15">
        <v>0</v>
      </c>
      <c r="G78" s="15">
        <v>0</v>
      </c>
      <c r="H78" s="15">
        <v>2</v>
      </c>
      <c r="I78" s="15">
        <v>0</v>
      </c>
      <c r="J78" s="15">
        <v>0</v>
      </c>
      <c r="K78" s="15">
        <v>0</v>
      </c>
      <c r="L78" s="15">
        <v>8</v>
      </c>
      <c r="M78" s="15">
        <v>6</v>
      </c>
      <c r="N78" s="15">
        <v>0</v>
      </c>
      <c r="O78" s="15">
        <v>1</v>
      </c>
      <c r="P78" s="25">
        <v>5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1</v>
      </c>
      <c r="I79" s="15">
        <v>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24</v>
      </c>
      <c r="D80" s="15">
        <v>24</v>
      </c>
      <c r="E80" s="31">
        <v>0</v>
      </c>
      <c r="F80" s="15">
        <v>0</v>
      </c>
      <c r="G80" s="15">
        <v>0</v>
      </c>
      <c r="H80" s="15">
        <v>9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4</v>
      </c>
      <c r="O80" s="15">
        <v>0</v>
      </c>
      <c r="P80" s="25">
        <v>10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3</v>
      </c>
      <c r="E81" s="31">
        <v>-1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1</v>
      </c>
    </row>
    <row r="82" spans="1:16" ht="22.5" x14ac:dyDescent="0.25">
      <c r="A82" s="30" t="s">
        <v>451</v>
      </c>
      <c r="B82" s="30" t="s">
        <v>452</v>
      </c>
      <c r="C82" s="15">
        <v>3</v>
      </c>
      <c r="D82" s="15">
        <v>3</v>
      </c>
      <c r="E82" s="31">
        <v>0</v>
      </c>
      <c r="F82" s="15">
        <v>0</v>
      </c>
      <c r="G82" s="15">
        <v>0</v>
      </c>
      <c r="H82" s="15">
        <v>1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7" t="s">
        <v>453</v>
      </c>
      <c r="B83" s="178"/>
      <c r="C83" s="27">
        <v>178</v>
      </c>
      <c r="D83" s="27">
        <v>234</v>
      </c>
      <c r="E83" s="28">
        <v>-1</v>
      </c>
      <c r="F83" s="27">
        <v>0</v>
      </c>
      <c r="G83" s="27">
        <v>11</v>
      </c>
      <c r="H83" s="27">
        <v>9</v>
      </c>
      <c r="I83" s="27">
        <v>5</v>
      </c>
      <c r="J83" s="27">
        <v>0</v>
      </c>
      <c r="K83" s="27">
        <v>0</v>
      </c>
      <c r="L83" s="27">
        <v>0</v>
      </c>
      <c r="M83" s="27">
        <v>0</v>
      </c>
      <c r="N83" s="27">
        <v>4</v>
      </c>
      <c r="O83" s="27">
        <v>0</v>
      </c>
      <c r="P83" s="29">
        <v>15</v>
      </c>
    </row>
    <row r="84" spans="1:16" x14ac:dyDescent="0.25">
      <c r="A84" s="30" t="s">
        <v>454</v>
      </c>
      <c r="B84" s="30" t="s">
        <v>455</v>
      </c>
      <c r="C84" s="15">
        <v>51</v>
      </c>
      <c r="D84" s="15">
        <v>65</v>
      </c>
      <c r="E84" s="31">
        <v>-1</v>
      </c>
      <c r="F84" s="15">
        <v>0</v>
      </c>
      <c r="G84" s="15">
        <v>0</v>
      </c>
      <c r="H84" s="15">
        <v>3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2</v>
      </c>
    </row>
    <row r="85" spans="1:16" x14ac:dyDescent="0.25">
      <c r="A85" s="30" t="s">
        <v>456</v>
      </c>
      <c r="B85" s="30" t="s">
        <v>457</v>
      </c>
      <c r="C85" s="15">
        <v>127</v>
      </c>
      <c r="D85" s="15">
        <v>169</v>
      </c>
      <c r="E85" s="31">
        <v>-1</v>
      </c>
      <c r="F85" s="15">
        <v>0</v>
      </c>
      <c r="G85" s="15">
        <v>11</v>
      </c>
      <c r="H85" s="15">
        <v>6</v>
      </c>
      <c r="I85" s="15">
        <v>5</v>
      </c>
      <c r="J85" s="15">
        <v>0</v>
      </c>
      <c r="K85" s="15">
        <v>0</v>
      </c>
      <c r="L85" s="15">
        <v>0</v>
      </c>
      <c r="M85" s="15">
        <v>0</v>
      </c>
      <c r="N85" s="15">
        <v>3</v>
      </c>
      <c r="O85" s="15">
        <v>0</v>
      </c>
      <c r="P85" s="25">
        <v>13</v>
      </c>
    </row>
    <row r="86" spans="1:16" x14ac:dyDescent="0.25">
      <c r="A86" s="177" t="s">
        <v>458</v>
      </c>
      <c r="B86" s="178"/>
      <c r="C86" s="27">
        <v>862</v>
      </c>
      <c r="D86" s="27">
        <v>1095</v>
      </c>
      <c r="E86" s="28">
        <v>-1</v>
      </c>
      <c r="F86" s="27">
        <v>39</v>
      </c>
      <c r="G86" s="27">
        <v>16</v>
      </c>
      <c r="H86" s="27">
        <v>415</v>
      </c>
      <c r="I86" s="27">
        <v>292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9">
        <v>279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2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1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17</v>
      </c>
      <c r="D90" s="15">
        <v>32</v>
      </c>
      <c r="E90" s="31">
        <v>-1</v>
      </c>
      <c r="F90" s="15">
        <v>2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3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2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34</v>
      </c>
      <c r="D92" s="15">
        <v>24</v>
      </c>
      <c r="E92" s="31">
        <v>0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266</v>
      </c>
      <c r="D93" s="15">
        <v>363</v>
      </c>
      <c r="E93" s="31">
        <v>-1</v>
      </c>
      <c r="F93" s="15">
        <v>4</v>
      </c>
      <c r="G93" s="15">
        <v>6</v>
      </c>
      <c r="H93" s="15">
        <v>115</v>
      </c>
      <c r="I93" s="15">
        <v>167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165</v>
      </c>
    </row>
    <row r="94" spans="1:16" x14ac:dyDescent="0.25">
      <c r="A94" s="30" t="s">
        <v>473</v>
      </c>
      <c r="B94" s="30" t="s">
        <v>474</v>
      </c>
      <c r="C94" s="15">
        <v>34</v>
      </c>
      <c r="D94" s="15">
        <v>34</v>
      </c>
      <c r="E94" s="31">
        <v>0</v>
      </c>
      <c r="F94" s="15">
        <v>1</v>
      </c>
      <c r="G94" s="15">
        <v>0</v>
      </c>
      <c r="H94" s="15">
        <v>4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4</v>
      </c>
    </row>
    <row r="95" spans="1:16" x14ac:dyDescent="0.25">
      <c r="A95" s="30" t="s">
        <v>475</v>
      </c>
      <c r="B95" s="30" t="s">
        <v>476</v>
      </c>
      <c r="C95" s="15">
        <v>501</v>
      </c>
      <c r="D95" s="15">
        <v>631</v>
      </c>
      <c r="E95" s="31">
        <v>-1</v>
      </c>
      <c r="F95" s="15">
        <v>26</v>
      </c>
      <c r="G95" s="15">
        <v>7</v>
      </c>
      <c r="H95" s="15">
        <v>295</v>
      </c>
      <c r="I95" s="15">
        <v>120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5">
        <v>107</v>
      </c>
    </row>
    <row r="96" spans="1:16" ht="22.5" x14ac:dyDescent="0.25">
      <c r="A96" s="30" t="s">
        <v>477</v>
      </c>
      <c r="B96" s="30" t="s">
        <v>478</v>
      </c>
      <c r="C96" s="15">
        <v>8</v>
      </c>
      <c r="D96" s="15">
        <v>5</v>
      </c>
      <c r="E96" s="31">
        <v>0</v>
      </c>
      <c r="F96" s="15">
        <v>6</v>
      </c>
      <c r="G96" s="15">
        <v>3</v>
      </c>
      <c r="H96" s="15">
        <v>0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1</v>
      </c>
      <c r="D97" s="15">
        <v>2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7" t="s">
        <v>481</v>
      </c>
      <c r="B98" s="178"/>
      <c r="C98" s="27">
        <v>8192</v>
      </c>
      <c r="D98" s="27">
        <v>13986</v>
      </c>
      <c r="E98" s="28">
        <v>-1</v>
      </c>
      <c r="F98" s="27">
        <v>473</v>
      </c>
      <c r="G98" s="27">
        <v>404</v>
      </c>
      <c r="H98" s="27">
        <v>2831</v>
      </c>
      <c r="I98" s="27">
        <v>2201</v>
      </c>
      <c r="J98" s="27">
        <v>2</v>
      </c>
      <c r="K98" s="27">
        <v>15</v>
      </c>
      <c r="L98" s="27">
        <v>1</v>
      </c>
      <c r="M98" s="27">
        <v>1</v>
      </c>
      <c r="N98" s="27">
        <v>21</v>
      </c>
      <c r="O98" s="27">
        <v>195</v>
      </c>
      <c r="P98" s="29">
        <v>2011</v>
      </c>
    </row>
    <row r="99" spans="1:16" x14ac:dyDescent="0.25">
      <c r="A99" s="30" t="s">
        <v>482</v>
      </c>
      <c r="B99" s="30" t="s">
        <v>483</v>
      </c>
      <c r="C99" s="15">
        <v>1206</v>
      </c>
      <c r="D99" s="15">
        <v>1566</v>
      </c>
      <c r="E99" s="31">
        <v>-1</v>
      </c>
      <c r="F99" s="15">
        <v>112</v>
      </c>
      <c r="G99" s="15">
        <v>98</v>
      </c>
      <c r="H99" s="15">
        <v>368</v>
      </c>
      <c r="I99" s="15">
        <v>320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3</v>
      </c>
      <c r="P99" s="25">
        <v>339</v>
      </c>
    </row>
    <row r="100" spans="1:16" x14ac:dyDescent="0.25">
      <c r="A100" s="30" t="s">
        <v>484</v>
      </c>
      <c r="B100" s="30" t="s">
        <v>485</v>
      </c>
      <c r="C100" s="15">
        <v>1756</v>
      </c>
      <c r="D100" s="15">
        <v>4918</v>
      </c>
      <c r="E100" s="31">
        <v>-1</v>
      </c>
      <c r="F100" s="15">
        <v>183</v>
      </c>
      <c r="G100" s="15">
        <v>146</v>
      </c>
      <c r="H100" s="15">
        <v>1030</v>
      </c>
      <c r="I100" s="15">
        <v>507</v>
      </c>
      <c r="J100" s="15">
        <v>0</v>
      </c>
      <c r="K100" s="15">
        <v>1</v>
      </c>
      <c r="L100" s="15">
        <v>0</v>
      </c>
      <c r="M100" s="15">
        <v>0</v>
      </c>
      <c r="N100" s="15">
        <v>0</v>
      </c>
      <c r="O100" s="15">
        <v>18</v>
      </c>
      <c r="P100" s="25">
        <v>561</v>
      </c>
    </row>
    <row r="101" spans="1:16" ht="33.75" x14ac:dyDescent="0.25">
      <c r="A101" s="30" t="s">
        <v>486</v>
      </c>
      <c r="B101" s="30" t="s">
        <v>487</v>
      </c>
      <c r="C101" s="15">
        <v>152</v>
      </c>
      <c r="D101" s="15">
        <v>155</v>
      </c>
      <c r="E101" s="31">
        <v>-1</v>
      </c>
      <c r="F101" s="15">
        <v>29</v>
      </c>
      <c r="G101" s="15">
        <v>34</v>
      </c>
      <c r="H101" s="15">
        <v>120</v>
      </c>
      <c r="I101" s="15">
        <v>298</v>
      </c>
      <c r="J101" s="15">
        <v>0</v>
      </c>
      <c r="K101" s="15">
        <v>3</v>
      </c>
      <c r="L101" s="15">
        <v>0</v>
      </c>
      <c r="M101" s="15">
        <v>0</v>
      </c>
      <c r="N101" s="15">
        <v>0</v>
      </c>
      <c r="O101" s="15">
        <v>21</v>
      </c>
      <c r="P101" s="25">
        <v>156</v>
      </c>
    </row>
    <row r="102" spans="1:16" ht="22.5" x14ac:dyDescent="0.25">
      <c r="A102" s="30" t="s">
        <v>488</v>
      </c>
      <c r="B102" s="30" t="s">
        <v>489</v>
      </c>
      <c r="C102" s="15">
        <v>900</v>
      </c>
      <c r="D102" s="15">
        <v>1099</v>
      </c>
      <c r="E102" s="31">
        <v>-1</v>
      </c>
      <c r="F102" s="15">
        <v>65</v>
      </c>
      <c r="G102" s="15">
        <v>52</v>
      </c>
      <c r="H102" s="15">
        <v>341</v>
      </c>
      <c r="I102" s="15">
        <v>295</v>
      </c>
      <c r="J102" s="15">
        <v>1</v>
      </c>
      <c r="K102" s="15">
        <v>5</v>
      </c>
      <c r="L102" s="15">
        <v>0</v>
      </c>
      <c r="M102" s="15">
        <v>1</v>
      </c>
      <c r="N102" s="15">
        <v>0</v>
      </c>
      <c r="O102" s="15">
        <v>147</v>
      </c>
      <c r="P102" s="25">
        <v>297</v>
      </c>
    </row>
    <row r="103" spans="1:16" x14ac:dyDescent="0.25">
      <c r="A103" s="30" t="s">
        <v>490</v>
      </c>
      <c r="B103" s="30" t="s">
        <v>491</v>
      </c>
      <c r="C103" s="15">
        <v>18</v>
      </c>
      <c r="D103" s="15">
        <v>18</v>
      </c>
      <c r="E103" s="31">
        <v>0</v>
      </c>
      <c r="F103" s="15">
        <v>0</v>
      </c>
      <c r="G103" s="15">
        <v>0</v>
      </c>
      <c r="H103" s="15">
        <v>0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2</v>
      </c>
    </row>
    <row r="104" spans="1:16" ht="22.5" x14ac:dyDescent="0.25">
      <c r="A104" s="30" t="s">
        <v>492</v>
      </c>
      <c r="B104" s="30" t="s">
        <v>493</v>
      </c>
      <c r="C104" s="15">
        <v>135</v>
      </c>
      <c r="D104" s="15">
        <v>172</v>
      </c>
      <c r="E104" s="31">
        <v>-1</v>
      </c>
      <c r="F104" s="15">
        <v>12</v>
      </c>
      <c r="G104" s="15">
        <v>11</v>
      </c>
      <c r="H104" s="15">
        <v>59</v>
      </c>
      <c r="I104" s="15">
        <v>52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49</v>
      </c>
    </row>
    <row r="105" spans="1:16" x14ac:dyDescent="0.25">
      <c r="A105" s="30" t="s">
        <v>494</v>
      </c>
      <c r="B105" s="30" t="s">
        <v>495</v>
      </c>
      <c r="C105" s="15">
        <v>410</v>
      </c>
      <c r="D105" s="15">
        <v>551</v>
      </c>
      <c r="E105" s="31">
        <v>-1</v>
      </c>
      <c r="F105" s="15">
        <v>0</v>
      </c>
      <c r="G105" s="15">
        <v>0</v>
      </c>
      <c r="H105" s="15">
        <v>8</v>
      </c>
      <c r="I105" s="15">
        <v>4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3</v>
      </c>
    </row>
    <row r="106" spans="1:16" x14ac:dyDescent="0.25">
      <c r="A106" s="30" t="s">
        <v>496</v>
      </c>
      <c r="B106" s="30" t="s">
        <v>497</v>
      </c>
      <c r="C106" s="15">
        <v>1693</v>
      </c>
      <c r="D106" s="15">
        <v>2149</v>
      </c>
      <c r="E106" s="31">
        <v>-1</v>
      </c>
      <c r="F106" s="15">
        <v>30</v>
      </c>
      <c r="G106" s="15">
        <v>21</v>
      </c>
      <c r="H106" s="15">
        <v>423</v>
      </c>
      <c r="I106" s="15">
        <v>289</v>
      </c>
      <c r="J106" s="15">
        <v>1</v>
      </c>
      <c r="K106" s="15">
        <v>2</v>
      </c>
      <c r="L106" s="15">
        <v>0</v>
      </c>
      <c r="M106" s="15">
        <v>0</v>
      </c>
      <c r="N106" s="15">
        <v>9</v>
      </c>
      <c r="O106" s="15">
        <v>2</v>
      </c>
      <c r="P106" s="25">
        <v>247</v>
      </c>
    </row>
    <row r="107" spans="1:16" ht="22.5" x14ac:dyDescent="0.25">
      <c r="A107" s="30" t="s">
        <v>498</v>
      </c>
      <c r="B107" s="30" t="s">
        <v>499</v>
      </c>
      <c r="C107" s="15">
        <v>572</v>
      </c>
      <c r="D107" s="15">
        <v>647</v>
      </c>
      <c r="E107" s="31">
        <v>-1</v>
      </c>
      <c r="F107" s="15">
        <v>7</v>
      </c>
      <c r="G107" s="15">
        <v>3</v>
      </c>
      <c r="H107" s="15">
        <v>141</v>
      </c>
      <c r="I107" s="15">
        <v>102</v>
      </c>
      <c r="J107" s="15">
        <v>0</v>
      </c>
      <c r="K107" s="15">
        <v>1</v>
      </c>
      <c r="L107" s="15">
        <v>0</v>
      </c>
      <c r="M107" s="15">
        <v>0</v>
      </c>
      <c r="N107" s="15">
        <v>2</v>
      </c>
      <c r="O107" s="15">
        <v>0</v>
      </c>
      <c r="P107" s="25">
        <v>97</v>
      </c>
    </row>
    <row r="108" spans="1:16" ht="22.5" x14ac:dyDescent="0.25">
      <c r="A108" s="30" t="s">
        <v>500</v>
      </c>
      <c r="B108" s="30" t="s">
        <v>501</v>
      </c>
      <c r="C108" s="15">
        <v>81</v>
      </c>
      <c r="D108" s="15">
        <v>77</v>
      </c>
      <c r="E108" s="31">
        <v>0</v>
      </c>
      <c r="F108" s="15">
        <v>0</v>
      </c>
      <c r="G108" s="15">
        <v>0</v>
      </c>
      <c r="H108" s="15">
        <v>11</v>
      </c>
      <c r="I108" s="15">
        <v>11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2</v>
      </c>
      <c r="P108" s="25">
        <v>3</v>
      </c>
    </row>
    <row r="109" spans="1:16" x14ac:dyDescent="0.25">
      <c r="A109" s="30" t="s">
        <v>502</v>
      </c>
      <c r="B109" s="30" t="s">
        <v>503</v>
      </c>
      <c r="C109" s="15">
        <v>28</v>
      </c>
      <c r="D109" s="15">
        <v>31</v>
      </c>
      <c r="E109" s="31">
        <v>-1</v>
      </c>
      <c r="F109" s="15">
        <v>0</v>
      </c>
      <c r="G109" s="15">
        <v>0</v>
      </c>
      <c r="H109" s="15">
        <v>23</v>
      </c>
      <c r="I109" s="15">
        <v>13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5">
        <v>4</v>
      </c>
    </row>
    <row r="110" spans="1:16" x14ac:dyDescent="0.25">
      <c r="A110" s="30" t="s">
        <v>504</v>
      </c>
      <c r="B110" s="30" t="s">
        <v>505</v>
      </c>
      <c r="C110" s="15">
        <v>5</v>
      </c>
      <c r="D110" s="15">
        <v>17</v>
      </c>
      <c r="E110" s="31">
        <v>-1</v>
      </c>
      <c r="F110" s="15">
        <v>0</v>
      </c>
      <c r="G110" s="15">
        <v>0</v>
      </c>
      <c r="H110" s="15">
        <v>20</v>
      </c>
      <c r="I110" s="15">
        <v>10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7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1</v>
      </c>
      <c r="E111" s="31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1032</v>
      </c>
      <c r="D112" s="15">
        <v>2306</v>
      </c>
      <c r="E112" s="31">
        <v>-1</v>
      </c>
      <c r="F112" s="15">
        <v>30</v>
      </c>
      <c r="G112" s="15">
        <v>33</v>
      </c>
      <c r="H112" s="15">
        <v>157</v>
      </c>
      <c r="I112" s="15">
        <v>151</v>
      </c>
      <c r="J112" s="15">
        <v>0</v>
      </c>
      <c r="K112" s="15">
        <v>2</v>
      </c>
      <c r="L112" s="15">
        <v>1</v>
      </c>
      <c r="M112" s="15">
        <v>0</v>
      </c>
      <c r="N112" s="15">
        <v>0</v>
      </c>
      <c r="O112" s="15">
        <v>2</v>
      </c>
      <c r="P112" s="25">
        <v>126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1</v>
      </c>
      <c r="E114" s="31">
        <v>0</v>
      </c>
      <c r="F114" s="15">
        <v>0</v>
      </c>
      <c r="G114" s="15">
        <v>0</v>
      </c>
      <c r="H114" s="15">
        <v>1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14</v>
      </c>
      <c r="D115" s="15">
        <v>8</v>
      </c>
      <c r="E115" s="31">
        <v>0</v>
      </c>
      <c r="F115" s="15">
        <v>0</v>
      </c>
      <c r="G115" s="15">
        <v>1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1</v>
      </c>
    </row>
    <row r="116" spans="1:16" ht="22.5" x14ac:dyDescent="0.25">
      <c r="A116" s="30" t="s">
        <v>516</v>
      </c>
      <c r="B116" s="30" t="s">
        <v>517</v>
      </c>
      <c r="C116" s="15">
        <v>7</v>
      </c>
      <c r="D116" s="15">
        <v>32</v>
      </c>
      <c r="E116" s="31">
        <v>-1</v>
      </c>
      <c r="F116" s="15">
        <v>1</v>
      </c>
      <c r="G116" s="15">
        <v>1</v>
      </c>
      <c r="H116" s="15">
        <v>7</v>
      </c>
      <c r="I116" s="15">
        <v>5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9</v>
      </c>
    </row>
    <row r="117" spans="1:16" ht="33.75" x14ac:dyDescent="0.25">
      <c r="A117" s="30" t="s">
        <v>518</v>
      </c>
      <c r="B117" s="30" t="s">
        <v>519</v>
      </c>
      <c r="C117" s="15">
        <v>25</v>
      </c>
      <c r="D117" s="15">
        <v>36</v>
      </c>
      <c r="E117" s="31">
        <v>-1</v>
      </c>
      <c r="F117" s="15">
        <v>0</v>
      </c>
      <c r="G117" s="15">
        <v>0</v>
      </c>
      <c r="H117" s="15">
        <v>19</v>
      </c>
      <c r="I117" s="15">
        <v>4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4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1</v>
      </c>
      <c r="G119" s="15">
        <v>1</v>
      </c>
      <c r="H119" s="15">
        <v>0</v>
      </c>
      <c r="I119" s="15">
        <v>16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1</v>
      </c>
    </row>
    <row r="120" spans="1:16" ht="22.5" x14ac:dyDescent="0.25">
      <c r="A120" s="30" t="s">
        <v>524</v>
      </c>
      <c r="B120" s="30" t="s">
        <v>525</v>
      </c>
      <c r="C120" s="15">
        <v>1</v>
      </c>
      <c r="D120" s="15">
        <v>5</v>
      </c>
      <c r="E120" s="31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14</v>
      </c>
      <c r="D121" s="15">
        <v>13</v>
      </c>
      <c r="E121" s="31">
        <v>0</v>
      </c>
      <c r="F121" s="15">
        <v>0</v>
      </c>
      <c r="G121" s="15">
        <v>0</v>
      </c>
      <c r="H121" s="15">
        <v>1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3</v>
      </c>
    </row>
    <row r="122" spans="1:16" ht="22.5" x14ac:dyDescent="0.25">
      <c r="A122" s="30" t="s">
        <v>528</v>
      </c>
      <c r="B122" s="30" t="s">
        <v>529</v>
      </c>
      <c r="C122" s="15">
        <v>82</v>
      </c>
      <c r="D122" s="15">
        <v>77</v>
      </c>
      <c r="E122" s="31">
        <v>0</v>
      </c>
      <c r="F122" s="15">
        <v>0</v>
      </c>
      <c r="G122" s="15">
        <v>0</v>
      </c>
      <c r="H122" s="15">
        <v>40</v>
      </c>
      <c r="I122" s="15">
        <v>53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64</v>
      </c>
    </row>
    <row r="123" spans="1:16" x14ac:dyDescent="0.25">
      <c r="A123" s="30" t="s">
        <v>530</v>
      </c>
      <c r="B123" s="30" t="s">
        <v>531</v>
      </c>
      <c r="C123" s="15">
        <v>12</v>
      </c>
      <c r="D123" s="15">
        <v>10</v>
      </c>
      <c r="E123" s="31">
        <v>0</v>
      </c>
      <c r="F123" s="15">
        <v>0</v>
      </c>
      <c r="G123" s="15">
        <v>0</v>
      </c>
      <c r="H123" s="15">
        <v>4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2</v>
      </c>
      <c r="O123" s="15">
        <v>0</v>
      </c>
      <c r="P123" s="25">
        <v>3</v>
      </c>
    </row>
    <row r="124" spans="1:16" x14ac:dyDescent="0.25">
      <c r="A124" s="30" t="s">
        <v>532</v>
      </c>
      <c r="B124" s="30" t="s">
        <v>533</v>
      </c>
      <c r="C124" s="15">
        <v>2</v>
      </c>
      <c r="D124" s="15">
        <v>4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1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1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18</v>
      </c>
      <c r="D127" s="15">
        <v>19</v>
      </c>
      <c r="E127" s="31">
        <v>-1</v>
      </c>
      <c r="F127" s="15">
        <v>0</v>
      </c>
      <c r="G127" s="15">
        <v>0</v>
      </c>
      <c r="H127" s="15">
        <v>6</v>
      </c>
      <c r="I127" s="15">
        <v>4</v>
      </c>
      <c r="J127" s="15">
        <v>0</v>
      </c>
      <c r="K127" s="15">
        <v>0</v>
      </c>
      <c r="L127" s="15">
        <v>0</v>
      </c>
      <c r="M127" s="15">
        <v>0</v>
      </c>
      <c r="N127" s="15">
        <v>3</v>
      </c>
      <c r="O127" s="15">
        <v>0</v>
      </c>
      <c r="P127" s="25">
        <v>1</v>
      </c>
    </row>
    <row r="128" spans="1:16" ht="22.5" x14ac:dyDescent="0.25">
      <c r="A128" s="30" t="s">
        <v>540</v>
      </c>
      <c r="B128" s="30" t="s">
        <v>541</v>
      </c>
      <c r="C128" s="15">
        <v>1</v>
      </c>
      <c r="D128" s="15">
        <v>4</v>
      </c>
      <c r="E128" s="31">
        <v>-1</v>
      </c>
      <c r="F128" s="15">
        <v>0</v>
      </c>
      <c r="G128" s="15">
        <v>0</v>
      </c>
      <c r="H128" s="15">
        <v>1</v>
      </c>
      <c r="I128" s="15">
        <v>15</v>
      </c>
      <c r="J128" s="15">
        <v>0</v>
      </c>
      <c r="K128" s="15">
        <v>1</v>
      </c>
      <c r="L128" s="15">
        <v>0</v>
      </c>
      <c r="M128" s="15">
        <v>0</v>
      </c>
      <c r="N128" s="15">
        <v>0</v>
      </c>
      <c r="O128" s="15">
        <v>0</v>
      </c>
      <c r="P128" s="25">
        <v>2</v>
      </c>
    </row>
    <row r="129" spans="1:16" ht="22.5" x14ac:dyDescent="0.25">
      <c r="A129" s="30" t="s">
        <v>542</v>
      </c>
      <c r="B129" s="30" t="s">
        <v>543</v>
      </c>
      <c r="C129" s="15">
        <v>22</v>
      </c>
      <c r="D129" s="15">
        <v>58</v>
      </c>
      <c r="E129" s="31">
        <v>-1</v>
      </c>
      <c r="F129" s="15">
        <v>2</v>
      </c>
      <c r="G129" s="15">
        <v>2</v>
      </c>
      <c r="H129" s="15">
        <v>42</v>
      </c>
      <c r="I129" s="15">
        <v>43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15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4</v>
      </c>
      <c r="D131" s="15">
        <v>12</v>
      </c>
      <c r="E131" s="31">
        <v>-1</v>
      </c>
      <c r="F131" s="15">
        <v>1</v>
      </c>
      <c r="G131" s="15">
        <v>1</v>
      </c>
      <c r="H131" s="15">
        <v>8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16</v>
      </c>
    </row>
    <row r="132" spans="1:16" x14ac:dyDescent="0.25">
      <c r="A132" s="177" t="s">
        <v>548</v>
      </c>
      <c r="B132" s="178"/>
      <c r="C132" s="27">
        <v>15</v>
      </c>
      <c r="D132" s="27">
        <v>29</v>
      </c>
      <c r="E132" s="28">
        <v>-1</v>
      </c>
      <c r="F132" s="27">
        <v>0</v>
      </c>
      <c r="G132" s="27">
        <v>0</v>
      </c>
      <c r="H132" s="27">
        <v>30</v>
      </c>
      <c r="I132" s="27">
        <v>24</v>
      </c>
      <c r="J132" s="27">
        <v>0</v>
      </c>
      <c r="K132" s="27">
        <v>1</v>
      </c>
      <c r="L132" s="27">
        <v>0</v>
      </c>
      <c r="M132" s="27">
        <v>0</v>
      </c>
      <c r="N132" s="27">
        <v>9</v>
      </c>
      <c r="O132" s="27">
        <v>0</v>
      </c>
      <c r="P132" s="29">
        <v>9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12</v>
      </c>
      <c r="E133" s="31">
        <v>-1</v>
      </c>
      <c r="F133" s="15">
        <v>0</v>
      </c>
      <c r="G133" s="15">
        <v>0</v>
      </c>
      <c r="H133" s="15">
        <v>5</v>
      </c>
      <c r="I133" s="15">
        <v>4</v>
      </c>
      <c r="J133" s="15">
        <v>0</v>
      </c>
      <c r="K133" s="15">
        <v>0</v>
      </c>
      <c r="L133" s="15">
        <v>0</v>
      </c>
      <c r="M133" s="15">
        <v>0</v>
      </c>
      <c r="N133" s="15">
        <v>4</v>
      </c>
      <c r="O133" s="15">
        <v>0</v>
      </c>
      <c r="P133" s="25">
        <v>4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2</v>
      </c>
      <c r="E134" s="31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8</v>
      </c>
      <c r="D135" s="15">
        <v>10</v>
      </c>
      <c r="E135" s="31">
        <v>-1</v>
      </c>
      <c r="F135" s="15">
        <v>0</v>
      </c>
      <c r="G135" s="15">
        <v>0</v>
      </c>
      <c r="H135" s="15">
        <v>18</v>
      </c>
      <c r="I135" s="15">
        <v>17</v>
      </c>
      <c r="J135" s="15">
        <v>0</v>
      </c>
      <c r="K135" s="15">
        <v>1</v>
      </c>
      <c r="L135" s="15">
        <v>0</v>
      </c>
      <c r="M135" s="15">
        <v>0</v>
      </c>
      <c r="N135" s="15">
        <v>0</v>
      </c>
      <c r="O135" s="15">
        <v>0</v>
      </c>
      <c r="P135" s="25">
        <v>4</v>
      </c>
    </row>
    <row r="136" spans="1:16" x14ac:dyDescent="0.25">
      <c r="A136" s="30" t="s">
        <v>555</v>
      </c>
      <c r="B136" s="30" t="s">
        <v>556</v>
      </c>
      <c r="C136" s="15">
        <v>5</v>
      </c>
      <c r="D136" s="15">
        <v>4</v>
      </c>
      <c r="E136" s="31">
        <v>0</v>
      </c>
      <c r="F136" s="15">
        <v>0</v>
      </c>
      <c r="G136" s="15">
        <v>0</v>
      </c>
      <c r="H136" s="15">
        <v>7</v>
      </c>
      <c r="I136" s="15">
        <v>3</v>
      </c>
      <c r="J136" s="15">
        <v>0</v>
      </c>
      <c r="K136" s="15">
        <v>0</v>
      </c>
      <c r="L136" s="15">
        <v>0</v>
      </c>
      <c r="M136" s="15">
        <v>0</v>
      </c>
      <c r="N136" s="15">
        <v>4</v>
      </c>
      <c r="O136" s="15">
        <v>0</v>
      </c>
      <c r="P136" s="25">
        <v>1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1</v>
      </c>
      <c r="E137" s="31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1</v>
      </c>
      <c r="O137" s="15">
        <v>0</v>
      </c>
      <c r="P137" s="25">
        <v>0</v>
      </c>
    </row>
    <row r="138" spans="1:16" x14ac:dyDescent="0.25">
      <c r="A138" s="177" t="s">
        <v>559</v>
      </c>
      <c r="B138" s="178"/>
      <c r="C138" s="27">
        <v>51</v>
      </c>
      <c r="D138" s="27">
        <v>66</v>
      </c>
      <c r="E138" s="28">
        <v>-1</v>
      </c>
      <c r="F138" s="27">
        <v>0</v>
      </c>
      <c r="G138" s="27">
        <v>0</v>
      </c>
      <c r="H138" s="27">
        <v>15</v>
      </c>
      <c r="I138" s="27">
        <v>15</v>
      </c>
      <c r="J138" s="27">
        <v>0</v>
      </c>
      <c r="K138" s="27">
        <v>0</v>
      </c>
      <c r="L138" s="27">
        <v>0</v>
      </c>
      <c r="M138" s="27">
        <v>0</v>
      </c>
      <c r="N138" s="27">
        <v>223</v>
      </c>
      <c r="O138" s="27">
        <v>0</v>
      </c>
      <c r="P138" s="29">
        <v>11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5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4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1</v>
      </c>
    </row>
    <row r="141" spans="1:16" x14ac:dyDescent="0.25">
      <c r="A141" s="30" t="s">
        <v>564</v>
      </c>
      <c r="B141" s="30" t="s">
        <v>565</v>
      </c>
      <c r="C141" s="15">
        <v>1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43</v>
      </c>
      <c r="D143" s="15">
        <v>56</v>
      </c>
      <c r="E143" s="31">
        <v>-1</v>
      </c>
      <c r="F143" s="15">
        <v>0</v>
      </c>
      <c r="G143" s="15">
        <v>0</v>
      </c>
      <c r="H143" s="15">
        <v>15</v>
      </c>
      <c r="I143" s="15">
        <v>12</v>
      </c>
      <c r="J143" s="15">
        <v>0</v>
      </c>
      <c r="K143" s="15">
        <v>0</v>
      </c>
      <c r="L143" s="15">
        <v>0</v>
      </c>
      <c r="M143" s="15">
        <v>0</v>
      </c>
      <c r="N143" s="15">
        <v>223</v>
      </c>
      <c r="O143" s="15">
        <v>0</v>
      </c>
      <c r="P143" s="25">
        <v>4</v>
      </c>
    </row>
    <row r="144" spans="1:16" ht="33.75" x14ac:dyDescent="0.25">
      <c r="A144" s="30" t="s">
        <v>570</v>
      </c>
      <c r="B144" s="30" t="s">
        <v>571</v>
      </c>
      <c r="C144" s="15">
        <v>2</v>
      </c>
      <c r="D144" s="15">
        <v>5</v>
      </c>
      <c r="E144" s="31">
        <v>-1</v>
      </c>
      <c r="F144" s="15">
        <v>0</v>
      </c>
      <c r="G144" s="15">
        <v>0</v>
      </c>
      <c r="H144" s="15">
        <v>0</v>
      </c>
      <c r="I144" s="15">
        <v>3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6</v>
      </c>
    </row>
    <row r="145" spans="1:16" x14ac:dyDescent="0.25">
      <c r="A145" s="177" t="s">
        <v>572</v>
      </c>
      <c r="B145" s="178"/>
      <c r="C145" s="27">
        <v>1</v>
      </c>
      <c r="D145" s="27">
        <v>3</v>
      </c>
      <c r="E145" s="28">
        <v>-1</v>
      </c>
      <c r="F145" s="27">
        <v>0</v>
      </c>
      <c r="G145" s="27">
        <v>0</v>
      </c>
      <c r="H145" s="27">
        <v>0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3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3</v>
      </c>
      <c r="E147" s="31">
        <v>-1</v>
      </c>
      <c r="F147" s="15">
        <v>0</v>
      </c>
      <c r="G147" s="15">
        <v>0</v>
      </c>
      <c r="H147" s="15">
        <v>0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3</v>
      </c>
      <c r="P147" s="25">
        <v>0</v>
      </c>
    </row>
    <row r="148" spans="1:16" x14ac:dyDescent="0.25">
      <c r="A148" s="177" t="s">
        <v>577</v>
      </c>
      <c r="B148" s="178"/>
      <c r="C148" s="27">
        <v>168</v>
      </c>
      <c r="D148" s="27">
        <v>142</v>
      </c>
      <c r="E148" s="28">
        <v>0</v>
      </c>
      <c r="F148" s="27">
        <v>13</v>
      </c>
      <c r="G148" s="27">
        <v>4</v>
      </c>
      <c r="H148" s="27">
        <v>57</v>
      </c>
      <c r="I148" s="27">
        <v>38</v>
      </c>
      <c r="J148" s="27">
        <v>0</v>
      </c>
      <c r="K148" s="27">
        <v>0</v>
      </c>
      <c r="L148" s="27">
        <v>1</v>
      </c>
      <c r="M148" s="27">
        <v>0</v>
      </c>
      <c r="N148" s="27">
        <v>174</v>
      </c>
      <c r="O148" s="27">
        <v>0</v>
      </c>
      <c r="P148" s="29">
        <v>45</v>
      </c>
    </row>
    <row r="149" spans="1:16" ht="22.5" x14ac:dyDescent="0.25">
      <c r="A149" s="30" t="s">
        <v>578</v>
      </c>
      <c r="B149" s="30" t="s">
        <v>579</v>
      </c>
      <c r="C149" s="15">
        <v>85</v>
      </c>
      <c r="D149" s="15">
        <v>50</v>
      </c>
      <c r="E149" s="31">
        <v>0</v>
      </c>
      <c r="F149" s="15">
        <v>8</v>
      </c>
      <c r="G149" s="15">
        <v>2</v>
      </c>
      <c r="H149" s="15">
        <v>25</v>
      </c>
      <c r="I149" s="15">
        <v>17</v>
      </c>
      <c r="J149" s="15">
        <v>0</v>
      </c>
      <c r="K149" s="15">
        <v>0</v>
      </c>
      <c r="L149" s="15">
        <v>0</v>
      </c>
      <c r="M149" s="15">
        <v>0</v>
      </c>
      <c r="N149" s="15">
        <v>127</v>
      </c>
      <c r="O149" s="15">
        <v>0</v>
      </c>
      <c r="P149" s="25">
        <v>28</v>
      </c>
    </row>
    <row r="150" spans="1:16" ht="22.5" x14ac:dyDescent="0.25">
      <c r="A150" s="30" t="s">
        <v>580</v>
      </c>
      <c r="B150" s="30" t="s">
        <v>581</v>
      </c>
      <c r="C150" s="15">
        <v>18</v>
      </c>
      <c r="D150" s="15">
        <v>18</v>
      </c>
      <c r="E150" s="31">
        <v>0</v>
      </c>
      <c r="F150" s="15">
        <v>0</v>
      </c>
      <c r="G150" s="15">
        <v>0</v>
      </c>
      <c r="H150" s="15">
        <v>2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6</v>
      </c>
      <c r="O150" s="15">
        <v>0</v>
      </c>
      <c r="P150" s="25">
        <v>6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11</v>
      </c>
      <c r="D152" s="15">
        <v>26</v>
      </c>
      <c r="E152" s="31">
        <v>-1</v>
      </c>
      <c r="F152" s="15">
        <v>0</v>
      </c>
      <c r="G152" s="15">
        <v>0</v>
      </c>
      <c r="H152" s="15">
        <v>3</v>
      </c>
      <c r="I152" s="15">
        <v>3</v>
      </c>
      <c r="J152" s="15">
        <v>0</v>
      </c>
      <c r="K152" s="15">
        <v>0</v>
      </c>
      <c r="L152" s="15">
        <v>1</v>
      </c>
      <c r="M152" s="15">
        <v>0</v>
      </c>
      <c r="N152" s="15">
        <v>10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1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1</v>
      </c>
    </row>
    <row r="154" spans="1:16" x14ac:dyDescent="0.25">
      <c r="A154" s="30" t="s">
        <v>588</v>
      </c>
      <c r="B154" s="30" t="s">
        <v>589</v>
      </c>
      <c r="C154" s="15">
        <v>1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19</v>
      </c>
      <c r="D155" s="15">
        <v>20</v>
      </c>
      <c r="E155" s="31">
        <v>-1</v>
      </c>
      <c r="F155" s="15">
        <v>5</v>
      </c>
      <c r="G155" s="15">
        <v>2</v>
      </c>
      <c r="H155" s="15">
        <v>13</v>
      </c>
      <c r="I155" s="15">
        <v>11</v>
      </c>
      <c r="J155" s="15">
        <v>0</v>
      </c>
      <c r="K155" s="15">
        <v>0</v>
      </c>
      <c r="L155" s="15">
        <v>0</v>
      </c>
      <c r="M155" s="15">
        <v>0</v>
      </c>
      <c r="N155" s="15">
        <v>19</v>
      </c>
      <c r="O155" s="15">
        <v>0</v>
      </c>
      <c r="P155" s="25">
        <v>7</v>
      </c>
    </row>
    <row r="156" spans="1:16" ht="22.5" x14ac:dyDescent="0.25">
      <c r="A156" s="30" t="s">
        <v>592</v>
      </c>
      <c r="B156" s="30" t="s">
        <v>593</v>
      </c>
      <c r="C156" s="15">
        <v>34</v>
      </c>
      <c r="D156" s="15">
        <v>28</v>
      </c>
      <c r="E156" s="31">
        <v>0</v>
      </c>
      <c r="F156" s="15">
        <v>0</v>
      </c>
      <c r="G156" s="15">
        <v>0</v>
      </c>
      <c r="H156" s="15">
        <v>13</v>
      </c>
      <c r="I156" s="15">
        <v>5</v>
      </c>
      <c r="J156" s="15">
        <v>0</v>
      </c>
      <c r="K156" s="15">
        <v>0</v>
      </c>
      <c r="L156" s="15">
        <v>0</v>
      </c>
      <c r="M156" s="15">
        <v>0</v>
      </c>
      <c r="N156" s="15">
        <v>11</v>
      </c>
      <c r="O156" s="15">
        <v>0</v>
      </c>
      <c r="P156" s="25">
        <v>3</v>
      </c>
    </row>
    <row r="157" spans="1:16" x14ac:dyDescent="0.25">
      <c r="A157" s="177" t="s">
        <v>594</v>
      </c>
      <c r="B157" s="178"/>
      <c r="C157" s="27">
        <v>60</v>
      </c>
      <c r="D157" s="27">
        <v>71</v>
      </c>
      <c r="E157" s="28">
        <v>-1</v>
      </c>
      <c r="F157" s="27">
        <v>0</v>
      </c>
      <c r="G157" s="27">
        <v>0</v>
      </c>
      <c r="H157" s="27">
        <v>3</v>
      </c>
      <c r="I157" s="27">
        <v>3</v>
      </c>
      <c r="J157" s="27">
        <v>0</v>
      </c>
      <c r="K157" s="27">
        <v>13</v>
      </c>
      <c r="L157" s="27">
        <v>0</v>
      </c>
      <c r="M157" s="27">
        <v>0</v>
      </c>
      <c r="N157" s="27">
        <v>16</v>
      </c>
      <c r="O157" s="27">
        <v>0</v>
      </c>
      <c r="P157" s="29">
        <v>3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2</v>
      </c>
      <c r="E161" s="31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11</v>
      </c>
      <c r="D162" s="15">
        <v>7</v>
      </c>
      <c r="E162" s="31">
        <v>0</v>
      </c>
      <c r="F162" s="15">
        <v>0</v>
      </c>
      <c r="G162" s="15">
        <v>0</v>
      </c>
      <c r="H162" s="15">
        <v>0</v>
      </c>
      <c r="I162" s="15">
        <v>1</v>
      </c>
      <c r="J162" s="15">
        <v>0</v>
      </c>
      <c r="K162" s="15">
        <v>13</v>
      </c>
      <c r="L162" s="15">
        <v>0</v>
      </c>
      <c r="M162" s="15">
        <v>0</v>
      </c>
      <c r="N162" s="15">
        <v>0</v>
      </c>
      <c r="O162" s="15">
        <v>0</v>
      </c>
      <c r="P162" s="25">
        <v>2</v>
      </c>
    </row>
    <row r="163" spans="1:16" x14ac:dyDescent="0.25">
      <c r="A163" s="30" t="s">
        <v>605</v>
      </c>
      <c r="B163" s="30" t="s">
        <v>606</v>
      </c>
      <c r="C163" s="15">
        <v>13</v>
      </c>
      <c r="D163" s="15">
        <v>9</v>
      </c>
      <c r="E163" s="31">
        <v>0</v>
      </c>
      <c r="F163" s="15">
        <v>0</v>
      </c>
      <c r="G163" s="15">
        <v>0</v>
      </c>
      <c r="H163" s="15">
        <v>3</v>
      </c>
      <c r="I163" s="15">
        <v>2</v>
      </c>
      <c r="J163" s="15">
        <v>0</v>
      </c>
      <c r="K163" s="15">
        <v>0</v>
      </c>
      <c r="L163" s="15">
        <v>0</v>
      </c>
      <c r="M163" s="15">
        <v>0</v>
      </c>
      <c r="N163" s="15">
        <v>16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8</v>
      </c>
      <c r="D164" s="15">
        <v>7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12</v>
      </c>
      <c r="D165" s="15">
        <v>13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15</v>
      </c>
      <c r="D166" s="15">
        <v>33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7" t="s">
        <v>613</v>
      </c>
      <c r="B167" s="178"/>
      <c r="C167" s="27">
        <v>510</v>
      </c>
      <c r="D167" s="27">
        <v>566</v>
      </c>
      <c r="E167" s="28">
        <v>-1</v>
      </c>
      <c r="F167" s="27">
        <v>17</v>
      </c>
      <c r="G167" s="27">
        <v>9</v>
      </c>
      <c r="H167" s="27">
        <v>348</v>
      </c>
      <c r="I167" s="27">
        <v>252</v>
      </c>
      <c r="J167" s="27">
        <v>1</v>
      </c>
      <c r="K167" s="27">
        <v>6</v>
      </c>
      <c r="L167" s="27">
        <v>1</v>
      </c>
      <c r="M167" s="27">
        <v>0</v>
      </c>
      <c r="N167" s="27">
        <v>2</v>
      </c>
      <c r="O167" s="27">
        <v>83</v>
      </c>
      <c r="P167" s="29">
        <v>255</v>
      </c>
    </row>
    <row r="168" spans="1:16" ht="22.5" x14ac:dyDescent="0.25">
      <c r="A168" s="30" t="s">
        <v>614</v>
      </c>
      <c r="B168" s="30" t="s">
        <v>615</v>
      </c>
      <c r="C168" s="15">
        <v>65</v>
      </c>
      <c r="D168" s="15">
        <v>73</v>
      </c>
      <c r="E168" s="31">
        <v>-1</v>
      </c>
      <c r="F168" s="15">
        <v>0</v>
      </c>
      <c r="G168" s="15">
        <v>0</v>
      </c>
      <c r="H168" s="15">
        <v>24</v>
      </c>
      <c r="I168" s="15">
        <v>4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5</v>
      </c>
      <c r="P168" s="25">
        <v>15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2</v>
      </c>
      <c r="E169" s="31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1</v>
      </c>
      <c r="O170" s="15">
        <v>0</v>
      </c>
      <c r="P170" s="25">
        <v>1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3</v>
      </c>
      <c r="D172" s="15">
        <v>6</v>
      </c>
      <c r="E172" s="31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2</v>
      </c>
      <c r="E173" s="31">
        <v>-1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110</v>
      </c>
      <c r="D174" s="15">
        <v>127</v>
      </c>
      <c r="E174" s="31">
        <v>-1</v>
      </c>
      <c r="F174" s="15">
        <v>1</v>
      </c>
      <c r="G174" s="15">
        <v>1</v>
      </c>
      <c r="H174" s="15">
        <v>92</v>
      </c>
      <c r="I174" s="15">
        <v>84</v>
      </c>
      <c r="J174" s="15">
        <v>1</v>
      </c>
      <c r="K174" s="15">
        <v>5</v>
      </c>
      <c r="L174" s="15">
        <v>0</v>
      </c>
      <c r="M174" s="15">
        <v>0</v>
      </c>
      <c r="N174" s="15">
        <v>0</v>
      </c>
      <c r="O174" s="15">
        <v>29</v>
      </c>
      <c r="P174" s="25">
        <v>82</v>
      </c>
    </row>
    <row r="175" spans="1:16" ht="22.5" x14ac:dyDescent="0.25">
      <c r="A175" s="30" t="s">
        <v>628</v>
      </c>
      <c r="B175" s="30" t="s">
        <v>629</v>
      </c>
      <c r="C175" s="15">
        <v>294</v>
      </c>
      <c r="D175" s="15">
        <v>333</v>
      </c>
      <c r="E175" s="31">
        <v>-1</v>
      </c>
      <c r="F175" s="15">
        <v>16</v>
      </c>
      <c r="G175" s="15">
        <v>8</v>
      </c>
      <c r="H175" s="15">
        <v>216</v>
      </c>
      <c r="I175" s="15">
        <v>137</v>
      </c>
      <c r="J175" s="15">
        <v>0</v>
      </c>
      <c r="K175" s="15">
        <v>1</v>
      </c>
      <c r="L175" s="15">
        <v>1</v>
      </c>
      <c r="M175" s="15">
        <v>0</v>
      </c>
      <c r="N175" s="15">
        <v>0</v>
      </c>
      <c r="O175" s="15">
        <v>33</v>
      </c>
      <c r="P175" s="25">
        <v>135</v>
      </c>
    </row>
    <row r="176" spans="1:16" x14ac:dyDescent="0.25">
      <c r="A176" s="30" t="s">
        <v>630</v>
      </c>
      <c r="B176" s="30" t="s">
        <v>631</v>
      </c>
      <c r="C176" s="15">
        <v>37</v>
      </c>
      <c r="D176" s="15">
        <v>23</v>
      </c>
      <c r="E176" s="31">
        <v>0</v>
      </c>
      <c r="F176" s="15">
        <v>0</v>
      </c>
      <c r="G176" s="15">
        <v>0</v>
      </c>
      <c r="H176" s="15">
        <v>16</v>
      </c>
      <c r="I176" s="15">
        <v>27</v>
      </c>
      <c r="J176" s="15">
        <v>0</v>
      </c>
      <c r="K176" s="15">
        <v>0</v>
      </c>
      <c r="L176" s="15">
        <v>0</v>
      </c>
      <c r="M176" s="15">
        <v>0</v>
      </c>
      <c r="N176" s="15">
        <v>1</v>
      </c>
      <c r="O176" s="15">
        <v>16</v>
      </c>
      <c r="P176" s="25">
        <v>22</v>
      </c>
    </row>
    <row r="177" spans="1:16" ht="22.5" x14ac:dyDescent="0.25">
      <c r="A177" s="30" t="s">
        <v>632</v>
      </c>
      <c r="B177" s="30" t="s">
        <v>633</v>
      </c>
      <c r="C177" s="15">
        <v>1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7" t="s">
        <v>636</v>
      </c>
      <c r="B179" s="178"/>
      <c r="C179" s="27">
        <v>1172</v>
      </c>
      <c r="D179" s="27">
        <v>1158</v>
      </c>
      <c r="E179" s="28">
        <v>0</v>
      </c>
      <c r="F179" s="27">
        <v>2282</v>
      </c>
      <c r="G179" s="27">
        <v>1899</v>
      </c>
      <c r="H179" s="27">
        <v>774</v>
      </c>
      <c r="I179" s="27">
        <v>749</v>
      </c>
      <c r="J179" s="27">
        <v>0</v>
      </c>
      <c r="K179" s="27">
        <v>4</v>
      </c>
      <c r="L179" s="27">
        <v>0</v>
      </c>
      <c r="M179" s="27">
        <v>2</v>
      </c>
      <c r="N179" s="27">
        <v>56</v>
      </c>
      <c r="O179" s="27">
        <v>4</v>
      </c>
      <c r="P179" s="29">
        <v>3052</v>
      </c>
    </row>
    <row r="180" spans="1:16" ht="22.5" x14ac:dyDescent="0.25">
      <c r="A180" s="30" t="s">
        <v>637</v>
      </c>
      <c r="B180" s="30" t="s">
        <v>638</v>
      </c>
      <c r="C180" s="15">
        <v>5</v>
      </c>
      <c r="D180" s="15">
        <v>4</v>
      </c>
      <c r="E180" s="31">
        <v>0</v>
      </c>
      <c r="F180" s="15">
        <v>6</v>
      </c>
      <c r="G180" s="15">
        <v>8</v>
      </c>
      <c r="H180" s="15">
        <v>5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8</v>
      </c>
    </row>
    <row r="181" spans="1:16" ht="22.5" x14ac:dyDescent="0.25">
      <c r="A181" s="30" t="s">
        <v>639</v>
      </c>
      <c r="B181" s="30" t="s">
        <v>640</v>
      </c>
      <c r="C181" s="15">
        <v>365</v>
      </c>
      <c r="D181" s="15">
        <v>410</v>
      </c>
      <c r="E181" s="31">
        <v>-1</v>
      </c>
      <c r="F181" s="15">
        <v>1063</v>
      </c>
      <c r="G181" s="15">
        <v>905</v>
      </c>
      <c r="H181" s="15">
        <v>221</v>
      </c>
      <c r="I181" s="15">
        <v>206</v>
      </c>
      <c r="J181" s="15">
        <v>0</v>
      </c>
      <c r="K181" s="15">
        <v>0</v>
      </c>
      <c r="L181" s="15">
        <v>0</v>
      </c>
      <c r="M181" s="15">
        <v>0</v>
      </c>
      <c r="N181" s="15">
        <v>2</v>
      </c>
      <c r="O181" s="15">
        <v>2</v>
      </c>
      <c r="P181" s="25">
        <v>1400</v>
      </c>
    </row>
    <row r="182" spans="1:16" x14ac:dyDescent="0.25">
      <c r="A182" s="30" t="s">
        <v>641</v>
      </c>
      <c r="B182" s="30" t="s">
        <v>642</v>
      </c>
      <c r="C182" s="15">
        <v>73</v>
      </c>
      <c r="D182" s="15">
        <v>12</v>
      </c>
      <c r="E182" s="31">
        <v>5</v>
      </c>
      <c r="F182" s="15">
        <v>21</v>
      </c>
      <c r="G182" s="15">
        <v>20</v>
      </c>
      <c r="H182" s="15">
        <v>51</v>
      </c>
      <c r="I182" s="15">
        <v>59</v>
      </c>
      <c r="J182" s="15">
        <v>0</v>
      </c>
      <c r="K182" s="15">
        <v>4</v>
      </c>
      <c r="L182" s="15">
        <v>0</v>
      </c>
      <c r="M182" s="15">
        <v>1</v>
      </c>
      <c r="N182" s="15">
        <v>0</v>
      </c>
      <c r="O182" s="15">
        <v>2</v>
      </c>
      <c r="P182" s="25">
        <v>67</v>
      </c>
    </row>
    <row r="183" spans="1:16" ht="22.5" x14ac:dyDescent="0.25">
      <c r="A183" s="30" t="s">
        <v>643</v>
      </c>
      <c r="B183" s="30" t="s">
        <v>644</v>
      </c>
      <c r="C183" s="15">
        <v>3</v>
      </c>
      <c r="D183" s="15">
        <v>3</v>
      </c>
      <c r="E183" s="31">
        <v>0</v>
      </c>
      <c r="F183" s="15">
        <v>0</v>
      </c>
      <c r="G183" s="15">
        <v>1</v>
      </c>
      <c r="H183" s="15">
        <v>0</v>
      </c>
      <c r="I183" s="15">
        <v>4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4</v>
      </c>
    </row>
    <row r="184" spans="1:16" ht="22.5" x14ac:dyDescent="0.25">
      <c r="A184" s="30" t="s">
        <v>645</v>
      </c>
      <c r="B184" s="30" t="s">
        <v>646</v>
      </c>
      <c r="C184" s="15">
        <v>12</v>
      </c>
      <c r="D184" s="15">
        <v>8</v>
      </c>
      <c r="E184" s="31">
        <v>0</v>
      </c>
      <c r="F184" s="15">
        <v>14</v>
      </c>
      <c r="G184" s="15">
        <v>30</v>
      </c>
      <c r="H184" s="15">
        <v>9</v>
      </c>
      <c r="I184" s="15">
        <v>19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55</v>
      </c>
    </row>
    <row r="185" spans="1:16" ht="22.5" x14ac:dyDescent="0.25">
      <c r="A185" s="30" t="s">
        <v>647</v>
      </c>
      <c r="B185" s="30" t="s">
        <v>648</v>
      </c>
      <c r="C185" s="15">
        <v>705</v>
      </c>
      <c r="D185" s="15">
        <v>717</v>
      </c>
      <c r="E185" s="31">
        <v>-1</v>
      </c>
      <c r="F185" s="15">
        <v>1178</v>
      </c>
      <c r="G185" s="15">
        <v>935</v>
      </c>
      <c r="H185" s="15">
        <v>488</v>
      </c>
      <c r="I185" s="15">
        <v>459</v>
      </c>
      <c r="J185" s="15">
        <v>0</v>
      </c>
      <c r="K185" s="15">
        <v>0</v>
      </c>
      <c r="L185" s="15">
        <v>0</v>
      </c>
      <c r="M185" s="15">
        <v>1</v>
      </c>
      <c r="N185" s="15">
        <v>54</v>
      </c>
      <c r="O185" s="15">
        <v>0</v>
      </c>
      <c r="P185" s="25">
        <v>1517</v>
      </c>
    </row>
    <row r="186" spans="1:16" ht="22.5" x14ac:dyDescent="0.25">
      <c r="A186" s="30" t="s">
        <v>649</v>
      </c>
      <c r="B186" s="30" t="s">
        <v>650</v>
      </c>
      <c r="C186" s="15">
        <v>9</v>
      </c>
      <c r="D186" s="15">
        <v>4</v>
      </c>
      <c r="E186" s="31">
        <v>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1</v>
      </c>
    </row>
    <row r="187" spans="1:16" x14ac:dyDescent="0.25">
      <c r="A187" s="177" t="s">
        <v>651</v>
      </c>
      <c r="B187" s="178"/>
      <c r="C187" s="27">
        <v>261</v>
      </c>
      <c r="D187" s="27">
        <v>336</v>
      </c>
      <c r="E187" s="28">
        <v>-1</v>
      </c>
      <c r="F187" s="27">
        <v>26</v>
      </c>
      <c r="G187" s="27">
        <v>25</v>
      </c>
      <c r="H187" s="27">
        <v>127</v>
      </c>
      <c r="I187" s="27">
        <v>122</v>
      </c>
      <c r="J187" s="27">
        <v>0</v>
      </c>
      <c r="K187" s="27">
        <v>6</v>
      </c>
      <c r="L187" s="27">
        <v>0</v>
      </c>
      <c r="M187" s="27">
        <v>0</v>
      </c>
      <c r="N187" s="27">
        <v>25</v>
      </c>
      <c r="O187" s="27">
        <v>0</v>
      </c>
      <c r="P187" s="29">
        <v>128</v>
      </c>
    </row>
    <row r="188" spans="1:16" x14ac:dyDescent="0.25">
      <c r="A188" s="30" t="s">
        <v>652</v>
      </c>
      <c r="B188" s="30" t="s">
        <v>653</v>
      </c>
      <c r="C188" s="15">
        <v>14</v>
      </c>
      <c r="D188" s="15">
        <v>6</v>
      </c>
      <c r="E188" s="31">
        <v>1</v>
      </c>
      <c r="F188" s="15">
        <v>1</v>
      </c>
      <c r="G188" s="15">
        <v>1</v>
      </c>
      <c r="H188" s="15">
        <v>4</v>
      </c>
      <c r="I188" s="15">
        <v>3</v>
      </c>
      <c r="J188" s="15">
        <v>0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5">
        <v>2</v>
      </c>
    </row>
    <row r="189" spans="1:16" ht="22.5" x14ac:dyDescent="0.25">
      <c r="A189" s="30" t="s">
        <v>654</v>
      </c>
      <c r="B189" s="30" t="s">
        <v>655</v>
      </c>
      <c r="C189" s="15">
        <v>5</v>
      </c>
      <c r="D189" s="15">
        <v>3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87</v>
      </c>
      <c r="D190" s="15">
        <v>151</v>
      </c>
      <c r="E190" s="31">
        <v>-1</v>
      </c>
      <c r="F190" s="15">
        <v>19</v>
      </c>
      <c r="G190" s="15">
        <v>14</v>
      </c>
      <c r="H190" s="15">
        <v>57</v>
      </c>
      <c r="I190" s="15">
        <v>35</v>
      </c>
      <c r="J190" s="15">
        <v>0</v>
      </c>
      <c r="K190" s="15">
        <v>3</v>
      </c>
      <c r="L190" s="15">
        <v>0</v>
      </c>
      <c r="M190" s="15">
        <v>0</v>
      </c>
      <c r="N190" s="15">
        <v>13</v>
      </c>
      <c r="O190" s="15">
        <v>0</v>
      </c>
      <c r="P190" s="25">
        <v>63</v>
      </c>
    </row>
    <row r="191" spans="1:16" ht="22.5" x14ac:dyDescent="0.25">
      <c r="A191" s="30" t="s">
        <v>658</v>
      </c>
      <c r="B191" s="30" t="s">
        <v>659</v>
      </c>
      <c r="C191" s="15">
        <v>3</v>
      </c>
      <c r="D191" s="15">
        <v>4</v>
      </c>
      <c r="E191" s="31">
        <v>-1</v>
      </c>
      <c r="F191" s="15">
        <v>0</v>
      </c>
      <c r="G191" s="15">
        <v>0</v>
      </c>
      <c r="H191" s="15">
        <v>1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22</v>
      </c>
      <c r="D192" s="15">
        <v>39</v>
      </c>
      <c r="E192" s="31">
        <v>-1</v>
      </c>
      <c r="F192" s="15">
        <v>2</v>
      </c>
      <c r="G192" s="15">
        <v>5</v>
      </c>
      <c r="H192" s="15">
        <v>23</v>
      </c>
      <c r="I192" s="15">
        <v>62</v>
      </c>
      <c r="J192" s="15">
        <v>0</v>
      </c>
      <c r="K192" s="15">
        <v>1</v>
      </c>
      <c r="L192" s="15">
        <v>0</v>
      </c>
      <c r="M192" s="15">
        <v>0</v>
      </c>
      <c r="N192" s="15">
        <v>3</v>
      </c>
      <c r="O192" s="15">
        <v>0</v>
      </c>
      <c r="P192" s="25">
        <v>37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41</v>
      </c>
      <c r="D194" s="15">
        <v>67</v>
      </c>
      <c r="E194" s="31">
        <v>-1</v>
      </c>
      <c r="F194" s="15">
        <v>2</v>
      </c>
      <c r="G194" s="15">
        <v>3</v>
      </c>
      <c r="H194" s="15">
        <v>21</v>
      </c>
      <c r="I194" s="15">
        <v>8</v>
      </c>
      <c r="J194" s="15">
        <v>0</v>
      </c>
      <c r="K194" s="15">
        <v>1</v>
      </c>
      <c r="L194" s="15">
        <v>0</v>
      </c>
      <c r="M194" s="15">
        <v>0</v>
      </c>
      <c r="N194" s="15">
        <v>5</v>
      </c>
      <c r="O194" s="15">
        <v>0</v>
      </c>
      <c r="P194" s="25">
        <v>19</v>
      </c>
    </row>
    <row r="195" spans="1:16" x14ac:dyDescent="0.25">
      <c r="A195" s="30" t="s">
        <v>666</v>
      </c>
      <c r="B195" s="30" t="s">
        <v>667</v>
      </c>
      <c r="C195" s="15">
        <v>4</v>
      </c>
      <c r="D195" s="15">
        <v>8</v>
      </c>
      <c r="E195" s="31">
        <v>-1</v>
      </c>
      <c r="F195" s="15">
        <v>0</v>
      </c>
      <c r="G195" s="15">
        <v>0</v>
      </c>
      <c r="H195" s="15">
        <v>3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2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1</v>
      </c>
      <c r="E197" s="31">
        <v>0</v>
      </c>
      <c r="F197" s="15">
        <v>1</v>
      </c>
      <c r="G197" s="15">
        <v>1</v>
      </c>
      <c r="H197" s="15">
        <v>0</v>
      </c>
      <c r="I197" s="15">
        <v>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1</v>
      </c>
    </row>
    <row r="198" spans="1:16" x14ac:dyDescent="0.25">
      <c r="A198" s="30" t="s">
        <v>672</v>
      </c>
      <c r="B198" s="30" t="s">
        <v>673</v>
      </c>
      <c r="C198" s="15">
        <v>69</v>
      </c>
      <c r="D198" s="15">
        <v>52</v>
      </c>
      <c r="E198" s="31">
        <v>0</v>
      </c>
      <c r="F198" s="15">
        <v>1</v>
      </c>
      <c r="G198" s="15">
        <v>1</v>
      </c>
      <c r="H198" s="15">
        <v>12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2</v>
      </c>
    </row>
    <row r="199" spans="1:16" ht="22.5" x14ac:dyDescent="0.25">
      <c r="A199" s="30" t="s">
        <v>674</v>
      </c>
      <c r="B199" s="30" t="s">
        <v>675</v>
      </c>
      <c r="C199" s="15">
        <v>6</v>
      </c>
      <c r="D199" s="15">
        <v>1</v>
      </c>
      <c r="E199" s="31">
        <v>5</v>
      </c>
      <c r="F199" s="15">
        <v>0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1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9</v>
      </c>
      <c r="D200" s="15">
        <v>4</v>
      </c>
      <c r="E200" s="31">
        <v>1</v>
      </c>
      <c r="F200" s="15">
        <v>0</v>
      </c>
      <c r="G200" s="15">
        <v>0</v>
      </c>
      <c r="H200" s="15">
        <v>6</v>
      </c>
      <c r="I200" s="15">
        <v>7</v>
      </c>
      <c r="J200" s="15">
        <v>0</v>
      </c>
      <c r="K200" s="15">
        <v>0</v>
      </c>
      <c r="L200" s="15">
        <v>0</v>
      </c>
      <c r="M200" s="15">
        <v>0</v>
      </c>
      <c r="N200" s="15">
        <v>2</v>
      </c>
      <c r="O200" s="15">
        <v>0</v>
      </c>
      <c r="P200" s="25">
        <v>2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7" t="s">
        <v>680</v>
      </c>
      <c r="B202" s="178"/>
      <c r="C202" s="27">
        <v>257</v>
      </c>
      <c r="D202" s="27">
        <v>63</v>
      </c>
      <c r="E202" s="28">
        <v>3</v>
      </c>
      <c r="F202" s="27">
        <v>47</v>
      </c>
      <c r="G202" s="27">
        <v>42</v>
      </c>
      <c r="H202" s="27">
        <v>133</v>
      </c>
      <c r="I202" s="27">
        <v>115</v>
      </c>
      <c r="J202" s="27">
        <v>0</v>
      </c>
      <c r="K202" s="27">
        <v>0</v>
      </c>
      <c r="L202" s="27">
        <v>0</v>
      </c>
      <c r="M202" s="27">
        <v>1</v>
      </c>
      <c r="N202" s="27">
        <v>31</v>
      </c>
      <c r="O202" s="27">
        <v>0</v>
      </c>
      <c r="P202" s="29">
        <v>97</v>
      </c>
    </row>
    <row r="203" spans="1:16" x14ac:dyDescent="0.25">
      <c r="A203" s="30" t="s">
        <v>681</v>
      </c>
      <c r="B203" s="30" t="s">
        <v>682</v>
      </c>
      <c r="C203" s="15">
        <v>38</v>
      </c>
      <c r="D203" s="15">
        <v>35</v>
      </c>
      <c r="E203" s="31">
        <v>0</v>
      </c>
      <c r="F203" s="15">
        <v>0</v>
      </c>
      <c r="G203" s="15">
        <v>0</v>
      </c>
      <c r="H203" s="15">
        <v>23</v>
      </c>
      <c r="I203" s="15">
        <v>12</v>
      </c>
      <c r="J203" s="15">
        <v>0</v>
      </c>
      <c r="K203" s="15">
        <v>0</v>
      </c>
      <c r="L203" s="15">
        <v>0</v>
      </c>
      <c r="M203" s="15">
        <v>0</v>
      </c>
      <c r="N203" s="15">
        <v>22</v>
      </c>
      <c r="O203" s="15">
        <v>0</v>
      </c>
      <c r="P203" s="25">
        <v>2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1</v>
      </c>
      <c r="E205" s="31">
        <v>-1</v>
      </c>
      <c r="F205" s="15">
        <v>0</v>
      </c>
      <c r="G205" s="15">
        <v>1</v>
      </c>
      <c r="H205" s="15">
        <v>1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199</v>
      </c>
      <c r="D207" s="15">
        <v>14</v>
      </c>
      <c r="E207" s="31">
        <v>13</v>
      </c>
      <c r="F207" s="15">
        <v>47</v>
      </c>
      <c r="G207" s="15">
        <v>41</v>
      </c>
      <c r="H207" s="15">
        <v>97</v>
      </c>
      <c r="I207" s="15">
        <v>82</v>
      </c>
      <c r="J207" s="15">
        <v>0</v>
      </c>
      <c r="K207" s="15">
        <v>0</v>
      </c>
      <c r="L207" s="15">
        <v>0</v>
      </c>
      <c r="M207" s="15">
        <v>0</v>
      </c>
      <c r="N207" s="15">
        <v>5</v>
      </c>
      <c r="O207" s="15">
        <v>0</v>
      </c>
      <c r="P207" s="25">
        <v>88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1</v>
      </c>
      <c r="E211" s="31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4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1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1</v>
      </c>
      <c r="E214" s="31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2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4</v>
      </c>
      <c r="E215" s="31">
        <v>-1</v>
      </c>
      <c r="F215" s="15">
        <v>0</v>
      </c>
      <c r="G215" s="15">
        <v>0</v>
      </c>
      <c r="H215" s="15">
        <v>4</v>
      </c>
      <c r="I215" s="15">
        <v>17</v>
      </c>
      <c r="J215" s="15">
        <v>0</v>
      </c>
      <c r="K215" s="15">
        <v>0</v>
      </c>
      <c r="L215" s="15">
        <v>0</v>
      </c>
      <c r="M215" s="15">
        <v>1</v>
      </c>
      <c r="N215" s="15">
        <v>2</v>
      </c>
      <c r="O215" s="15">
        <v>0</v>
      </c>
      <c r="P215" s="25">
        <v>4</v>
      </c>
    </row>
    <row r="216" spans="1:16" ht="22.5" x14ac:dyDescent="0.25">
      <c r="A216" s="30" t="s">
        <v>707</v>
      </c>
      <c r="B216" s="30" t="s">
        <v>708</v>
      </c>
      <c r="C216" s="15">
        <v>1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1</v>
      </c>
      <c r="E218" s="31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13</v>
      </c>
      <c r="D219" s="15">
        <v>2</v>
      </c>
      <c r="E219" s="31">
        <v>5</v>
      </c>
      <c r="F219" s="15">
        <v>0</v>
      </c>
      <c r="G219" s="15">
        <v>0</v>
      </c>
      <c r="H219" s="15">
        <v>7</v>
      </c>
      <c r="I219" s="15">
        <v>3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1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3</v>
      </c>
      <c r="D223" s="20"/>
      <c r="E223" s="31">
        <v>0</v>
      </c>
      <c r="F223" s="15">
        <v>0</v>
      </c>
      <c r="G223" s="15">
        <v>0</v>
      </c>
      <c r="H223" s="15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7" t="s">
        <v>723</v>
      </c>
      <c r="B224" s="178"/>
      <c r="C224" s="27">
        <v>899</v>
      </c>
      <c r="D224" s="27">
        <v>1418</v>
      </c>
      <c r="E224" s="28">
        <v>-1</v>
      </c>
      <c r="F224" s="27">
        <v>336</v>
      </c>
      <c r="G224" s="27">
        <v>203</v>
      </c>
      <c r="H224" s="27">
        <v>476</v>
      </c>
      <c r="I224" s="27">
        <v>410</v>
      </c>
      <c r="J224" s="27">
        <v>0</v>
      </c>
      <c r="K224" s="27">
        <v>5</v>
      </c>
      <c r="L224" s="27">
        <v>0</v>
      </c>
      <c r="M224" s="27">
        <v>1</v>
      </c>
      <c r="N224" s="27">
        <v>4</v>
      </c>
      <c r="O224" s="27">
        <v>30</v>
      </c>
      <c r="P224" s="29">
        <v>628</v>
      </c>
    </row>
    <row r="225" spans="1:16" x14ac:dyDescent="0.25">
      <c r="A225" s="30" t="s">
        <v>724</v>
      </c>
      <c r="B225" s="30" t="s">
        <v>725</v>
      </c>
      <c r="C225" s="15">
        <v>2</v>
      </c>
      <c r="D225" s="15">
        <v>6</v>
      </c>
      <c r="E225" s="31">
        <v>-1</v>
      </c>
      <c r="F225" s="15">
        <v>0</v>
      </c>
      <c r="G225" s="15">
        <v>0</v>
      </c>
      <c r="H225" s="15">
        <v>1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1</v>
      </c>
    </row>
    <row r="227" spans="1:16" ht="22.5" x14ac:dyDescent="0.25">
      <c r="A227" s="30" t="s">
        <v>728</v>
      </c>
      <c r="B227" s="30" t="s">
        <v>729</v>
      </c>
      <c r="C227" s="15">
        <v>1</v>
      </c>
      <c r="D227" s="15">
        <v>0</v>
      </c>
      <c r="E227" s="31">
        <v>0</v>
      </c>
      <c r="F227" s="15">
        <v>0</v>
      </c>
      <c r="G227" s="15">
        <v>1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1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1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1</v>
      </c>
      <c r="D230" s="15">
        <v>1</v>
      </c>
      <c r="E230" s="31">
        <v>0</v>
      </c>
      <c r="F230" s="15">
        <v>0</v>
      </c>
      <c r="G230" s="15">
        <v>1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736</v>
      </c>
      <c r="B231" s="30" t="s">
        <v>737</v>
      </c>
      <c r="C231" s="15">
        <v>8</v>
      </c>
      <c r="D231" s="15">
        <v>3</v>
      </c>
      <c r="E231" s="31">
        <v>1</v>
      </c>
      <c r="F231" s="15">
        <v>0</v>
      </c>
      <c r="G231" s="15">
        <v>0</v>
      </c>
      <c r="H231" s="15">
        <v>1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2</v>
      </c>
    </row>
    <row r="232" spans="1:16" x14ac:dyDescent="0.25">
      <c r="A232" s="30" t="s">
        <v>738</v>
      </c>
      <c r="B232" s="30" t="s">
        <v>739</v>
      </c>
      <c r="C232" s="15">
        <v>34</v>
      </c>
      <c r="D232" s="15">
        <v>46</v>
      </c>
      <c r="E232" s="31">
        <v>-1</v>
      </c>
      <c r="F232" s="15">
        <v>1</v>
      </c>
      <c r="G232" s="15">
        <v>0</v>
      </c>
      <c r="H232" s="15">
        <v>10</v>
      </c>
      <c r="I232" s="15">
        <v>9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3</v>
      </c>
    </row>
    <row r="233" spans="1:16" x14ac:dyDescent="0.25">
      <c r="A233" s="30" t="s">
        <v>740</v>
      </c>
      <c r="B233" s="30" t="s">
        <v>741</v>
      </c>
      <c r="C233" s="15">
        <v>93</v>
      </c>
      <c r="D233" s="15">
        <v>141</v>
      </c>
      <c r="E233" s="31">
        <v>-1</v>
      </c>
      <c r="F233" s="15">
        <v>54</v>
      </c>
      <c r="G233" s="15">
        <v>54</v>
      </c>
      <c r="H233" s="15">
        <v>45</v>
      </c>
      <c r="I233" s="15">
        <v>27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104</v>
      </c>
    </row>
    <row r="234" spans="1:16" x14ac:dyDescent="0.25">
      <c r="A234" s="30" t="s">
        <v>742</v>
      </c>
      <c r="B234" s="30" t="s">
        <v>743</v>
      </c>
      <c r="C234" s="15">
        <v>29</v>
      </c>
      <c r="D234" s="15">
        <v>44</v>
      </c>
      <c r="E234" s="31">
        <v>-1</v>
      </c>
      <c r="F234" s="15">
        <v>1</v>
      </c>
      <c r="G234" s="15">
        <v>1</v>
      </c>
      <c r="H234" s="15">
        <v>16</v>
      </c>
      <c r="I234" s="15">
        <v>10</v>
      </c>
      <c r="J234" s="15">
        <v>0</v>
      </c>
      <c r="K234" s="15">
        <v>0</v>
      </c>
      <c r="L234" s="15">
        <v>0</v>
      </c>
      <c r="M234" s="15">
        <v>0</v>
      </c>
      <c r="N234" s="15">
        <v>3</v>
      </c>
      <c r="O234" s="15">
        <v>0</v>
      </c>
      <c r="P234" s="25">
        <v>13</v>
      </c>
    </row>
    <row r="235" spans="1:16" ht="22.5" x14ac:dyDescent="0.25">
      <c r="A235" s="30" t="s">
        <v>744</v>
      </c>
      <c r="B235" s="30" t="s">
        <v>745</v>
      </c>
      <c r="C235" s="15">
        <v>9</v>
      </c>
      <c r="D235" s="15">
        <v>32</v>
      </c>
      <c r="E235" s="31">
        <v>-1</v>
      </c>
      <c r="F235" s="15">
        <v>0</v>
      </c>
      <c r="G235" s="15">
        <v>0</v>
      </c>
      <c r="H235" s="15">
        <v>1</v>
      </c>
      <c r="I235" s="15">
        <v>3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7</v>
      </c>
    </row>
    <row r="236" spans="1:16" ht="33.75" x14ac:dyDescent="0.25">
      <c r="A236" s="30" t="s">
        <v>746</v>
      </c>
      <c r="B236" s="30" t="s">
        <v>747</v>
      </c>
      <c r="C236" s="15">
        <v>11</v>
      </c>
      <c r="D236" s="15">
        <v>25</v>
      </c>
      <c r="E236" s="31">
        <v>-1</v>
      </c>
      <c r="F236" s="15">
        <v>0</v>
      </c>
      <c r="G236" s="15">
        <v>0</v>
      </c>
      <c r="H236" s="15">
        <v>4</v>
      </c>
      <c r="I236" s="15">
        <v>10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748</v>
      </c>
      <c r="B237" s="30" t="s">
        <v>749</v>
      </c>
      <c r="C237" s="15">
        <v>6</v>
      </c>
      <c r="D237" s="15">
        <v>3</v>
      </c>
      <c r="E237" s="31">
        <v>1</v>
      </c>
      <c r="F237" s="15">
        <v>0</v>
      </c>
      <c r="G237" s="15">
        <v>0</v>
      </c>
      <c r="H237" s="15">
        <v>0</v>
      </c>
      <c r="I237" s="15">
        <v>2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2</v>
      </c>
    </row>
    <row r="238" spans="1:16" ht="22.5" x14ac:dyDescent="0.25">
      <c r="A238" s="30" t="s">
        <v>750</v>
      </c>
      <c r="B238" s="30" t="s">
        <v>751</v>
      </c>
      <c r="C238" s="15">
        <v>2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703</v>
      </c>
      <c r="D239" s="15">
        <v>1117</v>
      </c>
      <c r="E239" s="31">
        <v>-1</v>
      </c>
      <c r="F239" s="15">
        <v>280</v>
      </c>
      <c r="G239" s="15">
        <v>146</v>
      </c>
      <c r="H239" s="15">
        <v>397</v>
      </c>
      <c r="I239" s="15">
        <v>346</v>
      </c>
      <c r="J239" s="15">
        <v>0</v>
      </c>
      <c r="K239" s="15">
        <v>5</v>
      </c>
      <c r="L239" s="15">
        <v>0</v>
      </c>
      <c r="M239" s="15">
        <v>1</v>
      </c>
      <c r="N239" s="15">
        <v>1</v>
      </c>
      <c r="O239" s="15">
        <v>30</v>
      </c>
      <c r="P239" s="25">
        <v>491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7" t="s">
        <v>764</v>
      </c>
      <c r="B245" s="178"/>
      <c r="C245" s="27">
        <v>22</v>
      </c>
      <c r="D245" s="27">
        <v>6</v>
      </c>
      <c r="E245" s="28">
        <v>2</v>
      </c>
      <c r="F245" s="27">
        <v>0</v>
      </c>
      <c r="G245" s="27">
        <v>0</v>
      </c>
      <c r="H245" s="27">
        <v>4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12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1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11</v>
      </c>
      <c r="D249" s="15">
        <v>1</v>
      </c>
      <c r="E249" s="31">
        <v>10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1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3</v>
      </c>
      <c r="D250" s="15">
        <v>4</v>
      </c>
      <c r="E250" s="31">
        <v>-1</v>
      </c>
      <c r="F250" s="15">
        <v>0</v>
      </c>
      <c r="G250" s="15">
        <v>0</v>
      </c>
      <c r="H250" s="15">
        <v>4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9</v>
      </c>
      <c r="O250" s="15">
        <v>0</v>
      </c>
      <c r="P250" s="25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1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1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1</v>
      </c>
      <c r="E261" s="31">
        <v>-1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4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1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1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1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7" t="s">
        <v>817</v>
      </c>
      <c r="B272" s="178"/>
      <c r="C272" s="27">
        <v>418</v>
      </c>
      <c r="D272" s="27">
        <v>455</v>
      </c>
      <c r="E272" s="28">
        <v>-1</v>
      </c>
      <c r="F272" s="27">
        <v>180</v>
      </c>
      <c r="G272" s="27">
        <v>159</v>
      </c>
      <c r="H272" s="27">
        <v>309</v>
      </c>
      <c r="I272" s="27">
        <v>316</v>
      </c>
      <c r="J272" s="27">
        <v>1</v>
      </c>
      <c r="K272" s="27">
        <v>13</v>
      </c>
      <c r="L272" s="27">
        <v>1</v>
      </c>
      <c r="M272" s="27">
        <v>3</v>
      </c>
      <c r="N272" s="27">
        <v>2</v>
      </c>
      <c r="O272" s="27">
        <v>8</v>
      </c>
      <c r="P272" s="29">
        <v>414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217</v>
      </c>
      <c r="D274" s="15">
        <v>216</v>
      </c>
      <c r="E274" s="31">
        <v>0</v>
      </c>
      <c r="F274" s="15">
        <v>115</v>
      </c>
      <c r="G274" s="15">
        <v>88</v>
      </c>
      <c r="H274" s="15">
        <v>196</v>
      </c>
      <c r="I274" s="15">
        <v>214</v>
      </c>
      <c r="J274" s="15">
        <v>0</v>
      </c>
      <c r="K274" s="15">
        <v>8</v>
      </c>
      <c r="L274" s="15">
        <v>1</v>
      </c>
      <c r="M274" s="15">
        <v>3</v>
      </c>
      <c r="N274" s="15">
        <v>0</v>
      </c>
      <c r="O274" s="15">
        <v>8</v>
      </c>
      <c r="P274" s="25">
        <v>250</v>
      </c>
    </row>
    <row r="275" spans="1:16" ht="33.75" x14ac:dyDescent="0.25">
      <c r="A275" s="30" t="s">
        <v>822</v>
      </c>
      <c r="B275" s="30" t="s">
        <v>823</v>
      </c>
      <c r="C275" s="15">
        <v>147</v>
      </c>
      <c r="D275" s="15">
        <v>153</v>
      </c>
      <c r="E275" s="31">
        <v>-1</v>
      </c>
      <c r="F275" s="15">
        <v>62</v>
      </c>
      <c r="G275" s="15">
        <v>69</v>
      </c>
      <c r="H275" s="15">
        <v>80</v>
      </c>
      <c r="I275" s="15">
        <v>65</v>
      </c>
      <c r="J275" s="15">
        <v>0</v>
      </c>
      <c r="K275" s="15">
        <v>1</v>
      </c>
      <c r="L275" s="15">
        <v>0</v>
      </c>
      <c r="M275" s="15">
        <v>0</v>
      </c>
      <c r="N275" s="15">
        <v>0</v>
      </c>
      <c r="O275" s="15">
        <v>0</v>
      </c>
      <c r="P275" s="25">
        <v>127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9</v>
      </c>
      <c r="E276" s="31">
        <v>-1</v>
      </c>
      <c r="F276" s="15">
        <v>1</v>
      </c>
      <c r="G276" s="15">
        <v>0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5</v>
      </c>
    </row>
    <row r="277" spans="1:16" x14ac:dyDescent="0.25">
      <c r="A277" s="30" t="s">
        <v>826</v>
      </c>
      <c r="B277" s="30" t="s">
        <v>827</v>
      </c>
      <c r="C277" s="15">
        <v>10</v>
      </c>
      <c r="D277" s="15">
        <v>11</v>
      </c>
      <c r="E277" s="31">
        <v>-1</v>
      </c>
      <c r="F277" s="15">
        <v>0</v>
      </c>
      <c r="G277" s="15">
        <v>0</v>
      </c>
      <c r="H277" s="15">
        <v>7</v>
      </c>
      <c r="I277" s="15">
        <v>5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5">
        <v>4</v>
      </c>
    </row>
    <row r="278" spans="1:16" ht="22.5" x14ac:dyDescent="0.25">
      <c r="A278" s="30" t="s">
        <v>828</v>
      </c>
      <c r="B278" s="30" t="s">
        <v>829</v>
      </c>
      <c r="C278" s="15">
        <v>15</v>
      </c>
      <c r="D278" s="15">
        <v>20</v>
      </c>
      <c r="E278" s="31">
        <v>-1</v>
      </c>
      <c r="F278" s="15">
        <v>0</v>
      </c>
      <c r="G278" s="15">
        <v>1</v>
      </c>
      <c r="H278" s="15">
        <v>13</v>
      </c>
      <c r="I278" s="15">
        <v>17</v>
      </c>
      <c r="J278" s="15">
        <v>1</v>
      </c>
      <c r="K278" s="15">
        <v>2</v>
      </c>
      <c r="L278" s="15">
        <v>0</v>
      </c>
      <c r="M278" s="15">
        <v>0</v>
      </c>
      <c r="N278" s="15">
        <v>0</v>
      </c>
      <c r="O278" s="15">
        <v>0</v>
      </c>
      <c r="P278" s="25">
        <v>9</v>
      </c>
    </row>
    <row r="279" spans="1:16" ht="22.5" x14ac:dyDescent="0.25">
      <c r="A279" s="30" t="s">
        <v>830</v>
      </c>
      <c r="B279" s="30" t="s">
        <v>831</v>
      </c>
      <c r="C279" s="15">
        <v>22</v>
      </c>
      <c r="D279" s="15">
        <v>37</v>
      </c>
      <c r="E279" s="31">
        <v>-1</v>
      </c>
      <c r="F279" s="15">
        <v>2</v>
      </c>
      <c r="G279" s="15">
        <v>1</v>
      </c>
      <c r="H279" s="15">
        <v>11</v>
      </c>
      <c r="I279" s="15">
        <v>12</v>
      </c>
      <c r="J279" s="15">
        <v>0</v>
      </c>
      <c r="K279" s="15">
        <v>0</v>
      </c>
      <c r="L279" s="15">
        <v>0</v>
      </c>
      <c r="M279" s="15">
        <v>0</v>
      </c>
      <c r="N279" s="15">
        <v>1</v>
      </c>
      <c r="O279" s="15">
        <v>0</v>
      </c>
      <c r="P279" s="25">
        <v>17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1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2</v>
      </c>
      <c r="D290" s="15">
        <v>3</v>
      </c>
      <c r="E290" s="31">
        <v>-1</v>
      </c>
      <c r="F290" s="15">
        <v>0</v>
      </c>
      <c r="G290" s="15">
        <v>0</v>
      </c>
      <c r="H290" s="15">
        <v>0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2</v>
      </c>
      <c r="I295" s="15">
        <v>1</v>
      </c>
      <c r="J295" s="15">
        <v>0</v>
      </c>
      <c r="K295" s="15">
        <v>2</v>
      </c>
      <c r="L295" s="15">
        <v>0</v>
      </c>
      <c r="M295" s="15">
        <v>0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864</v>
      </c>
      <c r="B296" s="30" t="s">
        <v>865</v>
      </c>
      <c r="C296" s="15">
        <v>3</v>
      </c>
      <c r="D296" s="15">
        <v>5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1</v>
      </c>
      <c r="E299" s="31">
        <v>-1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7" t="s">
        <v>876</v>
      </c>
      <c r="B302" s="178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7" t="s">
        <v>883</v>
      </c>
      <c r="B306" s="178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7" t="s">
        <v>896</v>
      </c>
      <c r="B313" s="178"/>
      <c r="C313" s="27">
        <v>25</v>
      </c>
      <c r="D313" s="27">
        <v>19</v>
      </c>
      <c r="E313" s="28">
        <v>0</v>
      </c>
      <c r="F313" s="27">
        <v>0</v>
      </c>
      <c r="G313" s="27">
        <v>0</v>
      </c>
      <c r="H313" s="27">
        <v>22</v>
      </c>
      <c r="I313" s="27">
        <v>20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18</v>
      </c>
      <c r="P313" s="29">
        <v>9</v>
      </c>
    </row>
    <row r="314" spans="1:16" x14ac:dyDescent="0.25">
      <c r="A314" s="30" t="s">
        <v>897</v>
      </c>
      <c r="B314" s="30" t="s">
        <v>898</v>
      </c>
      <c r="C314" s="15">
        <v>24</v>
      </c>
      <c r="D314" s="15">
        <v>18</v>
      </c>
      <c r="E314" s="31">
        <v>0</v>
      </c>
      <c r="F314" s="15">
        <v>0</v>
      </c>
      <c r="G314" s="15">
        <v>0</v>
      </c>
      <c r="H314" s="15">
        <v>22</v>
      </c>
      <c r="I314" s="15">
        <v>19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18</v>
      </c>
      <c r="P314" s="25">
        <v>9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1</v>
      </c>
      <c r="D316" s="15">
        <v>1</v>
      </c>
      <c r="E316" s="31">
        <v>0</v>
      </c>
      <c r="F316" s="15">
        <v>0</v>
      </c>
      <c r="G316" s="15">
        <v>0</v>
      </c>
      <c r="H316" s="15">
        <v>0</v>
      </c>
      <c r="I316" s="15">
        <v>1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7" t="s">
        <v>907</v>
      </c>
      <c r="B319" s="178"/>
      <c r="C319" s="27">
        <v>3</v>
      </c>
      <c r="D319" s="27">
        <v>29</v>
      </c>
      <c r="E319" s="28">
        <v>-1</v>
      </c>
      <c r="F319" s="27">
        <v>0</v>
      </c>
      <c r="G319" s="27">
        <v>0</v>
      </c>
      <c r="H319" s="27">
        <v>5</v>
      </c>
      <c r="I319" s="27">
        <v>6</v>
      </c>
      <c r="J319" s="27">
        <v>0</v>
      </c>
      <c r="K319" s="27">
        <v>0</v>
      </c>
      <c r="L319" s="27">
        <v>0</v>
      </c>
      <c r="M319" s="27">
        <v>0</v>
      </c>
      <c r="N319" s="27">
        <v>1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3</v>
      </c>
      <c r="D320" s="15">
        <v>29</v>
      </c>
      <c r="E320" s="31">
        <v>-1</v>
      </c>
      <c r="F320" s="15">
        <v>0</v>
      </c>
      <c r="G320" s="15">
        <v>0</v>
      </c>
      <c r="H320" s="15">
        <v>5</v>
      </c>
      <c r="I320" s="15">
        <v>6</v>
      </c>
      <c r="J320" s="15">
        <v>0</v>
      </c>
      <c r="K320" s="15">
        <v>0</v>
      </c>
      <c r="L320" s="15">
        <v>0</v>
      </c>
      <c r="M320" s="15">
        <v>0</v>
      </c>
      <c r="N320" s="15">
        <v>1</v>
      </c>
      <c r="O320" s="15">
        <v>0</v>
      </c>
      <c r="P320" s="25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7" t="s">
        <v>915</v>
      </c>
      <c r="B324" s="178"/>
      <c r="C324" s="27">
        <v>27760</v>
      </c>
      <c r="D324" s="27">
        <v>32525</v>
      </c>
      <c r="E324" s="28">
        <v>-1</v>
      </c>
      <c r="F324" s="27">
        <v>329</v>
      </c>
      <c r="G324" s="27">
        <v>0</v>
      </c>
      <c r="H324" s="27">
        <v>572</v>
      </c>
      <c r="I324" s="27">
        <v>0</v>
      </c>
      <c r="J324" s="27">
        <v>4</v>
      </c>
      <c r="K324" s="27">
        <v>0</v>
      </c>
      <c r="L324" s="27">
        <v>0</v>
      </c>
      <c r="M324" s="27">
        <v>0</v>
      </c>
      <c r="N324" s="27">
        <v>11</v>
      </c>
      <c r="O324" s="27">
        <v>16</v>
      </c>
      <c r="P324" s="29">
        <v>5</v>
      </c>
    </row>
    <row r="325" spans="1:16" x14ac:dyDescent="0.25">
      <c r="A325" s="30" t="s">
        <v>916</v>
      </c>
      <c r="B325" s="30" t="s">
        <v>917</v>
      </c>
      <c r="C325" s="15">
        <v>27760</v>
      </c>
      <c r="D325" s="15">
        <v>32525</v>
      </c>
      <c r="E325" s="31">
        <v>-1</v>
      </c>
      <c r="F325" s="15">
        <v>329</v>
      </c>
      <c r="G325" s="15">
        <v>0</v>
      </c>
      <c r="H325" s="15">
        <v>572</v>
      </c>
      <c r="I325" s="15">
        <v>0</v>
      </c>
      <c r="J325" s="15">
        <v>4</v>
      </c>
      <c r="K325" s="15">
        <v>0</v>
      </c>
      <c r="L325" s="15">
        <v>0</v>
      </c>
      <c r="M325" s="15">
        <v>0</v>
      </c>
      <c r="N325" s="15">
        <v>11</v>
      </c>
      <c r="O325" s="15">
        <v>16</v>
      </c>
      <c r="P325" s="25">
        <v>5</v>
      </c>
    </row>
    <row r="326" spans="1:16" x14ac:dyDescent="0.25">
      <c r="A326" s="177" t="s">
        <v>918</v>
      </c>
      <c r="B326" s="178"/>
      <c r="C326" s="27">
        <v>12</v>
      </c>
      <c r="D326" s="32"/>
      <c r="E326" s="28">
        <v>0</v>
      </c>
      <c r="F326" s="27">
        <v>0</v>
      </c>
      <c r="G326" s="27">
        <v>0</v>
      </c>
      <c r="H326" s="27">
        <v>1</v>
      </c>
      <c r="I326" s="27">
        <v>0</v>
      </c>
      <c r="J326" s="27">
        <v>0</v>
      </c>
      <c r="K326" s="27">
        <v>4</v>
      </c>
      <c r="L326" s="27">
        <v>0</v>
      </c>
      <c r="M326" s="27">
        <v>0</v>
      </c>
      <c r="N326" s="27">
        <v>1</v>
      </c>
      <c r="O326" s="27">
        <v>0</v>
      </c>
      <c r="P326" s="29">
        <v>2</v>
      </c>
    </row>
    <row r="327" spans="1:16" ht="45" x14ac:dyDescent="0.25">
      <c r="A327" s="30" t="s">
        <v>919</v>
      </c>
      <c r="B327" s="30" t="s">
        <v>920</v>
      </c>
      <c r="C327" s="15">
        <v>2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10</v>
      </c>
      <c r="D329" s="20"/>
      <c r="E329" s="31">
        <v>0</v>
      </c>
      <c r="F329" s="15">
        <v>0</v>
      </c>
      <c r="G329" s="15">
        <v>0</v>
      </c>
      <c r="H329" s="15">
        <v>1</v>
      </c>
      <c r="I329" s="15">
        <v>0</v>
      </c>
      <c r="J329" s="15">
        <v>0</v>
      </c>
      <c r="K329" s="15">
        <v>4</v>
      </c>
      <c r="L329" s="15">
        <v>0</v>
      </c>
      <c r="M329" s="15">
        <v>0</v>
      </c>
      <c r="N329" s="15">
        <v>1</v>
      </c>
      <c r="O329" s="15">
        <v>0</v>
      </c>
      <c r="P329" s="25">
        <v>2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7" t="s">
        <v>941</v>
      </c>
      <c r="B338" s="178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79" t="s">
        <v>947</v>
      </c>
      <c r="B342" s="180"/>
      <c r="C342" s="33">
        <v>59580</v>
      </c>
      <c r="D342" s="33">
        <v>79216</v>
      </c>
      <c r="E342" s="34">
        <v>-1</v>
      </c>
      <c r="F342" s="33">
        <v>5340</v>
      </c>
      <c r="G342" s="33">
        <v>3465</v>
      </c>
      <c r="H342" s="33">
        <v>7807</v>
      </c>
      <c r="I342" s="33">
        <v>5950</v>
      </c>
      <c r="J342" s="33">
        <v>71</v>
      </c>
      <c r="K342" s="33">
        <v>229</v>
      </c>
      <c r="L342" s="33">
        <v>23</v>
      </c>
      <c r="M342" s="33">
        <v>25</v>
      </c>
      <c r="N342" s="33">
        <v>718</v>
      </c>
      <c r="O342" s="33">
        <v>444</v>
      </c>
      <c r="P342" s="33">
        <v>8715</v>
      </c>
    </row>
  </sheetData>
  <sheetProtection algorithmName="SHA-512" hashValue="MNv8L1PnLYP+vhHLieU2XJ3K818dqPY0JpGHzdIbqwkSRFqL9jfZm/EU8kc9pz6AHNCv6vrADnMNb/aOSbvzAA==" saltValue="I0lSJP/EraandrCYPgqaF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5">
        <v>9</v>
      </c>
    </row>
    <row r="6" spans="1:3" x14ac:dyDescent="0.25">
      <c r="A6" s="172"/>
      <c r="B6" s="14" t="s">
        <v>325</v>
      </c>
      <c r="C6" s="25">
        <v>877</v>
      </c>
    </row>
    <row r="7" spans="1:3" x14ac:dyDescent="0.25">
      <c r="A7" s="172"/>
      <c r="B7" s="14" t="s">
        <v>952</v>
      </c>
      <c r="C7" s="25">
        <v>40</v>
      </c>
    </row>
    <row r="8" spans="1:3" x14ac:dyDescent="0.25">
      <c r="A8" s="172"/>
      <c r="B8" s="14" t="s">
        <v>953</v>
      </c>
      <c r="C8" s="25">
        <v>68</v>
      </c>
    </row>
    <row r="9" spans="1:3" x14ac:dyDescent="0.25">
      <c r="A9" s="172"/>
      <c r="B9" s="14" t="s">
        <v>954</v>
      </c>
      <c r="C9" s="25">
        <v>133</v>
      </c>
    </row>
    <row r="10" spans="1:3" x14ac:dyDescent="0.25">
      <c r="A10" s="172"/>
      <c r="B10" s="14" t="s">
        <v>955</v>
      </c>
      <c r="C10" s="25">
        <v>187</v>
      </c>
    </row>
    <row r="11" spans="1:3" x14ac:dyDescent="0.25">
      <c r="A11" s="172"/>
      <c r="B11" s="14" t="s">
        <v>956</v>
      </c>
      <c r="C11" s="25">
        <v>343</v>
      </c>
    </row>
    <row r="12" spans="1:3" x14ac:dyDescent="0.25">
      <c r="A12" s="172"/>
      <c r="B12" s="14" t="s">
        <v>509</v>
      </c>
      <c r="C12" s="25">
        <v>154</v>
      </c>
    </row>
    <row r="13" spans="1:3" x14ac:dyDescent="0.25">
      <c r="A13" s="172"/>
      <c r="B13" s="14" t="s">
        <v>957</v>
      </c>
      <c r="C13" s="25">
        <v>33</v>
      </c>
    </row>
    <row r="14" spans="1:3" x14ac:dyDescent="0.25">
      <c r="A14" s="172"/>
      <c r="B14" s="14" t="s">
        <v>958</v>
      </c>
      <c r="C14" s="25">
        <v>2</v>
      </c>
    </row>
    <row r="15" spans="1:3" x14ac:dyDescent="0.25">
      <c r="A15" s="172"/>
      <c r="B15" s="14" t="s">
        <v>642</v>
      </c>
      <c r="C15" s="25">
        <v>4</v>
      </c>
    </row>
    <row r="16" spans="1:3" x14ac:dyDescent="0.25">
      <c r="A16" s="172"/>
      <c r="B16" s="14" t="s">
        <v>959</v>
      </c>
      <c r="C16" s="25">
        <v>142</v>
      </c>
    </row>
    <row r="17" spans="1:3" x14ac:dyDescent="0.25">
      <c r="A17" s="172"/>
      <c r="B17" s="14" t="s">
        <v>960</v>
      </c>
      <c r="C17" s="25">
        <v>442</v>
      </c>
    </row>
    <row r="18" spans="1:3" x14ac:dyDescent="0.25">
      <c r="A18" s="172"/>
      <c r="B18" s="14" t="s">
        <v>961</v>
      </c>
      <c r="C18" s="25">
        <v>30</v>
      </c>
    </row>
    <row r="19" spans="1:3" x14ac:dyDescent="0.25">
      <c r="A19" s="173"/>
      <c r="B19" s="14" t="s">
        <v>108</v>
      </c>
      <c r="C19" s="25">
        <v>993</v>
      </c>
    </row>
    <row r="20" spans="1:3" x14ac:dyDescent="0.25">
      <c r="A20" s="171" t="s">
        <v>962</v>
      </c>
      <c r="B20" s="14" t="s">
        <v>963</v>
      </c>
      <c r="C20" s="25">
        <v>38</v>
      </c>
    </row>
    <row r="21" spans="1:3" x14ac:dyDescent="0.25">
      <c r="A21" s="173"/>
      <c r="B21" s="14" t="s">
        <v>964</v>
      </c>
      <c r="C21" s="25">
        <v>21</v>
      </c>
    </row>
    <row r="22" spans="1:3" x14ac:dyDescent="0.25">
      <c r="A22" s="171" t="s">
        <v>965</v>
      </c>
      <c r="B22" s="14" t="s">
        <v>966</v>
      </c>
      <c r="C22" s="24"/>
    </row>
    <row r="23" spans="1:3" x14ac:dyDescent="0.25">
      <c r="A23" s="172"/>
      <c r="B23" s="14" t="s">
        <v>967</v>
      </c>
      <c r="C23" s="24"/>
    </row>
    <row r="24" spans="1:3" x14ac:dyDescent="0.25">
      <c r="A24" s="173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535</v>
      </c>
    </row>
    <row r="29" spans="1:3" x14ac:dyDescent="0.25">
      <c r="A29" s="171" t="s">
        <v>287</v>
      </c>
      <c r="B29" s="14" t="s">
        <v>971</v>
      </c>
      <c r="C29" s="25">
        <v>5</v>
      </c>
    </row>
    <row r="30" spans="1:3" x14ac:dyDescent="0.25">
      <c r="A30" s="172"/>
      <c r="B30" s="14" t="s">
        <v>972</v>
      </c>
      <c r="C30" s="25">
        <v>108</v>
      </c>
    </row>
    <row r="31" spans="1:3" x14ac:dyDescent="0.25">
      <c r="A31" s="172"/>
      <c r="B31" s="14" t="s">
        <v>973</v>
      </c>
      <c r="C31" s="25">
        <v>2</v>
      </c>
    </row>
    <row r="32" spans="1:3" x14ac:dyDescent="0.25">
      <c r="A32" s="173"/>
      <c r="B32" s="14" t="s">
        <v>974</v>
      </c>
      <c r="C32" s="25">
        <v>22</v>
      </c>
    </row>
    <row r="33" spans="1:3" x14ac:dyDescent="0.25">
      <c r="A33" s="13" t="s">
        <v>975</v>
      </c>
      <c r="B33" s="18"/>
      <c r="C33" s="25">
        <v>0</v>
      </c>
    </row>
    <row r="34" spans="1:3" x14ac:dyDescent="0.25">
      <c r="A34" s="13" t="s">
        <v>976</v>
      </c>
      <c r="B34" s="18"/>
      <c r="C34" s="25">
        <v>297</v>
      </c>
    </row>
    <row r="35" spans="1:3" x14ac:dyDescent="0.25">
      <c r="A35" s="13" t="s">
        <v>977</v>
      </c>
      <c r="B35" s="18"/>
      <c r="C35" s="25">
        <v>9</v>
      </c>
    </row>
    <row r="36" spans="1:3" x14ac:dyDescent="0.25">
      <c r="A36" s="13" t="s">
        <v>978</v>
      </c>
      <c r="B36" s="18"/>
      <c r="C36" s="25">
        <v>1</v>
      </c>
    </row>
    <row r="37" spans="1:3" x14ac:dyDescent="0.25">
      <c r="A37" s="13" t="s">
        <v>979</v>
      </c>
      <c r="B37" s="18"/>
      <c r="C37" s="25">
        <v>17</v>
      </c>
    </row>
    <row r="38" spans="1:3" x14ac:dyDescent="0.25">
      <c r="A38" s="13" t="s">
        <v>980</v>
      </c>
      <c r="B38" s="18"/>
      <c r="C38" s="25">
        <v>2</v>
      </c>
    </row>
    <row r="39" spans="1:3" x14ac:dyDescent="0.25">
      <c r="A39" s="13" t="s">
        <v>968</v>
      </c>
      <c r="B39" s="18"/>
      <c r="C39" s="25">
        <v>113</v>
      </c>
    </row>
    <row r="40" spans="1:3" x14ac:dyDescent="0.25">
      <c r="A40" s="171" t="s">
        <v>981</v>
      </c>
      <c r="B40" s="14" t="s">
        <v>982</v>
      </c>
      <c r="C40" s="25">
        <v>71</v>
      </c>
    </row>
    <row r="41" spans="1:3" x14ac:dyDescent="0.25">
      <c r="A41" s="172"/>
      <c r="B41" s="14" t="s">
        <v>983</v>
      </c>
      <c r="C41" s="25">
        <v>10</v>
      </c>
    </row>
    <row r="42" spans="1:3" x14ac:dyDescent="0.25">
      <c r="A42" s="172"/>
      <c r="B42" s="14" t="s">
        <v>984</v>
      </c>
      <c r="C42" s="25">
        <v>19</v>
      </c>
    </row>
    <row r="43" spans="1:3" x14ac:dyDescent="0.25">
      <c r="A43" s="172"/>
      <c r="B43" s="14" t="s">
        <v>985</v>
      </c>
      <c r="C43" s="25">
        <v>0</v>
      </c>
    </row>
    <row r="44" spans="1:3" x14ac:dyDescent="0.25">
      <c r="A44" s="173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59</v>
      </c>
    </row>
    <row r="49" spans="1:3" x14ac:dyDescent="0.25">
      <c r="A49" s="171" t="s">
        <v>78</v>
      </c>
      <c r="B49" s="14" t="s">
        <v>988</v>
      </c>
      <c r="C49" s="25">
        <v>56</v>
      </c>
    </row>
    <row r="50" spans="1:3" x14ac:dyDescent="0.25">
      <c r="A50" s="173"/>
      <c r="B50" s="14" t="s">
        <v>989</v>
      </c>
      <c r="C50" s="25">
        <v>413</v>
      </c>
    </row>
    <row r="51" spans="1:3" x14ac:dyDescent="0.25">
      <c r="A51" s="171" t="s">
        <v>990</v>
      </c>
      <c r="B51" s="14" t="s">
        <v>991</v>
      </c>
      <c r="C51" s="25">
        <v>4</v>
      </c>
    </row>
    <row r="52" spans="1:3" x14ac:dyDescent="0.25">
      <c r="A52" s="173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5">
        <v>3523</v>
      </c>
    </row>
    <row r="57" spans="1:3" x14ac:dyDescent="0.25">
      <c r="A57" s="172"/>
      <c r="B57" s="14" t="s">
        <v>994</v>
      </c>
      <c r="C57" s="25">
        <v>299</v>
      </c>
    </row>
    <row r="58" spans="1:3" x14ac:dyDescent="0.25">
      <c r="A58" s="172"/>
      <c r="B58" s="14" t="s">
        <v>995</v>
      </c>
      <c r="C58" s="25">
        <v>201</v>
      </c>
    </row>
    <row r="59" spans="1:3" x14ac:dyDescent="0.25">
      <c r="A59" s="172"/>
      <c r="B59" s="14" t="s">
        <v>996</v>
      </c>
      <c r="C59" s="25">
        <v>3028</v>
      </c>
    </row>
    <row r="60" spans="1:3" x14ac:dyDescent="0.25">
      <c r="A60" s="173"/>
      <c r="B60" s="14" t="s">
        <v>997</v>
      </c>
      <c r="C60" s="25">
        <v>121</v>
      </c>
    </row>
    <row r="61" spans="1:3" x14ac:dyDescent="0.25">
      <c r="A61" s="171" t="s">
        <v>998</v>
      </c>
      <c r="B61" s="14" t="s">
        <v>999</v>
      </c>
      <c r="C61" s="25">
        <v>855</v>
      </c>
    </row>
    <row r="62" spans="1:3" x14ac:dyDescent="0.25">
      <c r="A62" s="172"/>
      <c r="B62" s="14" t="s">
        <v>1000</v>
      </c>
      <c r="C62" s="25">
        <v>129</v>
      </c>
    </row>
    <row r="63" spans="1:3" x14ac:dyDescent="0.25">
      <c r="A63" s="172"/>
      <c r="B63" s="14" t="s">
        <v>1001</v>
      </c>
      <c r="C63" s="25">
        <v>2</v>
      </c>
    </row>
    <row r="64" spans="1:3" x14ac:dyDescent="0.25">
      <c r="A64" s="172"/>
      <c r="B64" s="14" t="s">
        <v>1002</v>
      </c>
      <c r="C64" s="25">
        <v>597</v>
      </c>
    </row>
    <row r="65" spans="1:3" x14ac:dyDescent="0.25">
      <c r="A65" s="173"/>
      <c r="B65" s="14" t="s">
        <v>997</v>
      </c>
      <c r="C65" s="25">
        <v>238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154</v>
      </c>
    </row>
    <row r="70" spans="1:3" ht="22.5" x14ac:dyDescent="0.25">
      <c r="A70" s="13" t="s">
        <v>1005</v>
      </c>
      <c r="B70" s="18"/>
      <c r="C70" s="25">
        <v>0</v>
      </c>
    </row>
    <row r="71" spans="1:3" ht="22.5" x14ac:dyDescent="0.25">
      <c r="A71" s="13" t="s">
        <v>1006</v>
      </c>
      <c r="B71" s="18"/>
      <c r="C71" s="25">
        <v>700</v>
      </c>
    </row>
    <row r="72" spans="1:3" x14ac:dyDescent="0.25">
      <c r="A72" s="171" t="s">
        <v>1007</v>
      </c>
      <c r="B72" s="14" t="s">
        <v>1008</v>
      </c>
      <c r="C72" s="25">
        <v>0</v>
      </c>
    </row>
    <row r="73" spans="1:3" x14ac:dyDescent="0.25">
      <c r="A73" s="173"/>
      <c r="B73" s="14" t="s">
        <v>1009</v>
      </c>
      <c r="C73" s="25">
        <v>40</v>
      </c>
    </row>
    <row r="74" spans="1:3" x14ac:dyDescent="0.25">
      <c r="A74" s="13" t="s">
        <v>1010</v>
      </c>
      <c r="B74" s="18"/>
      <c r="C74" s="25">
        <v>0</v>
      </c>
    </row>
    <row r="75" spans="1:3" x14ac:dyDescent="0.25">
      <c r="A75" s="13" t="s">
        <v>1011</v>
      </c>
      <c r="B75" s="18"/>
      <c r="C75" s="25">
        <v>32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7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Ezb3r+YgQaHM8s3CjqXwh+VE2THVgWc578h2D1e2ImLfbQXnWEJMRHooapbBLYOD2t1IX4aoi3Vgo0e/R8aDBA==" saltValue="/KV2z2ioA6k2jbvqg+sQs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239</v>
      </c>
    </row>
    <row r="6" spans="1:3" x14ac:dyDescent="0.25">
      <c r="A6" s="184"/>
      <c r="B6" s="40" t="s">
        <v>296</v>
      </c>
      <c r="C6" s="41">
        <v>914</v>
      </c>
    </row>
    <row r="7" spans="1:3" x14ac:dyDescent="0.25">
      <c r="A7" s="184"/>
      <c r="B7" s="40" t="s">
        <v>1020</v>
      </c>
      <c r="C7" s="41">
        <v>178</v>
      </c>
    </row>
    <row r="8" spans="1:3" x14ac:dyDescent="0.25">
      <c r="A8" s="184"/>
      <c r="B8" s="40" t="s">
        <v>1021</v>
      </c>
      <c r="C8" s="41">
        <v>1</v>
      </c>
    </row>
    <row r="9" spans="1:3" x14ac:dyDescent="0.25">
      <c r="A9" s="184"/>
      <c r="B9" s="40" t="s">
        <v>1022</v>
      </c>
      <c r="C9" s="41">
        <v>6</v>
      </c>
    </row>
    <row r="10" spans="1:3" x14ac:dyDescent="0.25">
      <c r="A10" s="184"/>
      <c r="B10" s="40" t="s">
        <v>1023</v>
      </c>
      <c r="C10" s="41">
        <v>1</v>
      </c>
    </row>
    <row r="11" spans="1:3" x14ac:dyDescent="0.25">
      <c r="A11" s="185"/>
      <c r="B11" s="40" t="s">
        <v>1024</v>
      </c>
      <c r="C11" s="41">
        <v>2</v>
      </c>
    </row>
    <row r="12" spans="1:3" x14ac:dyDescent="0.25">
      <c r="A12" s="183" t="s">
        <v>1025</v>
      </c>
      <c r="B12" s="40" t="s">
        <v>62</v>
      </c>
      <c r="C12" s="41">
        <v>313</v>
      </c>
    </row>
    <row r="13" spans="1:3" x14ac:dyDescent="0.25">
      <c r="A13" s="184"/>
      <c r="B13" s="40" t="s">
        <v>1026</v>
      </c>
      <c r="C13" s="41">
        <v>54</v>
      </c>
    </row>
    <row r="14" spans="1:3" x14ac:dyDescent="0.25">
      <c r="A14" s="184"/>
      <c r="B14" s="40" t="s">
        <v>1027</v>
      </c>
      <c r="C14" s="41">
        <v>59</v>
      </c>
    </row>
    <row r="15" spans="1:3" x14ac:dyDescent="0.25">
      <c r="A15" s="185"/>
      <c r="B15" s="40" t="s">
        <v>1028</v>
      </c>
      <c r="C15" s="41">
        <v>67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41</v>
      </c>
    </row>
    <row r="20" spans="1:3" x14ac:dyDescent="0.25">
      <c r="A20" s="39" t="s">
        <v>1031</v>
      </c>
      <c r="B20" s="42"/>
      <c r="C20" s="41">
        <v>45</v>
      </c>
    </row>
    <row r="21" spans="1:3" x14ac:dyDescent="0.25">
      <c r="A21" s="39" t="s">
        <v>1032</v>
      </c>
      <c r="B21" s="42"/>
      <c r="C21" s="41">
        <v>60</v>
      </c>
    </row>
    <row r="22" spans="1:3" x14ac:dyDescent="0.25">
      <c r="A22" s="39" t="s">
        <v>1033</v>
      </c>
      <c r="B22" s="42"/>
      <c r="C22" s="41">
        <v>93</v>
      </c>
    </row>
    <row r="23" spans="1:3" x14ac:dyDescent="0.25">
      <c r="A23" s="39" t="s">
        <v>1034</v>
      </c>
      <c r="B23" s="42"/>
      <c r="C23" s="41">
        <v>384</v>
      </c>
    </row>
    <row r="24" spans="1:3" x14ac:dyDescent="0.25">
      <c r="A24" s="39" t="s">
        <v>1035</v>
      </c>
      <c r="B24" s="42"/>
      <c r="C24" s="41">
        <v>151</v>
      </c>
    </row>
    <row r="25" spans="1:3" x14ac:dyDescent="0.25">
      <c r="A25" s="39" t="s">
        <v>1036</v>
      </c>
      <c r="B25" s="42"/>
      <c r="C25" s="41">
        <v>114</v>
      </c>
    </row>
    <row r="26" spans="1:3" x14ac:dyDescent="0.25">
      <c r="A26" s="39" t="s">
        <v>1037</v>
      </c>
      <c r="B26" s="42"/>
      <c r="C26" s="41">
        <v>4</v>
      </c>
    </row>
    <row r="27" spans="1:3" x14ac:dyDescent="0.25">
      <c r="A27" s="39" t="s">
        <v>1038</v>
      </c>
      <c r="B27" s="42"/>
      <c r="C27" s="41">
        <v>2</v>
      </c>
    </row>
    <row r="28" spans="1:3" x14ac:dyDescent="0.25">
      <c r="A28" s="39" t="s">
        <v>1039</v>
      </c>
      <c r="B28" s="42"/>
      <c r="C28" s="41">
        <v>168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22</v>
      </c>
    </row>
    <row r="33" spans="1:6" x14ac:dyDescent="0.25">
      <c r="A33" s="39" t="s">
        <v>1042</v>
      </c>
      <c r="B33" s="42"/>
      <c r="C33" s="41">
        <v>107</v>
      </c>
    </row>
    <row r="34" spans="1:6" x14ac:dyDescent="0.25">
      <c r="A34" s="39" t="s">
        <v>1043</v>
      </c>
      <c r="B34" s="42"/>
      <c r="C34" s="41">
        <v>131</v>
      </c>
    </row>
    <row r="35" spans="1:6" x14ac:dyDescent="0.25">
      <c r="A35" s="39" t="s">
        <v>1044</v>
      </c>
      <c r="B35" s="42"/>
      <c r="C35" s="41">
        <v>131</v>
      </c>
    </row>
    <row r="36" spans="1:6" x14ac:dyDescent="0.25">
      <c r="A36" s="39" t="s">
        <v>1045</v>
      </c>
      <c r="B36" s="42"/>
      <c r="C36" s="41">
        <v>59</v>
      </c>
    </row>
    <row r="37" spans="1:6" x14ac:dyDescent="0.25">
      <c r="A37" s="39" t="s">
        <v>1046</v>
      </c>
      <c r="B37" s="42"/>
      <c r="C37" s="41">
        <v>62</v>
      </c>
    </row>
    <row r="38" spans="1:6" x14ac:dyDescent="0.25">
      <c r="A38" s="39" t="s">
        <v>1047</v>
      </c>
      <c r="B38" s="42"/>
      <c r="C38" s="41">
        <v>9</v>
      </c>
    </row>
    <row r="39" spans="1:6" x14ac:dyDescent="0.25">
      <c r="A39" s="39" t="s">
        <v>1048</v>
      </c>
      <c r="B39" s="42"/>
      <c r="C39" s="41">
        <v>1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38</v>
      </c>
    </row>
    <row r="44" spans="1:6" x14ac:dyDescent="0.25">
      <c r="A44" s="39" t="s">
        <v>111</v>
      </c>
      <c r="B44" s="42"/>
      <c r="C44" s="41">
        <v>25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0</v>
      </c>
      <c r="D48" s="45">
        <v>0</v>
      </c>
      <c r="E48" s="45">
        <v>1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2</v>
      </c>
      <c r="E49" s="45">
        <v>1</v>
      </c>
      <c r="F49" s="41">
        <v>0</v>
      </c>
    </row>
    <row r="50" spans="1:6" x14ac:dyDescent="0.25">
      <c r="A50" s="187"/>
      <c r="B50" s="44" t="s">
        <v>1055</v>
      </c>
      <c r="C50" s="45">
        <v>0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41</v>
      </c>
      <c r="D52" s="45">
        <v>32</v>
      </c>
      <c r="E52" s="45">
        <v>13</v>
      </c>
      <c r="F52" s="41">
        <v>7</v>
      </c>
    </row>
    <row r="53" spans="1:6" x14ac:dyDescent="0.25">
      <c r="A53" s="187"/>
      <c r="B53" s="44" t="s">
        <v>1057</v>
      </c>
      <c r="C53" s="45">
        <v>692</v>
      </c>
      <c r="D53" s="45">
        <v>133</v>
      </c>
      <c r="E53" s="45">
        <v>39</v>
      </c>
      <c r="F53" s="41">
        <v>36</v>
      </c>
    </row>
    <row r="54" spans="1:6" x14ac:dyDescent="0.25">
      <c r="A54" s="187"/>
      <c r="B54" s="44" t="s">
        <v>1058</v>
      </c>
      <c r="C54" s="45">
        <v>101</v>
      </c>
      <c r="D54" s="45">
        <v>32</v>
      </c>
      <c r="E54" s="45">
        <v>13</v>
      </c>
      <c r="F54" s="41">
        <v>3</v>
      </c>
    </row>
    <row r="55" spans="1:6" x14ac:dyDescent="0.25">
      <c r="A55" s="187"/>
      <c r="B55" s="44" t="s">
        <v>1059</v>
      </c>
      <c r="C55" s="45">
        <v>1</v>
      </c>
      <c r="D55" s="45">
        <v>1</v>
      </c>
      <c r="E55" s="45">
        <v>1</v>
      </c>
      <c r="F55" s="41">
        <v>2</v>
      </c>
    </row>
    <row r="56" spans="1:6" x14ac:dyDescent="0.25">
      <c r="A56" s="187"/>
      <c r="B56" s="44" t="s">
        <v>1060</v>
      </c>
      <c r="C56" s="45">
        <v>1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18</v>
      </c>
      <c r="D57" s="45">
        <v>19</v>
      </c>
      <c r="E57" s="45">
        <v>10</v>
      </c>
      <c r="F57" s="41">
        <v>6</v>
      </c>
    </row>
    <row r="58" spans="1:6" x14ac:dyDescent="0.25">
      <c r="A58" s="187"/>
      <c r="B58" s="44" t="s">
        <v>1062</v>
      </c>
      <c r="C58" s="45">
        <v>3</v>
      </c>
      <c r="D58" s="45">
        <v>2</v>
      </c>
      <c r="E58" s="45">
        <v>0</v>
      </c>
      <c r="F58" s="41">
        <v>1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0</v>
      </c>
      <c r="D61" s="45">
        <v>3</v>
      </c>
      <c r="E61" s="45">
        <v>0</v>
      </c>
      <c r="F61" s="41">
        <v>0</v>
      </c>
    </row>
    <row r="62" spans="1:6" x14ac:dyDescent="0.25">
      <c r="A62" s="187"/>
      <c r="B62" s="44" t="s">
        <v>1065</v>
      </c>
      <c r="C62" s="45">
        <v>1</v>
      </c>
      <c r="D62" s="45">
        <v>1</v>
      </c>
      <c r="E62" s="45">
        <v>0</v>
      </c>
      <c r="F62" s="41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78</v>
      </c>
      <c r="D64" s="45">
        <v>54</v>
      </c>
      <c r="E64" s="45">
        <v>16</v>
      </c>
      <c r="F64" s="41">
        <v>18</v>
      </c>
    </row>
    <row r="65" spans="1:6" x14ac:dyDescent="0.25">
      <c r="A65" s="187"/>
      <c r="B65" s="44" t="s">
        <v>1068</v>
      </c>
      <c r="C65" s="45">
        <v>19</v>
      </c>
      <c r="D65" s="45">
        <v>0</v>
      </c>
      <c r="E65" s="45">
        <v>1</v>
      </c>
      <c r="F65" s="41">
        <v>0</v>
      </c>
    </row>
    <row r="66" spans="1:6" x14ac:dyDescent="0.25">
      <c r="A66" s="188"/>
      <c r="B66" s="44" t="s">
        <v>1069</v>
      </c>
      <c r="C66" s="45">
        <v>1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956</v>
      </c>
      <c r="D67" s="46">
        <v>279</v>
      </c>
      <c r="E67" s="46">
        <v>95</v>
      </c>
      <c r="F67" s="46">
        <v>73</v>
      </c>
    </row>
    <row r="68" spans="1:6" x14ac:dyDescent="0.25">
      <c r="A68" s="186" t="s">
        <v>965</v>
      </c>
      <c r="B68" s="44" t="s">
        <v>1071</v>
      </c>
      <c r="C68" s="45">
        <v>5</v>
      </c>
      <c r="D68" s="45">
        <v>0</v>
      </c>
      <c r="E68" s="45">
        <v>0</v>
      </c>
      <c r="F68" s="41">
        <v>0</v>
      </c>
    </row>
    <row r="69" spans="1:6" x14ac:dyDescent="0.25">
      <c r="A69" s="187"/>
      <c r="B69" s="44" t="s">
        <v>1072</v>
      </c>
      <c r="C69" s="20"/>
      <c r="D69" s="20"/>
      <c r="E69" s="20"/>
      <c r="F69" s="24"/>
    </row>
    <row r="70" spans="1:6" x14ac:dyDescent="0.25">
      <c r="A70" s="188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181" t="s">
        <v>1073</v>
      </c>
      <c r="B71" s="182"/>
      <c r="C71" s="46">
        <v>6</v>
      </c>
      <c r="D71" s="46">
        <v>0</v>
      </c>
      <c r="E71" s="46">
        <v>0</v>
      </c>
      <c r="F71" s="46">
        <v>0</v>
      </c>
    </row>
  </sheetData>
  <sheetProtection algorithmName="SHA-512" hashValue="/FtXGaC2Fxy1ED2iULOnpDQl8QmiYO8M87kAo5yspmDpiawB4GY1PmlM/LbFwQn77ldGvKo9bPk7EWyQSSpVbg==" saltValue="Sisbs30SiaKKblASFcA+H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5">
        <v>1678</v>
      </c>
    </row>
    <row r="6" spans="1:3" x14ac:dyDescent="0.25">
      <c r="A6" s="169"/>
      <c r="B6" s="14" t="s">
        <v>1019</v>
      </c>
      <c r="C6" s="25">
        <v>327</v>
      </c>
    </row>
    <row r="7" spans="1:3" x14ac:dyDescent="0.25">
      <c r="A7" s="169"/>
      <c r="B7" s="14" t="s">
        <v>1078</v>
      </c>
      <c r="C7" s="25">
        <v>3739</v>
      </c>
    </row>
    <row r="8" spans="1:3" x14ac:dyDescent="0.25">
      <c r="A8" s="169"/>
      <c r="B8" s="14" t="s">
        <v>1079</v>
      </c>
      <c r="C8" s="25">
        <v>640</v>
      </c>
    </row>
    <row r="9" spans="1:3" x14ac:dyDescent="0.25">
      <c r="A9" s="169"/>
      <c r="B9" s="14" t="s">
        <v>1021</v>
      </c>
      <c r="C9" s="25">
        <v>8</v>
      </c>
    </row>
    <row r="10" spans="1:3" x14ac:dyDescent="0.25">
      <c r="A10" s="169"/>
      <c r="B10" s="14" t="s">
        <v>1022</v>
      </c>
      <c r="C10" s="25">
        <v>11</v>
      </c>
    </row>
    <row r="11" spans="1:3" x14ac:dyDescent="0.25">
      <c r="A11" s="169"/>
      <c r="B11" s="14" t="s">
        <v>1080</v>
      </c>
      <c r="C11" s="25">
        <v>5</v>
      </c>
    </row>
    <row r="12" spans="1:3" x14ac:dyDescent="0.25">
      <c r="A12" s="170"/>
      <c r="B12" s="14" t="s">
        <v>1081</v>
      </c>
      <c r="C12" s="25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1414</v>
      </c>
    </row>
    <row r="17" spans="1:3" x14ac:dyDescent="0.25">
      <c r="A17" s="23" t="s">
        <v>1084</v>
      </c>
      <c r="B17" s="18"/>
      <c r="C17" s="25">
        <v>305</v>
      </c>
    </row>
    <row r="18" spans="1:3" x14ac:dyDescent="0.25">
      <c r="A18" s="23" t="s">
        <v>1085</v>
      </c>
      <c r="B18" s="18"/>
      <c r="C18" s="25">
        <v>375</v>
      </c>
    </row>
    <row r="19" spans="1:3" x14ac:dyDescent="0.25">
      <c r="A19" s="23" t="s">
        <v>1086</v>
      </c>
      <c r="B19" s="18"/>
      <c r="C19" s="25">
        <v>352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2</v>
      </c>
    </row>
    <row r="24" spans="1:3" x14ac:dyDescent="0.25">
      <c r="A24" s="23" t="s">
        <v>1089</v>
      </c>
      <c r="B24" s="18"/>
      <c r="C24" s="25">
        <v>1</v>
      </c>
    </row>
    <row r="25" spans="1:3" x14ac:dyDescent="0.25">
      <c r="A25" s="23" t="s">
        <v>1090</v>
      </c>
      <c r="B25" s="18"/>
      <c r="C25" s="25">
        <v>2</v>
      </c>
    </row>
    <row r="26" spans="1:3" x14ac:dyDescent="0.25">
      <c r="A26" s="23" t="s">
        <v>1091</v>
      </c>
      <c r="B26" s="18"/>
      <c r="C26" s="25">
        <v>0</v>
      </c>
    </row>
    <row r="27" spans="1:3" x14ac:dyDescent="0.25">
      <c r="A27" s="23" t="s">
        <v>1092</v>
      </c>
      <c r="B27" s="18"/>
      <c r="C27" s="25">
        <v>9</v>
      </c>
    </row>
    <row r="28" spans="1:3" x14ac:dyDescent="0.25">
      <c r="A28" s="23" t="s">
        <v>1093</v>
      </c>
      <c r="B28" s="18"/>
      <c r="C28" s="25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5">
        <v>0</v>
      </c>
    </row>
    <row r="33" spans="1:3" x14ac:dyDescent="0.25">
      <c r="A33" s="23" t="s">
        <v>1096</v>
      </c>
      <c r="B33" s="18"/>
      <c r="C33" s="25">
        <v>3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59</v>
      </c>
    </row>
    <row r="38" spans="1:3" x14ac:dyDescent="0.25">
      <c r="A38" s="23" t="s">
        <v>1098</v>
      </c>
      <c r="B38" s="18"/>
      <c r="C38" s="25">
        <v>1984</v>
      </c>
    </row>
    <row r="39" spans="1:3" x14ac:dyDescent="0.25">
      <c r="A39" s="23" t="s">
        <v>1099</v>
      </c>
      <c r="B39" s="18"/>
      <c r="C39" s="25">
        <v>759</v>
      </c>
    </row>
    <row r="40" spans="1:3" x14ac:dyDescent="0.25">
      <c r="A40" s="23" t="s">
        <v>1100</v>
      </c>
      <c r="B40" s="18"/>
      <c r="C40" s="25">
        <v>1566</v>
      </c>
    </row>
    <row r="41" spans="1:3" x14ac:dyDescent="0.25">
      <c r="A41" s="23" t="s">
        <v>1101</v>
      </c>
      <c r="B41" s="18"/>
      <c r="C41" s="25">
        <v>987</v>
      </c>
    </row>
    <row r="42" spans="1:3" x14ac:dyDescent="0.25">
      <c r="A42" s="23" t="s">
        <v>1102</v>
      </c>
      <c r="B42" s="18"/>
      <c r="C42" s="25">
        <v>142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2</v>
      </c>
    </row>
    <row r="47" spans="1:3" x14ac:dyDescent="0.25">
      <c r="A47" s="23" t="s">
        <v>1105</v>
      </c>
      <c r="B47" s="18"/>
      <c r="C47" s="25">
        <v>17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5">
        <v>278</v>
      </c>
    </row>
    <row r="52" spans="1:6" x14ac:dyDescent="0.25">
      <c r="A52" s="169"/>
      <c r="B52" s="14" t="s">
        <v>122</v>
      </c>
      <c r="C52" s="25">
        <v>202</v>
      </c>
    </row>
    <row r="53" spans="1:6" x14ac:dyDescent="0.25">
      <c r="A53" s="169"/>
      <c r="B53" s="14" t="s">
        <v>1109</v>
      </c>
      <c r="C53" s="25">
        <v>176</v>
      </c>
    </row>
    <row r="54" spans="1:6" x14ac:dyDescent="0.25">
      <c r="A54" s="170"/>
      <c r="B54" s="14" t="s">
        <v>1110</v>
      </c>
      <c r="C54" s="25">
        <v>4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28</v>
      </c>
    </row>
    <row r="59" spans="1:6" x14ac:dyDescent="0.25">
      <c r="A59" s="23" t="s">
        <v>111</v>
      </c>
      <c r="B59" s="18"/>
      <c r="C59" s="25">
        <v>11</v>
      </c>
    </row>
    <row r="60" spans="1:6" x14ac:dyDescent="0.25">
      <c r="A60" s="23" t="s">
        <v>1050</v>
      </c>
      <c r="B60" s="18"/>
      <c r="C60" s="25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5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0</v>
      </c>
      <c r="F64" s="25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1</v>
      </c>
      <c r="F65" s="25">
        <v>0</v>
      </c>
    </row>
    <row r="66" spans="1:6" x14ac:dyDescent="0.25">
      <c r="A66" s="169"/>
      <c r="B66" s="14" t="s">
        <v>1056</v>
      </c>
      <c r="C66" s="15">
        <v>2</v>
      </c>
      <c r="D66" s="15">
        <v>1</v>
      </c>
      <c r="E66" s="15">
        <v>0</v>
      </c>
      <c r="F66" s="25">
        <v>0</v>
      </c>
    </row>
    <row r="67" spans="1:6" x14ac:dyDescent="0.25">
      <c r="A67" s="169"/>
      <c r="B67" s="14" t="s">
        <v>325</v>
      </c>
      <c r="C67" s="15">
        <v>83</v>
      </c>
      <c r="D67" s="15">
        <v>69</v>
      </c>
      <c r="E67" s="15">
        <v>39</v>
      </c>
      <c r="F67" s="25">
        <v>35</v>
      </c>
    </row>
    <row r="68" spans="1:6" x14ac:dyDescent="0.25">
      <c r="A68" s="169"/>
      <c r="B68" s="14" t="s">
        <v>1111</v>
      </c>
      <c r="C68" s="15">
        <v>2826</v>
      </c>
      <c r="D68" s="15">
        <v>564</v>
      </c>
      <c r="E68" s="15">
        <v>206</v>
      </c>
      <c r="F68" s="25">
        <v>211</v>
      </c>
    </row>
    <row r="69" spans="1:6" x14ac:dyDescent="0.25">
      <c r="A69" s="169"/>
      <c r="B69" s="14" t="s">
        <v>1112</v>
      </c>
      <c r="C69" s="15">
        <v>851</v>
      </c>
      <c r="D69" s="15">
        <v>114</v>
      </c>
      <c r="E69" s="15">
        <v>58</v>
      </c>
      <c r="F69" s="25">
        <v>35</v>
      </c>
    </row>
    <row r="70" spans="1:6" x14ac:dyDescent="0.25">
      <c r="A70" s="169"/>
      <c r="B70" s="14" t="s">
        <v>1059</v>
      </c>
      <c r="C70" s="15">
        <v>11</v>
      </c>
      <c r="D70" s="15">
        <v>30</v>
      </c>
      <c r="E70" s="15">
        <v>11</v>
      </c>
      <c r="F70" s="25">
        <v>10</v>
      </c>
    </row>
    <row r="71" spans="1:6" x14ac:dyDescent="0.25">
      <c r="A71" s="169"/>
      <c r="B71" s="14" t="s">
        <v>1113</v>
      </c>
      <c r="C71" s="15">
        <v>2</v>
      </c>
      <c r="D71" s="15">
        <v>1</v>
      </c>
      <c r="E71" s="15">
        <v>2</v>
      </c>
      <c r="F71" s="25">
        <v>0</v>
      </c>
    </row>
    <row r="72" spans="1:6" x14ac:dyDescent="0.25">
      <c r="A72" s="169"/>
      <c r="B72" s="14" t="s">
        <v>1114</v>
      </c>
      <c r="C72" s="15">
        <v>65</v>
      </c>
      <c r="D72" s="15">
        <v>82</v>
      </c>
      <c r="E72" s="15">
        <v>54</v>
      </c>
      <c r="F72" s="25">
        <v>60</v>
      </c>
    </row>
    <row r="73" spans="1:6" x14ac:dyDescent="0.25">
      <c r="A73" s="169"/>
      <c r="B73" s="14" t="s">
        <v>1115</v>
      </c>
      <c r="C73" s="15">
        <v>10</v>
      </c>
      <c r="D73" s="15">
        <v>13</v>
      </c>
      <c r="E73" s="15">
        <v>2</v>
      </c>
      <c r="F73" s="25">
        <v>4</v>
      </c>
    </row>
    <row r="74" spans="1:6" x14ac:dyDescent="0.25">
      <c r="A74" s="169"/>
      <c r="B74" s="14" t="s">
        <v>1063</v>
      </c>
      <c r="C74" s="15">
        <v>38</v>
      </c>
      <c r="D74" s="15">
        <v>1</v>
      </c>
      <c r="E74" s="15">
        <v>0</v>
      </c>
      <c r="F74" s="25">
        <v>0</v>
      </c>
    </row>
    <row r="75" spans="1:6" x14ac:dyDescent="0.25">
      <c r="A75" s="169"/>
      <c r="B75" s="14" t="s">
        <v>396</v>
      </c>
      <c r="C75" s="15">
        <v>0</v>
      </c>
      <c r="D75" s="15">
        <v>1</v>
      </c>
      <c r="E75" s="15">
        <v>0</v>
      </c>
      <c r="F75" s="25">
        <v>0</v>
      </c>
    </row>
    <row r="76" spans="1:6" x14ac:dyDescent="0.25">
      <c r="A76" s="169"/>
      <c r="B76" s="14" t="s">
        <v>1064</v>
      </c>
      <c r="C76" s="15">
        <v>0</v>
      </c>
      <c r="D76" s="15">
        <v>3</v>
      </c>
      <c r="E76" s="15">
        <v>0</v>
      </c>
      <c r="F76" s="25">
        <v>0</v>
      </c>
    </row>
    <row r="77" spans="1:6" x14ac:dyDescent="0.25">
      <c r="A77" s="169"/>
      <c r="B77" s="14" t="s">
        <v>1065</v>
      </c>
      <c r="C77" s="15">
        <v>75</v>
      </c>
      <c r="D77" s="15">
        <v>3</v>
      </c>
      <c r="E77" s="15">
        <v>1</v>
      </c>
      <c r="F77" s="25">
        <v>0</v>
      </c>
    </row>
    <row r="78" spans="1:6" x14ac:dyDescent="0.25">
      <c r="A78" s="169"/>
      <c r="B78" s="14" t="s">
        <v>1066</v>
      </c>
      <c r="C78" s="15">
        <v>3</v>
      </c>
      <c r="D78" s="15">
        <v>2</v>
      </c>
      <c r="E78" s="15">
        <v>0</v>
      </c>
      <c r="F78" s="25">
        <v>1</v>
      </c>
    </row>
    <row r="79" spans="1:6" x14ac:dyDescent="0.25">
      <c r="A79" s="169"/>
      <c r="B79" s="14" t="s">
        <v>1067</v>
      </c>
      <c r="C79" s="15">
        <v>298</v>
      </c>
      <c r="D79" s="15">
        <v>237</v>
      </c>
      <c r="E79" s="15">
        <v>112</v>
      </c>
      <c r="F79" s="25">
        <v>50</v>
      </c>
    </row>
    <row r="80" spans="1:6" x14ac:dyDescent="0.25">
      <c r="A80" s="169"/>
      <c r="B80" s="14" t="s">
        <v>1068</v>
      </c>
      <c r="C80" s="15">
        <v>2</v>
      </c>
      <c r="D80" s="15">
        <v>4</v>
      </c>
      <c r="E80" s="15">
        <v>1</v>
      </c>
      <c r="F80" s="25">
        <v>0</v>
      </c>
    </row>
    <row r="81" spans="1:6" x14ac:dyDescent="0.25">
      <c r="A81" s="170"/>
      <c r="B81" s="14" t="s">
        <v>1069</v>
      </c>
      <c r="C81" s="15">
        <v>1</v>
      </c>
      <c r="D81" s="15">
        <v>4</v>
      </c>
      <c r="E81" s="15">
        <v>0</v>
      </c>
      <c r="F81" s="25">
        <v>0</v>
      </c>
    </row>
    <row r="82" spans="1:6" x14ac:dyDescent="0.25">
      <c r="A82" s="189" t="s">
        <v>1070</v>
      </c>
      <c r="B82" s="190"/>
      <c r="C82" s="33">
        <v>4267</v>
      </c>
      <c r="D82" s="33">
        <v>1129</v>
      </c>
      <c r="E82" s="33">
        <v>487</v>
      </c>
      <c r="F82" s="33">
        <v>406</v>
      </c>
    </row>
    <row r="83" spans="1:6" x14ac:dyDescent="0.25">
      <c r="A83" s="168" t="s">
        <v>1116</v>
      </c>
      <c r="B83" s="14" t="s">
        <v>1071</v>
      </c>
      <c r="C83" s="15">
        <v>61</v>
      </c>
      <c r="D83" s="15">
        <v>0</v>
      </c>
      <c r="E83" s="15">
        <v>0</v>
      </c>
      <c r="F83" s="25">
        <v>0</v>
      </c>
    </row>
    <row r="84" spans="1:6" x14ac:dyDescent="0.25">
      <c r="A84" s="169"/>
      <c r="B84" s="14" t="s">
        <v>1072</v>
      </c>
      <c r="C84" s="15">
        <v>9</v>
      </c>
      <c r="D84" s="15">
        <v>0</v>
      </c>
      <c r="E84" s="15">
        <v>0</v>
      </c>
      <c r="F84" s="25">
        <v>0</v>
      </c>
    </row>
    <row r="85" spans="1:6" x14ac:dyDescent="0.25">
      <c r="A85" s="170"/>
      <c r="B85" s="14" t="s">
        <v>108</v>
      </c>
      <c r="C85" s="15">
        <v>50</v>
      </c>
      <c r="D85" s="15">
        <v>0</v>
      </c>
      <c r="E85" s="15">
        <v>0</v>
      </c>
      <c r="F85" s="25">
        <v>0</v>
      </c>
    </row>
    <row r="86" spans="1:6" x14ac:dyDescent="0.25">
      <c r="A86" s="189" t="s">
        <v>1117</v>
      </c>
      <c r="B86" s="190"/>
      <c r="C86" s="33">
        <v>120</v>
      </c>
      <c r="D86" s="33">
        <v>0</v>
      </c>
      <c r="E86" s="33">
        <v>0</v>
      </c>
      <c r="F86" s="33">
        <v>0</v>
      </c>
    </row>
  </sheetData>
  <sheetProtection algorithmName="SHA-512" hashValue="qtxbxjelbjYwJrNrsjw9m5dZ3nwGlTZ659dkhGkoepjbtl0h52QzywKcdhQAgWJfn5efojaN+TBtm5N6nzMFFg==" saltValue="QYLCqHANFnmcNNoMm1Q8L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5</v>
      </c>
    </row>
    <row r="6" spans="1:3" x14ac:dyDescent="0.25">
      <c r="A6" s="13" t="s">
        <v>1121</v>
      </c>
      <c r="B6" s="18"/>
      <c r="C6" s="25">
        <v>115</v>
      </c>
    </row>
    <row r="7" spans="1:3" x14ac:dyDescent="0.25">
      <c r="A7" s="13" t="s">
        <v>1122</v>
      </c>
      <c r="B7" s="18"/>
      <c r="C7" s="25">
        <v>41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5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10</v>
      </c>
    </row>
    <row r="14" spans="1:3" x14ac:dyDescent="0.25">
      <c r="A14" s="13" t="s">
        <v>1121</v>
      </c>
      <c r="B14" s="18"/>
      <c r="C14" s="25">
        <v>94</v>
      </c>
    </row>
    <row r="15" spans="1:3" x14ac:dyDescent="0.25">
      <c r="A15" s="13" t="s">
        <v>1126</v>
      </c>
      <c r="B15" s="18"/>
      <c r="C15" s="25">
        <v>7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263</v>
      </c>
    </row>
    <row r="22" spans="1:3" x14ac:dyDescent="0.25">
      <c r="A22" s="13" t="s">
        <v>1128</v>
      </c>
      <c r="B22" s="18"/>
      <c r="C22" s="25">
        <v>162</v>
      </c>
    </row>
    <row r="23" spans="1:3" x14ac:dyDescent="0.25">
      <c r="A23" s="13" t="s">
        <v>1129</v>
      </c>
      <c r="B23" s="18"/>
      <c r="C23" s="25">
        <v>16</v>
      </c>
    </row>
    <row r="24" spans="1:3" x14ac:dyDescent="0.25">
      <c r="A24" s="13" t="s">
        <v>1130</v>
      </c>
      <c r="B24" s="18"/>
      <c r="C24" s="25">
        <v>89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43</v>
      </c>
    </row>
    <row r="29" spans="1:3" x14ac:dyDescent="0.25">
      <c r="A29" s="13" t="s">
        <v>1133</v>
      </c>
      <c r="B29" s="18"/>
      <c r="C29" s="25">
        <v>38</v>
      </c>
    </row>
    <row r="30" spans="1:3" x14ac:dyDescent="0.25">
      <c r="A30" s="13" t="s">
        <v>1134</v>
      </c>
      <c r="B30" s="18"/>
      <c r="C30" s="25">
        <v>5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18</v>
      </c>
    </row>
    <row r="36" spans="1:3" x14ac:dyDescent="0.25">
      <c r="A36" s="13" t="s">
        <v>1138</v>
      </c>
      <c r="B36" s="18"/>
      <c r="C36" s="25">
        <v>3</v>
      </c>
    </row>
  </sheetData>
  <sheetProtection algorithmName="SHA-512" hashValue="dmHyVDLcGCClBzWv3JHl8NLTwU7KBrW3Z7Mpb9d5wX+H+rEFzxOFP6NOtYxXGxpDwm/wnm51J8fxZiSctRobyA==" saltValue="i8drSyoJel9uFNpOvcBwX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31</v>
      </c>
    </row>
    <row r="6" spans="1:3" x14ac:dyDescent="0.25">
      <c r="A6" s="13" t="s">
        <v>1142</v>
      </c>
      <c r="B6" s="18"/>
      <c r="C6" s="25">
        <v>1</v>
      </c>
    </row>
    <row r="7" spans="1:3" x14ac:dyDescent="0.25">
      <c r="A7" s="13" t="s">
        <v>1143</v>
      </c>
      <c r="B7" s="18"/>
      <c r="C7" s="25">
        <v>0</v>
      </c>
    </row>
    <row r="8" spans="1:3" x14ac:dyDescent="0.25">
      <c r="A8" s="13" t="s">
        <v>1144</v>
      </c>
      <c r="B8" s="18"/>
      <c r="C8" s="25">
        <v>10</v>
      </c>
    </row>
    <row r="9" spans="1:3" x14ac:dyDescent="0.25">
      <c r="A9" s="13" t="s">
        <v>1145</v>
      </c>
      <c r="B9" s="18"/>
      <c r="C9" s="25">
        <v>0</v>
      </c>
    </row>
    <row r="10" spans="1:3" x14ac:dyDescent="0.25">
      <c r="A10" s="13" t="s">
        <v>1146</v>
      </c>
      <c r="B10" s="18"/>
      <c r="C10" s="25">
        <v>2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50</v>
      </c>
    </row>
    <row r="15" spans="1:3" x14ac:dyDescent="0.25">
      <c r="A15" s="13" t="s">
        <v>1149</v>
      </c>
      <c r="B15" s="18"/>
      <c r="C15" s="25">
        <v>0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6</v>
      </c>
    </row>
    <row r="21" spans="1:3" x14ac:dyDescent="0.25">
      <c r="A21" s="13" t="s">
        <v>1153</v>
      </c>
      <c r="B21" s="18"/>
      <c r="C21" s="25">
        <v>0</v>
      </c>
    </row>
    <row r="22" spans="1:3" x14ac:dyDescent="0.25">
      <c r="A22" s="13" t="s">
        <v>1154</v>
      </c>
      <c r="B22" s="18"/>
      <c r="C22" s="25">
        <v>9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1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7</v>
      </c>
    </row>
    <row r="37" spans="1:3" x14ac:dyDescent="0.25">
      <c r="A37" s="13" t="s">
        <v>1083</v>
      </c>
      <c r="B37" s="18"/>
      <c r="C37" s="25">
        <v>1</v>
      </c>
    </row>
    <row r="38" spans="1:3" x14ac:dyDescent="0.25">
      <c r="A38" s="13" t="s">
        <v>1165</v>
      </c>
      <c r="B38" s="18"/>
      <c r="C38" s="25">
        <v>2</v>
      </c>
    </row>
    <row r="39" spans="1:3" x14ac:dyDescent="0.25">
      <c r="A39" s="13" t="s">
        <v>1166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1</v>
      </c>
    </row>
    <row r="46" spans="1:3" x14ac:dyDescent="0.25">
      <c r="A46" s="13" t="s">
        <v>1083</v>
      </c>
      <c r="B46" s="18"/>
      <c r="C46" s="25">
        <v>1</v>
      </c>
    </row>
    <row r="47" spans="1:3" x14ac:dyDescent="0.25">
      <c r="A47" s="13" t="s">
        <v>1165</v>
      </c>
      <c r="B47" s="18"/>
      <c r="C47" s="25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2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2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1</v>
      </c>
    </row>
  </sheetData>
  <sheetProtection algorithmName="SHA-512" hashValue="83AacHTBWVdXo2M5XIFO/7i3eX1ZJTag4jcxCeN6q5Bdmio1SvbRyvgFrqzuXCFGUspeS9S0pBNGRMzKDyeygQ==" saltValue="zqhiixdDoS5KSLddVlJeT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1172</v>
      </c>
      <c r="D4" s="33">
        <v>1158</v>
      </c>
      <c r="E4" s="34">
        <v>0</v>
      </c>
      <c r="F4" s="33">
        <v>2282</v>
      </c>
      <c r="G4" s="33">
        <v>1899</v>
      </c>
      <c r="H4" s="33">
        <v>774</v>
      </c>
      <c r="I4" s="33">
        <v>749</v>
      </c>
      <c r="J4" s="33">
        <v>0</v>
      </c>
      <c r="K4" s="33">
        <v>4</v>
      </c>
      <c r="L4" s="33">
        <v>0</v>
      </c>
      <c r="M4" s="33">
        <v>2</v>
      </c>
      <c r="N4" s="33">
        <v>56</v>
      </c>
      <c r="O4" s="33">
        <v>4</v>
      </c>
      <c r="P4" s="33">
        <v>3052</v>
      </c>
    </row>
    <row r="5" spans="1:16" ht="45" x14ac:dyDescent="0.25">
      <c r="A5" s="30" t="s">
        <v>637</v>
      </c>
      <c r="B5" s="30" t="s">
        <v>638</v>
      </c>
      <c r="C5" s="15">
        <v>5</v>
      </c>
      <c r="D5" s="15">
        <v>4</v>
      </c>
      <c r="E5" s="31">
        <v>0</v>
      </c>
      <c r="F5" s="15">
        <v>6</v>
      </c>
      <c r="G5" s="15">
        <v>8</v>
      </c>
      <c r="H5" s="15">
        <v>5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8</v>
      </c>
    </row>
    <row r="6" spans="1:16" ht="33.75" x14ac:dyDescent="0.25">
      <c r="A6" s="30" t="s">
        <v>639</v>
      </c>
      <c r="B6" s="30" t="s">
        <v>640</v>
      </c>
      <c r="C6" s="15">
        <v>365</v>
      </c>
      <c r="D6" s="15">
        <v>410</v>
      </c>
      <c r="E6" s="31">
        <v>-1</v>
      </c>
      <c r="F6" s="15">
        <v>1063</v>
      </c>
      <c r="G6" s="15">
        <v>905</v>
      </c>
      <c r="H6" s="15">
        <v>221</v>
      </c>
      <c r="I6" s="15">
        <v>206</v>
      </c>
      <c r="J6" s="15">
        <v>0</v>
      </c>
      <c r="K6" s="15">
        <v>0</v>
      </c>
      <c r="L6" s="15">
        <v>0</v>
      </c>
      <c r="M6" s="15">
        <v>0</v>
      </c>
      <c r="N6" s="15">
        <v>2</v>
      </c>
      <c r="O6" s="15">
        <v>2</v>
      </c>
      <c r="P6" s="25">
        <v>1400</v>
      </c>
    </row>
    <row r="7" spans="1:16" ht="22.5" x14ac:dyDescent="0.25">
      <c r="A7" s="30" t="s">
        <v>641</v>
      </c>
      <c r="B7" s="30" t="s">
        <v>642</v>
      </c>
      <c r="C7" s="15">
        <v>73</v>
      </c>
      <c r="D7" s="15">
        <v>12</v>
      </c>
      <c r="E7" s="31">
        <v>5</v>
      </c>
      <c r="F7" s="15">
        <v>21</v>
      </c>
      <c r="G7" s="15">
        <v>20</v>
      </c>
      <c r="H7" s="15">
        <v>51</v>
      </c>
      <c r="I7" s="15">
        <v>59</v>
      </c>
      <c r="J7" s="15">
        <v>0</v>
      </c>
      <c r="K7" s="15">
        <v>4</v>
      </c>
      <c r="L7" s="15">
        <v>0</v>
      </c>
      <c r="M7" s="15">
        <v>1</v>
      </c>
      <c r="N7" s="15">
        <v>0</v>
      </c>
      <c r="O7" s="15">
        <v>2</v>
      </c>
      <c r="P7" s="25">
        <v>67</v>
      </c>
    </row>
    <row r="8" spans="1:16" ht="33.75" x14ac:dyDescent="0.25">
      <c r="A8" s="30" t="s">
        <v>643</v>
      </c>
      <c r="B8" s="30" t="s">
        <v>644</v>
      </c>
      <c r="C8" s="15">
        <v>3</v>
      </c>
      <c r="D8" s="15">
        <v>3</v>
      </c>
      <c r="E8" s="31">
        <v>0</v>
      </c>
      <c r="F8" s="15">
        <v>0</v>
      </c>
      <c r="G8" s="15">
        <v>1</v>
      </c>
      <c r="H8" s="15">
        <v>0</v>
      </c>
      <c r="I8" s="15">
        <v>4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4</v>
      </c>
    </row>
    <row r="9" spans="1:16" ht="45" x14ac:dyDescent="0.25">
      <c r="A9" s="30" t="s">
        <v>645</v>
      </c>
      <c r="B9" s="30" t="s">
        <v>646</v>
      </c>
      <c r="C9" s="15">
        <v>12</v>
      </c>
      <c r="D9" s="15">
        <v>8</v>
      </c>
      <c r="E9" s="31">
        <v>0</v>
      </c>
      <c r="F9" s="15">
        <v>14</v>
      </c>
      <c r="G9" s="15">
        <v>30</v>
      </c>
      <c r="H9" s="15">
        <v>9</v>
      </c>
      <c r="I9" s="15">
        <v>19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55</v>
      </c>
    </row>
    <row r="10" spans="1:16" ht="33.75" x14ac:dyDescent="0.25">
      <c r="A10" s="30" t="s">
        <v>647</v>
      </c>
      <c r="B10" s="30" t="s">
        <v>648</v>
      </c>
      <c r="C10" s="15">
        <v>705</v>
      </c>
      <c r="D10" s="15">
        <v>717</v>
      </c>
      <c r="E10" s="31">
        <v>-1</v>
      </c>
      <c r="F10" s="15">
        <v>1178</v>
      </c>
      <c r="G10" s="15">
        <v>935</v>
      </c>
      <c r="H10" s="15">
        <v>488</v>
      </c>
      <c r="I10" s="15">
        <v>459</v>
      </c>
      <c r="J10" s="15">
        <v>0</v>
      </c>
      <c r="K10" s="15">
        <v>0</v>
      </c>
      <c r="L10" s="15">
        <v>0</v>
      </c>
      <c r="M10" s="15">
        <v>1</v>
      </c>
      <c r="N10" s="15">
        <v>54</v>
      </c>
      <c r="O10" s="15">
        <v>0</v>
      </c>
      <c r="P10" s="25">
        <v>1517</v>
      </c>
    </row>
    <row r="11" spans="1:16" ht="45" x14ac:dyDescent="0.25">
      <c r="A11" s="30" t="s">
        <v>649</v>
      </c>
      <c r="B11" s="30" t="s">
        <v>650</v>
      </c>
      <c r="C11" s="15">
        <v>9</v>
      </c>
      <c r="D11" s="15">
        <v>4</v>
      </c>
      <c r="E11" s="31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1</v>
      </c>
    </row>
  </sheetData>
  <sheetProtection algorithmName="SHA-512" hashValue="cH1o4w7higU7pacBTTPTPpaxcqhJGVWlGnwEvkYy17fBp8PvKe9ilX1ub6sqpRK58V0CzUIz5MTkjIgB3MfpdQ==" saltValue="qyEUInIGt3Ym9EtlKQo7/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2021-05-18T09:01:19Z</dcterms:created>
  <dcterms:modified xsi:type="dcterms:W3CDTF">2021-05-31T09:56:20Z</dcterms:modified>
</cp:coreProperties>
</file>