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DE8DE84-4B29-412B-B746-CE8F1E8546E6}" xr6:coauthVersionLast="46" xr6:coauthVersionMax="46" xr10:uidLastSave="{00000000-0000-0000-0000-000000000000}"/>
  <workbookProtection workbookAlgorithmName="SHA-512" workbookHashValue="VGPp33hdYbu0NNxSForrHDfBOEcCx8/oVqEEkz0L8ZeQ3tn8/MihLfN+te3V75Gar77Fd1xIB9mhJnlPPZZmHQ==" workbookSaltValue="EyJfLouT8vf5fyzNDKstr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V7" i="17" s="1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0FDD3BF-C891-45F4-854D-B520322466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31401CF-639D-4AF1-8821-F85EB9749B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120076B-8E63-4EAC-AD50-F716BB7E1A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2EDD717-E29B-444E-B603-95E1A9920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5D63565-4962-4EAE-941E-A9E241A271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472102-6134-4AF0-96A0-34FC675DAD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52E8DE4-2746-479D-B5D3-87F026789D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8BBD15-9E1C-42A8-8412-C1FB163353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82B368E-81F3-45DE-A9AD-27F8716125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90E36CD-D52E-46F8-ACF7-EFFCFC357B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6A16784-01A7-490A-AA66-ECCDB34362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A8E7531-B5D6-4E8B-9236-FF0D7B265A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2AAF658-9DA6-43B9-9B40-73BA5BD618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E7D22C9-552C-4F7B-94A1-1A46A2F266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D7AF5EF-EA48-4E94-874C-21A27EE49C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FC81FAB-25EB-414D-B0F6-ED2C4299EA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C3E79C6-B83D-44BB-BA63-09655E121D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5F0580D-FFB2-4A80-A58D-5F5E06E835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0D0FCE5-5A72-41AA-AB89-F5C05393E9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4816A0-A531-43CE-9B57-84C39A64C1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9A74C7A-58B1-4621-9F47-99D68532AD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4B9A686-3BEC-47FE-B091-7F992CB2C9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735BB15-25C3-4623-A088-DAED5E2BE8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45844D2-CC89-4F64-8E35-375A91D55E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8B35632-2706-404D-B09F-CB4798FA6C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02DFAE2-228B-4465-A2CE-D062CF0CF5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48250A8-AE92-4611-B302-533095AA27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595BF1E-FADE-4F56-93C2-4FD5395822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1DD5E47-EF14-46B7-A1FC-A301A65D94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DAE812A-CA16-4EF8-B755-BE04A7DB28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449868-BF15-4C8C-8905-4C00392FF3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4FED62A-E141-4F77-9E53-DAB29E4FFC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<sst xmlns="http://schemas.openxmlformats.org/spreadsheetml/2006/main" count="2485" uniqueCount="1441">
  <si>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</si>
  <si>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</si>
  <si>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</si>
  <si>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</si>
  <si>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</si>
  <si>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</si>
  <si>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</si>
  <si>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Salamanca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</si>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</sst>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22" xfId="2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17" xfId="1" applyNumberFormat="1" applyFont="1" applyFill="1" applyBorder="1" applyAlignment="1">
      <alignment horizontal="left" wrapText="1"/>
    </xf>
  </cellXfs>
  <cellStyles count="4">
    <cellStyle name="Excel Built-in Normal" xfId="2" xr:uid="{C808B600-3573-4FF7-9C2C-FF0F3A950B54}"/>
    <cellStyle name="Normal" xfId="0" builtinId="0"/>
    <cellStyle name="Normal 2" xfId="1" xr:uid="{52BC9870-AAEB-4B57-89F1-4FF433200D30}"/>
    <cellStyle name="Normal 3" xfId="3" xr:uid="{C77FED6A-259B-4A5B-B330-81AF5BA60C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33-48D5-94D4-21E92C3938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33-48D5-94D4-21E92C3938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1819</c:v>
                </c:pt>
                <c:pt idx="1">
                  <c:v>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3-48D5-94D4-21E92C39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11-42D1-936B-5F254F6A18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11-42D1-936B-5F254F6A18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11-42D1-936B-5F254F6A185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274</c:v>
                </c:pt>
                <c:pt idx="2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1-42D1-936B-5F254F6A1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2E-4381-9A5D-D57EEDE234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2E-4381-9A5D-D57EEDE234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2E-4381-9A5D-D57EEDE234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396</c:v>
                </c:pt>
                <c:pt idx="1">
                  <c:v>92</c:v>
                </c:pt>
                <c:pt idx="2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E-4381-9A5D-D57EEDE2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52-49A4-942B-F944F4ACFF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52-49A4-942B-F944F4ACFF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149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2-49A4-942B-F944F4AC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8A-4CFF-A06D-A04C2C0B20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8A-4CFF-A06D-A04C2C0B20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1881</c:v>
                </c:pt>
                <c:pt idx="1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A-4CFF-A06D-A04C2C0B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845</c:v>
              </c:pt>
              <c:pt idx="1">
                <c:v>812</c:v>
              </c:pt>
              <c:pt idx="2">
                <c:v>7</c:v>
              </c:pt>
              <c:pt idx="3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3-09AE-402D-80BF-BEE376B6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331</c:v>
              </c:pt>
              <c:pt idx="1">
                <c:v>714</c:v>
              </c:pt>
              <c:pt idx="2">
                <c:v>28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5EF-4823-8699-E7E864914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15</c:v>
              </c:pt>
              <c:pt idx="2">
                <c:v>3</c:v>
              </c:pt>
              <c:pt idx="3">
                <c:v>2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2358-4BC5-BC5F-BBD368CF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58E3-4CD7-8A2F-265CFAEF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888</c:v>
              </c:pt>
              <c:pt idx="1">
                <c:v>17</c:v>
              </c:pt>
              <c:pt idx="2">
                <c:v>136</c:v>
              </c:pt>
              <c:pt idx="3">
                <c:v>19</c:v>
              </c:pt>
              <c:pt idx="4">
                <c:v>11</c:v>
              </c:pt>
              <c:pt idx="5">
                <c:v>2</c:v>
              </c:pt>
              <c:pt idx="6">
                <c:v>12</c:v>
              </c:pt>
              <c:pt idx="7">
                <c:v>156</c:v>
              </c:pt>
              <c:pt idx="8">
                <c:v>6</c:v>
              </c:pt>
              <c:pt idx="9">
                <c:v>13</c:v>
              </c:pt>
              <c:pt idx="10">
                <c:v>766</c:v>
              </c:pt>
            </c:numLit>
          </c:val>
          <c:extLst>
            <c:ext xmlns:c16="http://schemas.microsoft.com/office/drawing/2014/chart" uri="{C3380CC4-5D6E-409C-BE32-E72D297353CC}">
              <c16:uniqueId val="{00000003-0FD0-4A58-BE3F-21DBD571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97</c:v>
              </c:pt>
              <c:pt idx="1">
                <c:v>177</c:v>
              </c:pt>
              <c:pt idx="2">
                <c:v>144</c:v>
              </c:pt>
              <c:pt idx="3">
                <c:v>136</c:v>
              </c:pt>
              <c:pt idx="4">
                <c:v>35</c:v>
              </c:pt>
              <c:pt idx="5">
                <c:v>110</c:v>
              </c:pt>
              <c:pt idx="6">
                <c:v>85</c:v>
              </c:pt>
              <c:pt idx="7">
                <c:v>91</c:v>
              </c:pt>
              <c:pt idx="8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8311-4965-9CEE-FC466EB04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60-4721-8A07-D969FBF8B9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60-4721-8A07-D969FBF8B9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60-4721-8A07-D969FBF8B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60-4721-8A07-D969FBF8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1612</c:v>
              </c:pt>
              <c:pt idx="1">
                <c:v>401</c:v>
              </c:pt>
              <c:pt idx="2">
                <c:v>559</c:v>
              </c:pt>
              <c:pt idx="3">
                <c:v>124</c:v>
              </c:pt>
              <c:pt idx="4">
                <c:v>1831</c:v>
              </c:pt>
              <c:pt idx="5">
                <c:v>277</c:v>
              </c:pt>
              <c:pt idx="6">
                <c:v>124</c:v>
              </c:pt>
              <c:pt idx="7">
                <c:v>250</c:v>
              </c:pt>
              <c:pt idx="8">
                <c:v>153</c:v>
              </c:pt>
              <c:pt idx="9">
                <c:v>2347</c:v>
              </c:pt>
              <c:pt idx="10">
                <c:v>387</c:v>
              </c:pt>
            </c:numLit>
          </c:val>
          <c:extLst>
            <c:ext xmlns:c16="http://schemas.microsoft.com/office/drawing/2014/chart" uri="{C3380CC4-5D6E-409C-BE32-E72D297353CC}">
              <c16:uniqueId val="{00000000-23CB-42BF-83BE-1B28FEEC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267</c:v>
              </c:pt>
              <c:pt idx="1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A767-4B7D-96C0-F9644E4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19</c:v>
              </c:pt>
              <c:pt idx="2">
                <c:v>29</c:v>
              </c:pt>
              <c:pt idx="3">
                <c:v>253</c:v>
              </c:pt>
              <c:pt idx="4">
                <c:v>19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2D79-4FBB-915E-7641812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83</c:v>
              </c:pt>
              <c:pt idx="1">
                <c:v>108</c:v>
              </c:pt>
              <c:pt idx="2">
                <c:v>302</c:v>
              </c:pt>
              <c:pt idx="3">
                <c:v>66</c:v>
              </c:pt>
              <c:pt idx="4">
                <c:v>69</c:v>
              </c:pt>
              <c:pt idx="5">
                <c:v>70</c:v>
              </c:pt>
              <c:pt idx="6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B793-4DB2-8FB6-6784F3941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80</c:v>
              </c:pt>
              <c:pt idx="1">
                <c:v>240</c:v>
              </c:pt>
              <c:pt idx="2">
                <c:v>62</c:v>
              </c:pt>
              <c:pt idx="3">
                <c:v>63</c:v>
              </c:pt>
              <c:pt idx="4">
                <c:v>74</c:v>
              </c:pt>
              <c:pt idx="5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D279-4A68-800D-C90E9FC36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488-4913-9152-92EBBE691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Seguridad Vial 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E1-4B7F-B1CB-FEF7F83F7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22-4085-95FE-6D0B9311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23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4565-47B7-B623-D0A6AC94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8</c:v>
              </c:pt>
              <c:pt idx="2">
                <c:v>2</c:v>
              </c:pt>
              <c:pt idx="3">
                <c:v>26</c:v>
              </c:pt>
              <c:pt idx="4">
                <c:v>1</c:v>
              </c:pt>
              <c:pt idx="5">
                <c:v>14</c:v>
              </c:pt>
              <c:pt idx="6">
                <c:v>1</c:v>
              </c:pt>
              <c:pt idx="7">
                <c:v>5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FA-4248-B29B-86D8F8D8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BA-448E-91DD-E4B80A99B2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BA-448E-91DD-E4B80A99B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A-448E-91DD-E4B80A99B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196</c:v>
              </c:pt>
              <c:pt idx="2">
                <c:v>328</c:v>
              </c:pt>
              <c:pt idx="3">
                <c:v>67</c:v>
              </c:pt>
              <c:pt idx="4">
                <c:v>72</c:v>
              </c:pt>
              <c:pt idx="5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BF7B-4412-8830-DAD03A6C9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F1-4B5B-94E0-8370C876AD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F1-4B5B-94E0-8370C876AD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F1-4B5B-94E0-8370C876AD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F1-4B5B-94E0-8370C876AD5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1-4B5B-94E0-8370C876A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1-4B5B-94E0-8370C876A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D7-41BD-B3BB-BB098DEC46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D7-41BD-B3BB-BB098DEC46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D7-41BD-B3BB-BB098DEC46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D7-41BD-B3BB-BB098DEC461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FD7-41BD-B3BB-BB098DEC461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7-41BD-B3BB-BB098DEC461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D7-41BD-B3BB-BB098DEC461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7-41BD-B3BB-BB098DEC46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D7-41BD-B3BB-BB098DEC4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287</c:v>
              </c:pt>
              <c:pt idx="1">
                <c:v>41</c:v>
              </c:pt>
              <c:pt idx="2">
                <c:v>1</c:v>
              </c:pt>
              <c:pt idx="3">
                <c:v>80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3CE-4594-9D60-EC0B2006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</c:v>
              </c:pt>
              <c:pt idx="1">
                <c:v>7</c:v>
              </c:pt>
              <c:pt idx="2">
                <c:v>4</c:v>
              </c:pt>
              <c:pt idx="3">
                <c:v>146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4B52-44F8-B84C-FF632AC0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29</c:v>
              </c:pt>
              <c:pt idx="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64EA-475F-A40E-76DF4A47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185</c:v>
              </c:pt>
              <c:pt idx="1">
                <c:v>10</c:v>
              </c:pt>
              <c:pt idx="2">
                <c:v>8</c:v>
              </c:pt>
              <c:pt idx="3">
                <c:v>79</c:v>
              </c:pt>
              <c:pt idx="4">
                <c:v>36</c:v>
              </c:pt>
              <c:pt idx="5">
                <c:v>7</c:v>
              </c:pt>
              <c:pt idx="6">
                <c:v>6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7E8-48D6-9CD6-D4E06E42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8</c:v>
              </c:pt>
              <c:pt idx="1">
                <c:v>2</c:v>
              </c:pt>
              <c:pt idx="2">
                <c:v>1</c:v>
              </c:pt>
              <c:pt idx="3">
                <c:v>13</c:v>
              </c:pt>
              <c:pt idx="4">
                <c:v>5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7</c:v>
              </c:pt>
              <c:pt idx="9">
                <c:v>10</c:v>
              </c:pt>
              <c:pt idx="10">
                <c:v>1</c:v>
              </c:pt>
              <c:pt idx="11">
                <c:v>34</c:v>
              </c:pt>
              <c:pt idx="12">
                <c:v>2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70D-4C48-9956-8E04B935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24</c:v>
              </c:pt>
              <c:pt idx="2">
                <c:v>17</c:v>
              </c:pt>
              <c:pt idx="3">
                <c:v>46</c:v>
              </c:pt>
              <c:pt idx="4">
                <c:v>12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F113-4B0C-A6F0-4E1C7FB1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6D-4D2B-9A90-67E5C2284E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6D-4D2B-9A90-67E5C2284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D-4D2B-9A90-67E5C2284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66-49F8-9DE0-08E75C172D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66-49F8-9DE0-08E75C172D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385</c:v>
                </c:pt>
                <c:pt idx="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6-49F8-9DE0-08E75C17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85-4163-99DD-C76DDBC812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5-4163-99DD-C76DDBC812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85-4163-99DD-C76DDBC8129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85-4163-99DD-C76DDBC8129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5-4163-99DD-C76DDBC8129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5-4163-99DD-C76DDBC812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9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D886-4581-8F85-2AE31E53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412F-45E2-99BC-2A443AA5B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7</c:v>
              </c:pt>
              <c:pt idx="4">
                <c:v>11</c:v>
              </c:pt>
              <c:pt idx="5">
                <c:v>13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918-40F7-BD3F-F9F031C3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61-4B67-B95F-2339DB11C6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61-4B67-B95F-2339DB11C6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1-4B67-B95F-2339DB11C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2D-4814-9639-4806910816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2D-4814-9639-4806910816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2D-4814-9639-4806910816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2D-4814-9639-4806910816A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D-4814-9639-4806910816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D-4814-9639-4806910816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2D-4814-9639-480691081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</c:v>
              </c:pt>
              <c:pt idx="1">
                <c:v>55</c:v>
              </c:pt>
              <c:pt idx="2">
                <c:v>7</c:v>
              </c:pt>
              <c:pt idx="3">
                <c:v>7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7C3D-415D-A26B-C0A2FBE15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</c:v>
              </c:pt>
              <c:pt idx="1">
                <c:v>29</c:v>
              </c:pt>
              <c:pt idx="2">
                <c:v>1</c:v>
              </c:pt>
              <c:pt idx="3">
                <c:v>3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96D-45FB-A804-5581865A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69-4A73-91CB-6BB3F0985F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69-4A73-91CB-6BB3F0985F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315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9-4A73-91CB-6BB3F0985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2BB-46A8-900A-2B80BCE0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7BA-45E2-A33B-E037DD6B5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F34-4C15-9081-4EE875B1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FD-4AC6-BE8D-244DBC49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122</c:v>
              </c:pt>
              <c:pt idx="2">
                <c:v>9</c:v>
              </c:pt>
              <c:pt idx="3">
                <c:v>4</c:v>
              </c:pt>
              <c:pt idx="4">
                <c:v>129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01-4B1E-8313-6982E23A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143</c:v>
              </c:pt>
              <c:pt idx="2">
                <c:v>7</c:v>
              </c:pt>
              <c:pt idx="3">
                <c:v>6</c:v>
              </c:pt>
              <c:pt idx="4">
                <c:v>108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E4-4427-8876-CFBCC7B7D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144</c:v>
              </c:pt>
              <c:pt idx="2">
                <c:v>4</c:v>
              </c:pt>
              <c:pt idx="3">
                <c:v>6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461A-4627-85FD-E82D49C6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4</c:v>
              </c:pt>
              <c:pt idx="2">
                <c:v>2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0A5F-497F-BE3C-1CEAB8F2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10</c:v>
              </c:pt>
              <c:pt idx="2">
                <c:v>1</c:v>
              </c:pt>
              <c:pt idx="3">
                <c:v>2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A26F-4624-8112-3EBA10292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91-4E9B-8E79-A19CB3E3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7B-4A5B-90A3-86942B7F38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7B-4A5B-90A3-86942B7F38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B-4A5B-90A3-86942B7F3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DDA-4430-9929-13A98A40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161</c:v>
              </c:pt>
              <c:pt idx="1">
                <c:v>18</c:v>
              </c:pt>
              <c:pt idx="2">
                <c:v>11</c:v>
              </c:pt>
              <c:pt idx="3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9957-4CC1-8A00-61996CD12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BCA-4EE2-BABE-E4D6A59F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6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EE6-442B-9528-1A3CEAFE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6F1-467C-AE84-A1ADF4B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1E65-4C04-9558-644D37DF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F-464B-8930-A03A6C5598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5F-464B-8930-A03A6C5598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F-464B-8930-A03A6C55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AE-4C16-BCC6-5F83668EB4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AE-4C16-BCC6-5F83668EB4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AE-4C16-BCC6-5F83668EB4B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E-4C16-BCC6-5F83668EB4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AE-4C16-BCC6-5F83668EB4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E-4C16-BCC6-5F83668EB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87-4B1E-B327-4E45E812E4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87-4B1E-B327-4E45E812E4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182</c:v>
                </c:pt>
                <c:pt idx="1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7-4B1E-B327-4E45E812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BE32117-52F9-44FF-AB9C-958BA233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B5BB7A3-4759-481A-82D7-13F7D31D4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2B9E644-7166-4B8D-A110-B4B37D61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595FF62-5D53-49B1-8D0C-353E46587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359C75D-5F8E-4E04-9656-82AA0EB9F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1DBF86C-9F38-4195-B458-B7B9E877C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243A0AD-8BC9-46C0-9336-ACEEC99B8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A7A25193-DF6F-4648-8A72-65F3D3116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1BF2FA35-AE4F-40EF-B7AC-45548428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C82C296-B3E9-4533-AD43-705170232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9891BF9B-9904-4648-93B8-4EFEE2FB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9EDE8F-9181-41BE-A413-7EDB82FAD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B2EF4B-D55C-4AB7-9336-0969AA4C4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E17F230-6212-4D8B-AAA3-6B9D0CA5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4E2A106-867C-40DD-B299-A4AA43B2F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399EC4E-E40E-4E66-A11B-73FC81013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A340879-41C5-41CA-BAAD-58E42F78C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BE70AF4-3687-4C38-9CBA-079571C5A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879475</xdr:colOff>
      <xdr:row>11</xdr:row>
      <xdr:rowOff>117475</xdr:rowOff>
    </xdr:from>
    <xdr:to>
      <xdr:col>48</xdr:col>
      <xdr:colOff>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B9FB635-781A-4F46-9B7C-805861054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67EA61A-ACB6-46A5-AAC6-7FA2EA553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D63CF52-D20C-442B-9A77-0B23D736E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2D5C309-8CD8-4D0B-BA89-1A1D49B24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BBA13F5-28CF-401C-9DB0-1441688E4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0995C53-B6E4-4580-BC22-CB0432E64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D4A5418-D1E6-4B28-9ED7-CD064572C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B75BEFA-AAB2-425B-88FE-558F04F7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C74F72F-00EF-4952-BB7B-E33999F4E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6AFD80B-B670-46DA-AE87-895D1CC80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898A8DE-555D-4529-84D7-61D2181F5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0FEE20B-1370-49B9-BFDE-D5D0914A4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D824979-E90D-484C-A10F-7DC003858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2239E33-095E-404F-95FA-7B35B61DC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54F6DAB-AD3C-483B-9C39-F9ED83262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146050</xdr:colOff>
      <xdr:row>7</xdr:row>
      <xdr:rowOff>19050</xdr:rowOff>
    </xdr:from>
    <xdr:to>
      <xdr:col>21</xdr:col>
      <xdr:colOff>590550</xdr:colOff>
      <xdr:row>18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2206A96-EE76-4A89-9D02-5322B9DAC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107950</xdr:colOff>
      <xdr:row>8</xdr:row>
      <xdr:rowOff>19050</xdr:rowOff>
    </xdr:from>
    <xdr:to>
      <xdr:col>53</xdr:col>
      <xdr:colOff>231775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0269EA2-26DE-4262-8747-0F7E4FCF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476250</xdr:colOff>
      <xdr:row>7</xdr:row>
      <xdr:rowOff>12700</xdr:rowOff>
    </xdr:from>
    <xdr:to>
      <xdr:col>60</xdr:col>
      <xdr:colOff>371475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17CE690-DFF8-48B2-B502-5CF68184F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BB116D7-9274-439C-B1E6-BDAEF95F8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F48C3DC-6AC6-4511-BADB-206651E38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933387F-7425-411D-8AC3-757A167D6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F2DD005-9251-40C1-888B-502C275B7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ABD2CBD-99F4-41EB-838D-B598EBC20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CCD7388-F018-4B4F-A38D-A0A40848A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2EA745D-74A9-4C69-8296-D2C68BC6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AA3554E-218B-4CD4-9022-7C5787A91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748535F-05E1-475B-8A78-A5A9BE77A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37485EA-589E-4669-892D-B81DA5CF6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F2E0B25-E097-4073-91E3-B35C585E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B132FE-DE9C-427D-A095-0F06098B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2CFEFD9-825A-4982-9962-10B2AAA7B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16F8BA4-8E80-40BE-BFE7-D0A82B018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07DDE5A-DCC0-4BBB-8854-15458B68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E6DE3D5-752E-4ECA-B7C7-ACE837E12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D0B8FA5C-CF40-4948-A14E-D533F8455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90470D7-AAC5-4568-91A7-F55844FAE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170B50A-1DFC-446B-84BD-49BD6240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7C9BCC5-ABF3-4666-856F-466249AF6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DC9E1CF-F3D6-48C4-886A-AE7E1D72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D0DAE32-75F0-4FA2-B279-153FDA241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F28AA7AA-F052-4A31-A0E9-444A22E64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DD1FABF1-5A82-4D6B-BE58-E4C70D70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228AEE8-3F69-4D45-88E0-A398A5572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ACDDBB5-1181-4048-9167-7CEE9BEC0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749B03F-9B73-4B81-8272-740031946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73C5ABC-7BD6-499F-B3D0-6605ED4D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D2FCAB1-1E20-488A-AE67-6DAF5EC13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wIZfY8Hnl03qNGZrcQJNdEe3zrI6KEGAgb7op9s1fXbmLAaZYzdwQ1inTN0amRLJFN6IOBJ0Qhkrvq5ZiXoojQ==" saltValue="Ezh5SKaAKIV4M1pZjCBH6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1</v>
      </c>
      <c r="D5" s="15">
        <v>1</v>
      </c>
      <c r="E5" s="25">
        <v>1</v>
      </c>
    </row>
    <row r="6" spans="1:5" x14ac:dyDescent="0.25">
      <c r="A6" s="23" t="s">
        <v>1174</v>
      </c>
      <c r="B6" s="19"/>
      <c r="C6" s="15">
        <v>1</v>
      </c>
      <c r="D6" s="15">
        <v>0</v>
      </c>
      <c r="E6" s="25">
        <v>1</v>
      </c>
    </row>
    <row r="7" spans="1:5" x14ac:dyDescent="0.25">
      <c r="A7" s="23" t="s">
        <v>1175</v>
      </c>
      <c r="B7" s="19"/>
      <c r="C7" s="15">
        <v>0</v>
      </c>
      <c r="D7" s="15">
        <v>0</v>
      </c>
      <c r="E7" s="25">
        <v>0</v>
      </c>
    </row>
    <row r="8" spans="1:5" x14ac:dyDescent="0.25">
      <c r="A8" s="23" t="s">
        <v>1176</v>
      </c>
      <c r="B8" s="19"/>
      <c r="C8" s="15">
        <v>1</v>
      </c>
      <c r="D8" s="15">
        <v>0</v>
      </c>
      <c r="E8" s="25">
        <v>1</v>
      </c>
    </row>
    <row r="9" spans="1:5" x14ac:dyDescent="0.25">
      <c r="A9" s="23" t="s">
        <v>606</v>
      </c>
      <c r="B9" s="19"/>
      <c r="C9" s="15">
        <v>0</v>
      </c>
      <c r="D9" s="15">
        <v>0</v>
      </c>
      <c r="E9" s="25">
        <v>0</v>
      </c>
    </row>
    <row r="10" spans="1:5" x14ac:dyDescent="0.25">
      <c r="A10" s="23" t="s">
        <v>1177</v>
      </c>
      <c r="B10" s="19"/>
      <c r="C10" s="15">
        <v>0</v>
      </c>
      <c r="D10" s="15">
        <v>0</v>
      </c>
      <c r="E10" s="25">
        <v>0</v>
      </c>
    </row>
    <row r="11" spans="1:5" x14ac:dyDescent="0.25">
      <c r="A11" s="191" t="s">
        <v>947</v>
      </c>
      <c r="B11" s="192"/>
      <c r="C11" s="33">
        <v>3</v>
      </c>
      <c r="D11" s="33">
        <v>1</v>
      </c>
      <c r="E11" s="33">
        <v>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5">
        <v>0</v>
      </c>
    </row>
    <row r="15" spans="1:5" x14ac:dyDescent="0.25">
      <c r="A15" s="23" t="s">
        <v>1180</v>
      </c>
      <c r="B15" s="19"/>
      <c r="C15" s="25">
        <v>0</v>
      </c>
    </row>
    <row r="16" spans="1:5" x14ac:dyDescent="0.25">
      <c r="A16" s="23" t="s">
        <v>1181</v>
      </c>
      <c r="B16" s="19"/>
      <c r="C16" s="25">
        <v>0</v>
      </c>
    </row>
    <row r="17" spans="1:3" x14ac:dyDescent="0.25">
      <c r="A17" s="191" t="s">
        <v>947</v>
      </c>
      <c r="B17" s="192"/>
      <c r="C17" s="33">
        <v>0</v>
      </c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5">
        <v>0</v>
      </c>
    </row>
    <row r="22" spans="1:3" x14ac:dyDescent="0.25">
      <c r="A22" s="23" t="s">
        <v>1174</v>
      </c>
      <c r="B22" s="19"/>
      <c r="C22" s="25">
        <v>1</v>
      </c>
    </row>
    <row r="23" spans="1:3" x14ac:dyDescent="0.25">
      <c r="A23" s="23" t="s">
        <v>1175</v>
      </c>
      <c r="B23" s="19"/>
      <c r="C23" s="25">
        <v>1</v>
      </c>
    </row>
    <row r="24" spans="1:3" x14ac:dyDescent="0.25">
      <c r="A24" s="23" t="s">
        <v>1176</v>
      </c>
      <c r="B24" s="19"/>
      <c r="C24" s="25">
        <v>6</v>
      </c>
    </row>
    <row r="25" spans="1:3" x14ac:dyDescent="0.25">
      <c r="A25" s="23" t="s">
        <v>606</v>
      </c>
      <c r="B25" s="19"/>
      <c r="C25" s="25">
        <v>17</v>
      </c>
    </row>
    <row r="26" spans="1:3" x14ac:dyDescent="0.25">
      <c r="A26" s="23" t="s">
        <v>1177</v>
      </c>
      <c r="B26" s="19"/>
      <c r="C26" s="25">
        <v>16</v>
      </c>
    </row>
    <row r="27" spans="1:3" x14ac:dyDescent="0.25">
      <c r="A27" s="191" t="s">
        <v>947</v>
      </c>
      <c r="B27" s="192"/>
      <c r="C27" s="33">
        <v>41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5">
        <v>0</v>
      </c>
    </row>
    <row r="32" spans="1:3" x14ac:dyDescent="0.25">
      <c r="A32" s="23" t="s">
        <v>1019</v>
      </c>
      <c r="B32" s="19"/>
      <c r="C32" s="25">
        <v>0</v>
      </c>
    </row>
    <row r="33" spans="1:3" x14ac:dyDescent="0.25">
      <c r="A33" s="23" t="s">
        <v>1183</v>
      </c>
      <c r="B33" s="19"/>
      <c r="C33" s="25">
        <v>48</v>
      </c>
    </row>
    <row r="34" spans="1:3" x14ac:dyDescent="0.25">
      <c r="A34" s="23" t="s">
        <v>1116</v>
      </c>
      <c r="B34" s="19"/>
      <c r="C34" s="25">
        <v>6</v>
      </c>
    </row>
    <row r="35" spans="1:3" x14ac:dyDescent="0.25">
      <c r="A35" s="23" t="s">
        <v>1184</v>
      </c>
      <c r="B35" s="19"/>
      <c r="C35" s="25">
        <v>6</v>
      </c>
    </row>
    <row r="36" spans="1:3" x14ac:dyDescent="0.25">
      <c r="A36" s="23" t="s">
        <v>1021</v>
      </c>
      <c r="B36" s="19"/>
      <c r="C36" s="25">
        <v>0</v>
      </c>
    </row>
    <row r="37" spans="1:3" x14ac:dyDescent="0.25">
      <c r="A37" s="23" t="s">
        <v>1022</v>
      </c>
      <c r="B37" s="19"/>
      <c r="C37" s="25">
        <v>0</v>
      </c>
    </row>
    <row r="38" spans="1:3" x14ac:dyDescent="0.25">
      <c r="A38" s="23" t="s">
        <v>1080</v>
      </c>
      <c r="B38" s="19"/>
      <c r="C38" s="25">
        <v>0</v>
      </c>
    </row>
    <row r="39" spans="1:3" x14ac:dyDescent="0.25">
      <c r="A39" s="23" t="s">
        <v>1081</v>
      </c>
      <c r="B39" s="19"/>
      <c r="C39" s="25">
        <v>0</v>
      </c>
    </row>
    <row r="40" spans="1:3" x14ac:dyDescent="0.25">
      <c r="A40" s="191" t="s">
        <v>947</v>
      </c>
      <c r="B40" s="192"/>
      <c r="C40" s="33">
        <v>60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5">
        <v>0</v>
      </c>
    </row>
    <row r="45" spans="1:3" x14ac:dyDescent="0.25">
      <c r="A45" s="23" t="s">
        <v>1174</v>
      </c>
      <c r="B45" s="19"/>
      <c r="C45" s="25">
        <v>0</v>
      </c>
    </row>
    <row r="46" spans="1:3" x14ac:dyDescent="0.25">
      <c r="A46" s="23" t="s">
        <v>1175</v>
      </c>
      <c r="B46" s="19"/>
      <c r="C46" s="25">
        <v>0</v>
      </c>
    </row>
    <row r="47" spans="1:3" x14ac:dyDescent="0.25">
      <c r="A47" s="23" t="s">
        <v>1176</v>
      </c>
      <c r="B47" s="19"/>
      <c r="C47" s="25">
        <v>1</v>
      </c>
    </row>
    <row r="48" spans="1:3" x14ac:dyDescent="0.25">
      <c r="A48" s="23" t="s">
        <v>606</v>
      </c>
      <c r="B48" s="19"/>
      <c r="C48" s="25">
        <v>0</v>
      </c>
    </row>
    <row r="49" spans="1:3" x14ac:dyDescent="0.25">
      <c r="A49" s="23" t="s">
        <v>1177</v>
      </c>
      <c r="B49" s="19"/>
      <c r="C49" s="25">
        <v>3</v>
      </c>
    </row>
    <row r="50" spans="1:3" x14ac:dyDescent="0.25">
      <c r="A50" s="191" t="s">
        <v>947</v>
      </c>
      <c r="B50" s="192"/>
      <c r="C50" s="33">
        <v>4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4" t="s">
        <v>1173</v>
      </c>
      <c r="B53" s="14" t="s">
        <v>78</v>
      </c>
      <c r="C53" s="25">
        <v>0</v>
      </c>
    </row>
    <row r="54" spans="1:3" x14ac:dyDescent="0.25">
      <c r="A54" s="176"/>
      <c r="B54" s="14" t="s">
        <v>79</v>
      </c>
      <c r="C54" s="25">
        <v>0</v>
      </c>
    </row>
    <row r="55" spans="1:3" x14ac:dyDescent="0.25">
      <c r="A55" s="174" t="s">
        <v>1174</v>
      </c>
      <c r="B55" s="14" t="s">
        <v>78</v>
      </c>
      <c r="C55" s="25">
        <v>0</v>
      </c>
    </row>
    <row r="56" spans="1:3" x14ac:dyDescent="0.25">
      <c r="A56" s="176"/>
      <c r="B56" s="14" t="s">
        <v>79</v>
      </c>
      <c r="C56" s="25">
        <v>0</v>
      </c>
    </row>
    <row r="57" spans="1:3" x14ac:dyDescent="0.25">
      <c r="A57" s="174" t="s">
        <v>1175</v>
      </c>
      <c r="B57" s="14" t="s">
        <v>78</v>
      </c>
      <c r="C57" s="25">
        <v>1</v>
      </c>
    </row>
    <row r="58" spans="1:3" x14ac:dyDescent="0.25">
      <c r="A58" s="176"/>
      <c r="B58" s="14" t="s">
        <v>79</v>
      </c>
      <c r="C58" s="25">
        <v>0</v>
      </c>
    </row>
    <row r="59" spans="1:3" x14ac:dyDescent="0.25">
      <c r="A59" s="174" t="s">
        <v>1176</v>
      </c>
      <c r="B59" s="14" t="s">
        <v>78</v>
      </c>
      <c r="C59" s="25">
        <v>1</v>
      </c>
    </row>
    <row r="60" spans="1:3" x14ac:dyDescent="0.25">
      <c r="A60" s="176"/>
      <c r="B60" s="14" t="s">
        <v>79</v>
      </c>
      <c r="C60" s="25">
        <v>0</v>
      </c>
    </row>
    <row r="61" spans="1:3" x14ac:dyDescent="0.25">
      <c r="A61" s="174" t="s">
        <v>606</v>
      </c>
      <c r="B61" s="14" t="s">
        <v>78</v>
      </c>
      <c r="C61" s="25">
        <v>1</v>
      </c>
    </row>
    <row r="62" spans="1:3" x14ac:dyDescent="0.25">
      <c r="A62" s="176"/>
      <c r="B62" s="14" t="s">
        <v>79</v>
      </c>
      <c r="C62" s="25">
        <v>0</v>
      </c>
    </row>
    <row r="63" spans="1:3" x14ac:dyDescent="0.25">
      <c r="A63" s="174" t="s">
        <v>1177</v>
      </c>
      <c r="B63" s="14" t="s">
        <v>78</v>
      </c>
      <c r="C63" s="25">
        <v>1</v>
      </c>
    </row>
    <row r="64" spans="1:3" x14ac:dyDescent="0.25">
      <c r="A64" s="176"/>
      <c r="B64" s="14" t="s">
        <v>79</v>
      </c>
      <c r="C64" s="25">
        <v>1</v>
      </c>
    </row>
    <row r="65" spans="1:3" x14ac:dyDescent="0.25">
      <c r="A65" s="191" t="s">
        <v>947</v>
      </c>
      <c r="B65" s="192"/>
      <c r="C65" s="33">
        <v>5</v>
      </c>
    </row>
  </sheetData>
  <sheetProtection algorithmName="SHA-512" hashValue="53dWIAbqbCbNsL7IL5C8NpRuV9lEttRn92NdYxnWxabOECToYdwUwiRmt2xyDQAgaoAA1DYRWpvX/e2+jE+zLQ==" saltValue="9v3f1Cq9PvK8LEBXq/QeF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68" t="s">
        <v>1191</v>
      </c>
      <c r="B5" s="48" t="s">
        <v>1192</v>
      </c>
      <c r="C5" s="15">
        <v>3</v>
      </c>
      <c r="D5" s="15">
        <v>2</v>
      </c>
      <c r="E5" s="15">
        <v>1</v>
      </c>
      <c r="F5" s="25">
        <v>0</v>
      </c>
    </row>
    <row r="6" spans="1:6" x14ac:dyDescent="0.25">
      <c r="A6" s="170"/>
      <c r="B6" s="48" t="s">
        <v>1193</v>
      </c>
      <c r="C6" s="15">
        <v>0</v>
      </c>
      <c r="D6" s="15">
        <v>0</v>
      </c>
      <c r="E6" s="15">
        <v>0</v>
      </c>
      <c r="F6" s="25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5">
        <v>0</v>
      </c>
    </row>
    <row r="8" spans="1:6" ht="22.5" x14ac:dyDescent="0.25">
      <c r="A8" s="168" t="s">
        <v>1196</v>
      </c>
      <c r="B8" s="48" t="s">
        <v>1197</v>
      </c>
      <c r="C8" s="15">
        <v>4</v>
      </c>
      <c r="D8" s="15">
        <v>0</v>
      </c>
      <c r="E8" s="15">
        <v>2</v>
      </c>
      <c r="F8" s="25">
        <v>0</v>
      </c>
    </row>
    <row r="9" spans="1:6" x14ac:dyDescent="0.25">
      <c r="A9" s="169"/>
      <c r="B9" s="48" t="s">
        <v>1198</v>
      </c>
      <c r="C9" s="15">
        <v>1</v>
      </c>
      <c r="D9" s="15">
        <v>0</v>
      </c>
      <c r="E9" s="15">
        <v>0</v>
      </c>
      <c r="F9" s="25">
        <v>1</v>
      </c>
    </row>
    <row r="10" spans="1:6" ht="22.5" x14ac:dyDescent="0.25">
      <c r="A10" s="170"/>
      <c r="B10" s="48" t="s">
        <v>1199</v>
      </c>
      <c r="C10" s="15">
        <v>0</v>
      </c>
      <c r="D10" s="15">
        <v>0</v>
      </c>
      <c r="E10" s="15">
        <v>0</v>
      </c>
      <c r="F10" s="25">
        <v>0</v>
      </c>
    </row>
    <row r="11" spans="1:6" ht="22.5" x14ac:dyDescent="0.25">
      <c r="A11" s="168" t="s">
        <v>1200</v>
      </c>
      <c r="B11" s="48" t="s">
        <v>1201</v>
      </c>
      <c r="C11" s="15">
        <v>0</v>
      </c>
      <c r="D11" s="15">
        <v>0</v>
      </c>
      <c r="E11" s="15">
        <v>0</v>
      </c>
      <c r="F11" s="25">
        <v>0</v>
      </c>
    </row>
    <row r="12" spans="1:6" ht="22.5" x14ac:dyDescent="0.25">
      <c r="A12" s="170"/>
      <c r="B12" s="48" t="s">
        <v>1202</v>
      </c>
      <c r="C12" s="15">
        <v>3</v>
      </c>
      <c r="D12" s="15">
        <v>4</v>
      </c>
      <c r="E12" s="15">
        <v>1</v>
      </c>
      <c r="F12" s="25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1</v>
      </c>
      <c r="E13" s="15">
        <v>0</v>
      </c>
      <c r="F13" s="25">
        <v>0</v>
      </c>
    </row>
    <row r="14" spans="1:6" x14ac:dyDescent="0.25">
      <c r="A14" s="168" t="s">
        <v>1205</v>
      </c>
      <c r="B14" s="48" t="s">
        <v>1206</v>
      </c>
      <c r="C14" s="15">
        <v>83</v>
      </c>
      <c r="D14" s="15">
        <v>22</v>
      </c>
      <c r="E14" s="15">
        <v>19</v>
      </c>
      <c r="F14" s="25">
        <v>1</v>
      </c>
    </row>
    <row r="15" spans="1:6" x14ac:dyDescent="0.25">
      <c r="A15" s="169"/>
      <c r="B15" s="48" t="s">
        <v>1207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169"/>
      <c r="B16" s="48" t="s">
        <v>1208</v>
      </c>
      <c r="C16" s="15">
        <v>0</v>
      </c>
      <c r="D16" s="15">
        <v>0</v>
      </c>
      <c r="E16" s="15">
        <v>0</v>
      </c>
      <c r="F16" s="25">
        <v>0</v>
      </c>
    </row>
    <row r="17" spans="1:6" x14ac:dyDescent="0.25">
      <c r="A17" s="169"/>
      <c r="B17" s="48" t="s">
        <v>1209</v>
      </c>
      <c r="C17" s="15">
        <v>0</v>
      </c>
      <c r="D17" s="15">
        <v>0</v>
      </c>
      <c r="E17" s="15">
        <v>0</v>
      </c>
      <c r="F17" s="25">
        <v>0</v>
      </c>
    </row>
    <row r="18" spans="1:6" ht="22.5" x14ac:dyDescent="0.25">
      <c r="A18" s="170"/>
      <c r="B18" s="48" t="s">
        <v>1210</v>
      </c>
      <c r="C18" s="15">
        <v>0</v>
      </c>
      <c r="D18" s="15">
        <v>0</v>
      </c>
      <c r="E18" s="15">
        <v>0</v>
      </c>
      <c r="F18" s="25">
        <v>0</v>
      </c>
    </row>
    <row r="19" spans="1:6" x14ac:dyDescent="0.25">
      <c r="A19" s="13" t="s">
        <v>1211</v>
      </c>
      <c r="B19" s="48" t="s">
        <v>1212</v>
      </c>
      <c r="C19" s="15">
        <v>3</v>
      </c>
      <c r="D19" s="15">
        <v>0</v>
      </c>
      <c r="E19" s="15">
        <v>0</v>
      </c>
      <c r="F19" s="25">
        <v>1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5">
        <v>0</v>
      </c>
    </row>
    <row r="21" spans="1:6" x14ac:dyDescent="0.25">
      <c r="A21" s="191" t="s">
        <v>947</v>
      </c>
      <c r="B21" s="192"/>
      <c r="C21" s="33">
        <v>97</v>
      </c>
      <c r="D21" s="33">
        <v>29</v>
      </c>
      <c r="E21" s="33">
        <v>23</v>
      </c>
      <c r="F21" s="33">
        <v>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5">
        <v>3</v>
      </c>
    </row>
    <row r="25" spans="1:6" x14ac:dyDescent="0.25">
      <c r="A25" s="23" t="s">
        <v>111</v>
      </c>
      <c r="B25" s="19"/>
      <c r="C25" s="25">
        <v>3</v>
      </c>
    </row>
    <row r="26" spans="1:6" x14ac:dyDescent="0.25">
      <c r="A26" s="23" t="s">
        <v>1050</v>
      </c>
      <c r="B26" s="19"/>
      <c r="C26" s="25">
        <v>3</v>
      </c>
    </row>
    <row r="27" spans="1:6" x14ac:dyDescent="0.25">
      <c r="A27" s="191" t="s">
        <v>947</v>
      </c>
      <c r="B27" s="192"/>
      <c r="C27" s="33">
        <v>9</v>
      </c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5">
        <v>7</v>
      </c>
    </row>
    <row r="32" spans="1:6" x14ac:dyDescent="0.25">
      <c r="A32" s="23" t="s">
        <v>1217</v>
      </c>
      <c r="B32" s="19"/>
      <c r="C32" s="25">
        <v>12</v>
      </c>
    </row>
    <row r="33" spans="1:3" x14ac:dyDescent="0.25">
      <c r="A33" s="23" t="s">
        <v>79</v>
      </c>
      <c r="B33" s="19"/>
      <c r="C33" s="25">
        <v>4</v>
      </c>
    </row>
    <row r="34" spans="1:3" x14ac:dyDescent="0.25">
      <c r="A34" s="191" t="s">
        <v>947</v>
      </c>
      <c r="B34" s="192"/>
      <c r="C34" s="33">
        <v>23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26</v>
      </c>
    </row>
    <row r="39" spans="1:3" x14ac:dyDescent="0.25">
      <c r="A39" s="23" t="s">
        <v>1220</v>
      </c>
      <c r="B39" s="19"/>
      <c r="C39" s="25">
        <v>23</v>
      </c>
    </row>
    <row r="40" spans="1:3" x14ac:dyDescent="0.25">
      <c r="A40" s="191" t="s">
        <v>947</v>
      </c>
      <c r="B40" s="192"/>
      <c r="C40" s="33">
        <v>49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yjIiVAmcXdZUVg4jUVuHmj/ZPFRUiAkwUgMVaV1leQdza/LrVHxSlbIveqqXlV+gj8h+9DFJUTGQ0zsIyiFZAA==" saltValue="HRZYLkfsLRNcHnzmy9Vql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4151-D779-4644-B55E-9A11DB757E0E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8" t="s">
        <v>1343</v>
      </c>
      <c r="D1" s="198"/>
      <c r="E1" s="198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7"/>
      <c r="AW2" s="197"/>
      <c r="AX2" s="197"/>
      <c r="AY2" s="197"/>
      <c r="AZ2" s="197"/>
      <c r="BA2" s="197"/>
      <c r="BK2" s="197" t="s">
        <v>1344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7" t="s">
        <v>1049</v>
      </c>
      <c r="AW3" s="197"/>
      <c r="AX3" s="197"/>
      <c r="AY3" s="197"/>
      <c r="AZ3" s="197"/>
      <c r="BA3" s="197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4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6" t="s">
        <v>1355</v>
      </c>
      <c r="BT4" s="196" t="s">
        <v>1356</v>
      </c>
      <c r="BU4" s="196" t="s">
        <v>267</v>
      </c>
      <c r="BV4" s="196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4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6" t="s">
        <v>108</v>
      </c>
      <c r="BK5" s="194"/>
      <c r="BL5" s="195"/>
      <c r="BM5" s="195"/>
      <c r="BN5" s="195"/>
      <c r="BO5" s="195"/>
      <c r="BP5" s="195"/>
      <c r="BQ5" s="195"/>
      <c r="BR5" s="195"/>
      <c r="BS5" s="196"/>
      <c r="BT5" s="196"/>
      <c r="BU5" s="196"/>
      <c r="BV5" s="196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4"/>
      <c r="AW6" s="195"/>
      <c r="AX6" s="195"/>
      <c r="AY6" s="195"/>
      <c r="AZ6" s="195"/>
      <c r="BA6" s="196"/>
      <c r="BE6" s="107" t="s">
        <v>110</v>
      </c>
      <c r="BF6" s="106" t="s">
        <v>111</v>
      </c>
      <c r="BG6" s="108" t="s">
        <v>1377</v>
      </c>
      <c r="BK6" s="194"/>
      <c r="BL6" s="195"/>
      <c r="BM6" s="195"/>
      <c r="BN6" s="195"/>
      <c r="BO6" s="195"/>
      <c r="BP6" s="195"/>
      <c r="BQ6" s="195"/>
      <c r="BR6" s="195"/>
      <c r="BS6" s="196"/>
      <c r="BT6" s="196"/>
      <c r="BU6" s="196"/>
      <c r="BV6" s="196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8111</v>
      </c>
      <c r="D7" s="115">
        <f>SUM(DatosGenerales!C15:C19)</f>
        <v>1819</v>
      </c>
      <c r="E7" s="114">
        <f>SUM(DatosGenerales!C12:C14)</f>
        <v>6201</v>
      </c>
      <c r="I7" s="116">
        <f>DatosGenerales!C28</f>
        <v>373</v>
      </c>
      <c r="J7" s="115">
        <f>DatosGenerales!C29</f>
        <v>13</v>
      </c>
      <c r="K7" s="114">
        <f>SUM(DatosGenerales!C30:C31)</f>
        <v>10</v>
      </c>
      <c r="L7" s="115">
        <f>DatosGenerales!C33</f>
        <v>331</v>
      </c>
      <c r="M7" s="114">
        <f>DatosGenerales!C89</f>
        <v>308</v>
      </c>
      <c r="N7" s="117">
        <f>L7-M7</f>
        <v>23</v>
      </c>
      <c r="O7" s="117"/>
      <c r="Q7" s="116">
        <f>DatosGenerales!C33</f>
        <v>331</v>
      </c>
      <c r="R7" s="115">
        <f>DatosGenerales!C46</f>
        <v>714</v>
      </c>
      <c r="S7" s="115">
        <f>DatosGenerales!C47</f>
        <v>28</v>
      </c>
      <c r="T7" s="115">
        <f>DatosGenerales!C59</f>
        <v>8</v>
      </c>
      <c r="U7" s="115">
        <f>DatosGenerales!C72</f>
        <v>1</v>
      </c>
      <c r="V7" s="118">
        <f>SUM(Q7:U7)</f>
        <v>1082</v>
      </c>
      <c r="Z7" s="116">
        <f>SUM(DatosGenerales!C100,DatosGenerales!C101,DatosGenerales!C103)</f>
        <v>385</v>
      </c>
      <c r="AA7" s="115">
        <f>SUM(DatosGenerales!C102,DatosGenerales!C104)</f>
        <v>158</v>
      </c>
      <c r="AB7" s="115">
        <f>DatosGenerales!C100</f>
        <v>315</v>
      </c>
      <c r="AC7" s="118">
        <f>DatosGenerales!C101</f>
        <v>62</v>
      </c>
      <c r="AH7" s="116">
        <f>SUM(DatosGenerales!C109,DatosGenerales!C110,DatosGenerales!C112)</f>
        <v>34</v>
      </c>
      <c r="AI7" s="115">
        <f>SUM(DatosGenerales!C111,DatosGenerales!C113)</f>
        <v>9</v>
      </c>
      <c r="AJ7" s="115">
        <f>DatosGenerales!C109</f>
        <v>16</v>
      </c>
      <c r="AK7" s="118">
        <f>DatosGenerales!C110</f>
        <v>15</v>
      </c>
      <c r="AP7" s="116">
        <f>SUM(DatosGenerales!C129:C130)</f>
        <v>64</v>
      </c>
      <c r="AQ7" s="115">
        <f>SUM(DatosGenerales!C131:C132)</f>
        <v>0</v>
      </c>
      <c r="AR7" s="118">
        <f>SUM(DatosGenerales!C133:C134)</f>
        <v>0</v>
      </c>
      <c r="AV7" s="116">
        <f>DatosGenerales!C139</f>
        <v>4</v>
      </c>
      <c r="AW7" s="115">
        <f>DatosGenerales!C140</f>
        <v>15</v>
      </c>
      <c r="AX7" s="115">
        <f>DatosGenerales!C141</f>
        <v>3</v>
      </c>
      <c r="AY7" s="115">
        <f>DatosGenerales!C142</f>
        <v>2</v>
      </c>
      <c r="AZ7" s="115">
        <f>DatosGenerales!C143</f>
        <v>24</v>
      </c>
      <c r="BA7" s="118">
        <f>DatosGenerales!C144</f>
        <v>0</v>
      </c>
      <c r="BE7" s="116">
        <f>DatosGenerales!C145</f>
        <v>15</v>
      </c>
      <c r="BF7" s="115">
        <f>DatosGenerales!C146</f>
        <v>42</v>
      </c>
      <c r="BG7" s="118">
        <f>DatosGenerales!C148</f>
        <v>6</v>
      </c>
      <c r="BK7" s="116">
        <f>SUM(DatosGenerales!C258:C272)</f>
        <v>888</v>
      </c>
      <c r="BL7" s="115">
        <f>SUM(DatosGenerales!C255:C257)</f>
        <v>17</v>
      </c>
      <c r="BM7" s="115">
        <f>SUM(DatosGenerales!C273:C305)</f>
        <v>136</v>
      </c>
      <c r="BN7" s="115">
        <f>SUM(DatosGenerales!C250)</f>
        <v>19</v>
      </c>
      <c r="BO7" s="115">
        <f>SUM(DatosGenerales!C317:C325)</f>
        <v>11</v>
      </c>
      <c r="BP7" s="115">
        <f>SUM(DatosGenerales!C247:C249)</f>
        <v>0</v>
      </c>
      <c r="BQ7" s="115">
        <f>SUM(DatosGenerales!C306:C316)</f>
        <v>2</v>
      </c>
      <c r="BR7" s="115">
        <f>SUM(DatosGenerales!C251:C253)</f>
        <v>12</v>
      </c>
      <c r="BS7" s="118">
        <f>SUM(DatosGenerales!C244:C246)</f>
        <v>156</v>
      </c>
      <c r="BT7" s="118">
        <f>SUM(DatosGenerales!C254)</f>
        <v>6</v>
      </c>
      <c r="BU7" s="118">
        <f>SUM(DatosGenerales!C326:C338)</f>
        <v>13</v>
      </c>
      <c r="BV7" s="118">
        <f>SUM(DatosGenerales!C339:C360)</f>
        <v>766</v>
      </c>
      <c r="BY7" s="116">
        <f>DatosGenerales!C197</f>
        <v>396</v>
      </c>
      <c r="BZ7" s="115">
        <f>DatosGenerales!C198</f>
        <v>92</v>
      </c>
      <c r="CA7" s="118">
        <f>DatosGenerales!C199</f>
        <v>272</v>
      </c>
      <c r="CF7" s="116">
        <f>DatosGenerales!C206</f>
        <v>149</v>
      </c>
      <c r="CG7" s="118">
        <f>DatosGenerales!C209</f>
        <v>68</v>
      </c>
      <c r="CM7" s="116">
        <f>DatosGenerales!C37</f>
        <v>1881</v>
      </c>
      <c r="CN7" s="118">
        <f>DatosGenerales!C38</f>
        <v>862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182</v>
      </c>
      <c r="BL53" s="126">
        <f>SUM(DatosGenerales!C272,DatosGenerales!C261,DatosGenerales!C270)</f>
        <v>279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11</v>
      </c>
      <c r="BL66" s="126">
        <f>SUM(DatosGenerales!C260:C261)</f>
        <v>274</v>
      </c>
      <c r="BM66" s="126">
        <f>SUM(DatosGenerales!C269:C270)</f>
        <v>176</v>
      </c>
      <c r="BN66" s="126"/>
      <c r="BO66" s="113"/>
      <c r="BP66" s="113"/>
      <c r="BQ66" s="113"/>
      <c r="BR66" s="113"/>
      <c r="BS66" s="113"/>
    </row>
  </sheetData>
  <sheetProtection algorithmName="SHA-512" hashValue="t1+PEGCTJGXq65FSmLz3/n5TKc2oMQrup395Ebb1kUkvvxCLvwCr8h3X2dGE20bm7om3TKndZWYm/V3LeBBQ7g==" saltValue="TsZ4UGYth2flrVS/636Yi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8703-0FD7-45F4-9482-42A9C14DDA2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vNYGvHjRvY2I+D0xsa0l5KvO9oK5/d0YlplHOMyXYix6K62V4WQlW3HrLCV9/fPfer9GqF7jgQAgfHcmdAqx1Q==" saltValue="aVEsTP7g7S2Mm29X/btPS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3B2D-18C9-47EF-AACF-E42B955C1BDF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34</v>
      </c>
    </row>
    <row r="8" spans="1:50" s="113" customFormat="1" ht="14.85" customHeight="1" x14ac:dyDescent="0.25">
      <c r="C8" s="199"/>
      <c r="D8" s="115">
        <f>DatosMenores!C56</f>
        <v>287</v>
      </c>
      <c r="E8" s="115">
        <f>DatosMenores!C57</f>
        <v>41</v>
      </c>
      <c r="F8" s="115">
        <f>DatosMenores!C58</f>
        <v>1</v>
      </c>
      <c r="G8" s="115">
        <f>DatosMenores!C59</f>
        <v>80</v>
      </c>
      <c r="H8" s="114">
        <f>DatosMenores!C60</f>
        <v>16</v>
      </c>
      <c r="I8" s="97"/>
      <c r="L8" s="114">
        <f>DatosMenores!C48</f>
        <v>12</v>
      </c>
      <c r="M8" s="115">
        <f>DatosMenores!C49</f>
        <v>29</v>
      </c>
      <c r="N8" s="115">
        <f>DatosMenores!C50</f>
        <v>90</v>
      </c>
      <c r="O8" s="115">
        <f>DatosMenores!C51</f>
        <v>0</v>
      </c>
      <c r="P8" s="114">
        <f>DatosMenores!C52</f>
        <v>0</v>
      </c>
      <c r="S8" s="114">
        <f>DatosMenores!C28</f>
        <v>185</v>
      </c>
      <c r="T8" s="115">
        <f>SUM(DatosMenores!C29:C32)</f>
        <v>10</v>
      </c>
      <c r="U8" s="115">
        <f>DatosMenores!C33</f>
        <v>8</v>
      </c>
      <c r="V8" s="115">
        <f>DatosMenores!C34</f>
        <v>79</v>
      </c>
      <c r="W8" s="115">
        <f>DatosMenores!C35</f>
        <v>36</v>
      </c>
      <c r="X8" s="115">
        <f>DatosMenores!C36</f>
        <v>0</v>
      </c>
      <c r="Y8" s="115">
        <f>DatosMenores!C38</f>
        <v>7</v>
      </c>
      <c r="Z8" s="115">
        <f>DatosMenores!C37</f>
        <v>6</v>
      </c>
      <c r="AA8" s="114">
        <f>DatosMenores!C39</f>
        <v>16</v>
      </c>
      <c r="AC8" s="99"/>
      <c r="AE8" s="116">
        <f>DatosMenores!C5</f>
        <v>0</v>
      </c>
      <c r="AF8" s="115">
        <f>DatosMenores!C6</f>
        <v>8</v>
      </c>
      <c r="AG8" s="115">
        <f>DatosMenores!C7</f>
        <v>2</v>
      </c>
      <c r="AH8" s="115">
        <f>DatosMenores!C8</f>
        <v>1</v>
      </c>
      <c r="AI8" s="115">
        <f>DatosMenores!C9</f>
        <v>13</v>
      </c>
      <c r="AJ8" s="114">
        <f>DatosMenores!C10</f>
        <v>5</v>
      </c>
      <c r="AK8" s="115">
        <f>DatosMenores!C11</f>
        <v>3</v>
      </c>
      <c r="AL8" s="115">
        <f>DatosMenores!C12</f>
        <v>2</v>
      </c>
      <c r="AM8" s="114">
        <f>DatosMenores!C13</f>
        <v>1</v>
      </c>
      <c r="AN8" s="99"/>
      <c r="AP8" s="116">
        <f>DatosMenores!C69</f>
        <v>34</v>
      </c>
      <c r="AQ8" s="116">
        <f>DatosMenores!C70</f>
        <v>24</v>
      </c>
      <c r="AR8" s="115">
        <f>DatosMenores!C71</f>
        <v>17</v>
      </c>
      <c r="AS8" s="115">
        <f>DatosMenores!C74</f>
        <v>12</v>
      </c>
      <c r="AT8" s="115">
        <f>DatosMenores!C75</f>
        <v>31</v>
      </c>
      <c r="AU8" s="114">
        <f>DatosMenores!C76</f>
        <v>0</v>
      </c>
      <c r="AW8" s="137" t="s">
        <v>1271</v>
      </c>
      <c r="AX8" s="138">
        <f>DatosMenores!C70</f>
        <v>24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17</v>
      </c>
    </row>
    <row r="10" spans="1:50" ht="29.85" customHeight="1" x14ac:dyDescent="0.25">
      <c r="C10" s="199"/>
      <c r="D10" s="114">
        <f>DatosMenores!C61</f>
        <v>149</v>
      </c>
      <c r="E10" s="115">
        <f>DatosMenores!C62</f>
        <v>7</v>
      </c>
      <c r="F10" s="118">
        <f>DatosMenores!C63</f>
        <v>4</v>
      </c>
      <c r="G10" s="118">
        <f>DatosMenores!C64</f>
        <v>146</v>
      </c>
      <c r="H10" s="118">
        <f>DatosMenores!C65</f>
        <v>39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0</v>
      </c>
      <c r="AG11" s="115">
        <f>DatosMenores!C16</f>
        <v>7</v>
      </c>
      <c r="AH11" s="115">
        <f>DatosMenores!C17</f>
        <v>10</v>
      </c>
      <c r="AI11" s="115">
        <f>DatosMenores!C18</f>
        <v>1</v>
      </c>
      <c r="AJ11" s="115">
        <f>DatosMenores!C20</f>
        <v>2</v>
      </c>
      <c r="AK11" s="115">
        <f>DatosMenores!C21</f>
        <v>2</v>
      </c>
      <c r="AL11" s="114">
        <f>DatosMenores!C19</f>
        <v>34</v>
      </c>
      <c r="AP11" s="116">
        <f>DatosMenores!C78</f>
        <v>0</v>
      </c>
      <c r="AQ11" s="115">
        <f>DatosMenores!C77</f>
        <v>0</v>
      </c>
      <c r="AR11" s="115">
        <f>DatosMenores!C79</f>
        <v>0</v>
      </c>
      <c r="AS11" s="116">
        <f>DatosMenores!C72</f>
        <v>0</v>
      </c>
      <c r="AT11" s="114">
        <f>DatosMenores!C73</f>
        <v>46</v>
      </c>
      <c r="AW11" s="137" t="s">
        <v>1414</v>
      </c>
      <c r="AX11" s="138">
        <f>DatosMenores!C73</f>
        <v>46</v>
      </c>
    </row>
    <row r="12" spans="1:50" ht="12.75" customHeight="1" x14ac:dyDescent="0.25">
      <c r="AW12" s="137" t="s">
        <v>1273</v>
      </c>
      <c r="AX12" s="138">
        <f>DatosMenores!C74</f>
        <v>12</v>
      </c>
    </row>
    <row r="13" spans="1:50" ht="12.75" customHeight="1" x14ac:dyDescent="0.25">
      <c r="AW13" s="137" t="s">
        <v>1011</v>
      </c>
      <c r="AX13" s="138">
        <f>DatosMenores!C75</f>
        <v>31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0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3zVIwJMEShFLMEA+KF6KL3mmnxOhOMBYhiI+iH0SpVitAZQUrIihRBxcILQDznebKTcHJ2NBGgdYu+yD25vf3A==" saltValue="CheNOI4BLPAHCPlnAB6wF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03FC-4A48-44C3-BDAA-837A5CAA58D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0</v>
      </c>
      <c r="F4" s="151" t="s">
        <v>1422</v>
      </c>
      <c r="G4" s="153">
        <f>DatosViolenciaDoméstica!E67</f>
        <v>9</v>
      </c>
      <c r="H4" s="154"/>
    </row>
    <row r="5" spans="1:30" x14ac:dyDescent="0.2">
      <c r="C5" s="151" t="s">
        <v>13</v>
      </c>
      <c r="D5" s="152">
        <f>DatosViolenciaDoméstica!C6</f>
        <v>97</v>
      </c>
      <c r="F5" s="151" t="s">
        <v>1423</v>
      </c>
      <c r="G5" s="155">
        <f>DatosViolenciaDoméstica!F67</f>
        <v>12</v>
      </c>
      <c r="H5" s="154"/>
    </row>
    <row r="6" spans="1:30" x14ac:dyDescent="0.2">
      <c r="C6" s="151" t="s">
        <v>1424</v>
      </c>
      <c r="D6" s="152">
        <f>DatosViolenciaDoméstica!C7</f>
        <v>52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MHplFQymAis4yOCABC8fi80p+KD7YgLY8bzxWpY0/VHI8znu/CkH72mCAdNNgLtqTVAQw/0/of5T2uAugFDZQg==" saltValue="Oh6V2ImY9px3Z9pCD3e19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18B6-3C03-4B90-9126-21F0A2BAEADE}">
  <sheetPr>
    <tabColor theme="9"/>
  </sheetPr>
  <dimension ref="A1:AF25"/>
  <sheetViews>
    <sheetView showGridLines="0" showRowColHeaders="0" workbookViewId="0">
      <selection activeCell="B2" sqref="B2"/>
    </sheetView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304</v>
      </c>
      <c r="F4" s="151" t="s">
        <v>1422</v>
      </c>
      <c r="G4" s="153">
        <f>DatosViolenciaGénero!E82</f>
        <v>17</v>
      </c>
      <c r="H4" s="154"/>
    </row>
    <row r="5" spans="1:30" x14ac:dyDescent="0.2">
      <c r="C5" s="151" t="s">
        <v>37</v>
      </c>
      <c r="D5" s="152">
        <f>DatosViolenciaGénero!C5</f>
        <v>25</v>
      </c>
      <c r="F5" s="151" t="s">
        <v>1423</v>
      </c>
      <c r="G5" s="153">
        <f>DatosViolenciaGénero!F82</f>
        <v>28</v>
      </c>
      <c r="H5" s="154"/>
    </row>
    <row r="6" spans="1:30" x14ac:dyDescent="0.2">
      <c r="C6" s="151" t="s">
        <v>1424</v>
      </c>
      <c r="D6" s="161">
        <f>DatosViolenciaGénero!C8</f>
        <v>153</v>
      </c>
    </row>
    <row r="7" spans="1:30" x14ac:dyDescent="0.2">
      <c r="C7" s="151" t="s">
        <v>57</v>
      </c>
      <c r="D7" s="161">
        <f>DatosViolenciaGénero!C9</f>
        <v>0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17</v>
      </c>
    </row>
    <row r="11" spans="1:30" x14ac:dyDescent="0.2">
      <c r="C11" s="151" t="s">
        <v>1425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O0wOYng2WIklALZCsAoSXlpWbCrPupYK+/rBT4I93UuAPSv+gQsII3zYZ7ct64m46tl4FcensRVta0p1WDE+Eg==" saltValue="PBA7LmGBaIsKnoT3+cOe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288C-CFDD-4598-9F18-F08C8CAC3947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tNCDLO7sjGWXLQrF30PUr2OtGU7qUunA/GN18jovwcdEQai9MOKt/L+dVjXT1lftoRzw4/cX96gJ5TyU3DLFUA==" saltValue="gAq+fBlMcebD09ox7xWsf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F81B-1EFD-4863-BE95-CE5C14AAB0F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BEipRKl9jB0pa2zw3lBkyoM9xzFzQ3d4XY5u0rUWWKU3ZyDzAN265LtOzyyyFqpi8ysxjPql3IGPKw5VnFNV+w==" saltValue="0/IBuz8r0Oh5k5CzvusK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21D7-A4B5-4BE7-A27A-BB047D023A5F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0</v>
      </c>
      <c r="N6" s="166">
        <f>DatosMedioAmbiente!C55</f>
        <v>0</v>
      </c>
      <c r="O6" s="166">
        <f>DatosMedioAmbiente!C57</f>
        <v>1</v>
      </c>
      <c r="P6" s="166">
        <f>DatosMedioAmbiente!C59</f>
        <v>1</v>
      </c>
      <c r="Q6" s="166">
        <f>DatosMedioAmbiente!C61</f>
        <v>1</v>
      </c>
      <c r="R6" s="166">
        <f>DatosMedioAmbiente!C63</f>
        <v>1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0</v>
      </c>
      <c r="Y6" s="167">
        <f>DatosMedioAmbiente!C62</f>
        <v>0</v>
      </c>
      <c r="Z6" s="167">
        <f>DatosMedioAmbiente!C64</f>
        <v>1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juBZ4YlXrr6M8fauZ/9/+gz96tKXYHTjG9c5JpRkNLPi48uDXDxFHCQxrQ6nj+vt1Je+ZxsAUWK34IziQ9cdnQ==" saltValue="ztByZK42RJy68NezSBo2z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8" t="s">
        <v>18</v>
      </c>
      <c r="B7" s="14" t="s">
        <v>19</v>
      </c>
      <c r="C7" s="15">
        <v>1818</v>
      </c>
      <c r="D7" s="15">
        <v>1844</v>
      </c>
      <c r="E7" s="16">
        <v>-1.40997830802603E-2</v>
      </c>
    </row>
    <row r="8" spans="1:5" x14ac:dyDescent="0.25">
      <c r="A8" s="169"/>
      <c r="B8" s="14" t="s">
        <v>20</v>
      </c>
      <c r="C8" s="15">
        <v>8111</v>
      </c>
      <c r="D8" s="15">
        <v>9406</v>
      </c>
      <c r="E8" s="16">
        <v>-0.137678077822666</v>
      </c>
    </row>
    <row r="9" spans="1:5" x14ac:dyDescent="0.25">
      <c r="A9" s="169"/>
      <c r="B9" s="14" t="s">
        <v>21</v>
      </c>
      <c r="C9" s="15">
        <v>7166</v>
      </c>
      <c r="D9" s="15">
        <v>8617</v>
      </c>
      <c r="E9" s="16">
        <v>-0.168388070094</v>
      </c>
    </row>
    <row r="10" spans="1:5" x14ac:dyDescent="0.25">
      <c r="A10" s="169"/>
      <c r="B10" s="14" t="s">
        <v>22</v>
      </c>
      <c r="C10" s="15">
        <v>127</v>
      </c>
      <c r="D10" s="15">
        <v>131</v>
      </c>
      <c r="E10" s="16">
        <v>-3.0534351145038201E-2</v>
      </c>
    </row>
    <row r="11" spans="1:5" x14ac:dyDescent="0.25">
      <c r="A11" s="170"/>
      <c r="B11" s="14" t="s">
        <v>23</v>
      </c>
      <c r="C11" s="15">
        <v>1898</v>
      </c>
      <c r="D11" s="15">
        <v>1565</v>
      </c>
      <c r="E11" s="16">
        <v>0.21277955271565499</v>
      </c>
    </row>
    <row r="12" spans="1:5" x14ac:dyDescent="0.25">
      <c r="A12" s="168" t="s">
        <v>24</v>
      </c>
      <c r="B12" s="14" t="s">
        <v>25</v>
      </c>
      <c r="C12" s="15">
        <v>2999</v>
      </c>
      <c r="D12" s="15">
        <v>3829</v>
      </c>
      <c r="E12" s="16">
        <v>-0.21676677983807799</v>
      </c>
    </row>
    <row r="13" spans="1:5" x14ac:dyDescent="0.25">
      <c r="A13" s="169"/>
      <c r="B13" s="14" t="s">
        <v>26</v>
      </c>
      <c r="C13" s="15">
        <v>930</v>
      </c>
      <c r="D13" s="15">
        <v>992</v>
      </c>
      <c r="E13" s="16">
        <v>-6.25E-2</v>
      </c>
    </row>
    <row r="14" spans="1:5" x14ac:dyDescent="0.25">
      <c r="A14" s="170"/>
      <c r="B14" s="14" t="s">
        <v>27</v>
      </c>
      <c r="C14" s="15">
        <v>2272</v>
      </c>
      <c r="D14" s="15">
        <v>2741</v>
      </c>
      <c r="E14" s="16">
        <v>-0.17110543597227301</v>
      </c>
    </row>
    <row r="15" spans="1:5" x14ac:dyDescent="0.25">
      <c r="A15" s="168" t="s">
        <v>28</v>
      </c>
      <c r="B15" s="14" t="s">
        <v>29</v>
      </c>
      <c r="C15" s="15">
        <v>845</v>
      </c>
      <c r="D15" s="15">
        <v>1021</v>
      </c>
      <c r="E15" s="16">
        <v>-0.17238001958863899</v>
      </c>
    </row>
    <row r="16" spans="1:5" x14ac:dyDescent="0.25">
      <c r="A16" s="169"/>
      <c r="B16" s="14" t="s">
        <v>30</v>
      </c>
      <c r="C16" s="15">
        <v>812</v>
      </c>
      <c r="D16" s="15">
        <v>915</v>
      </c>
      <c r="E16" s="16">
        <v>-0.112568306010929</v>
      </c>
    </row>
    <row r="17" spans="1:5" x14ac:dyDescent="0.25">
      <c r="A17" s="169"/>
      <c r="B17" s="14" t="s">
        <v>31</v>
      </c>
      <c r="C17" s="15">
        <v>7</v>
      </c>
      <c r="D17" s="15">
        <v>9</v>
      </c>
      <c r="E17" s="16">
        <v>-0.22222222222222199</v>
      </c>
    </row>
    <row r="18" spans="1:5" x14ac:dyDescent="0.25">
      <c r="A18" s="169"/>
      <c r="B18" s="14" t="s">
        <v>32</v>
      </c>
      <c r="C18" s="17"/>
      <c r="D18" s="15">
        <v>1</v>
      </c>
      <c r="E18" s="16">
        <v>0</v>
      </c>
    </row>
    <row r="19" spans="1:5" x14ac:dyDescent="0.25">
      <c r="A19" s="170"/>
      <c r="B19" s="14" t="s">
        <v>33</v>
      </c>
      <c r="C19" s="15">
        <v>155</v>
      </c>
      <c r="D19" s="15">
        <v>204</v>
      </c>
      <c r="E19" s="16">
        <v>-0.240196078431373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221</v>
      </c>
      <c r="D23" s="15">
        <v>309</v>
      </c>
      <c r="E23" s="16">
        <v>-0.28478964401294499</v>
      </c>
    </row>
    <row r="24" spans="1:5" x14ac:dyDescent="0.25">
      <c r="A24" s="13" t="s">
        <v>36</v>
      </c>
      <c r="B24" s="19"/>
      <c r="C24" s="17"/>
      <c r="D24" s="17"/>
      <c r="E24" s="16">
        <v>0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373</v>
      </c>
      <c r="D28" s="15">
        <v>560</v>
      </c>
      <c r="E28" s="16">
        <v>-0.33392857142857102</v>
      </c>
    </row>
    <row r="29" spans="1:5" x14ac:dyDescent="0.25">
      <c r="A29" s="168" t="s">
        <v>39</v>
      </c>
      <c r="B29" s="14" t="s">
        <v>40</v>
      </c>
      <c r="C29" s="15">
        <v>13</v>
      </c>
      <c r="D29" s="15">
        <v>18</v>
      </c>
      <c r="E29" s="16">
        <v>-0.27777777777777801</v>
      </c>
    </row>
    <row r="30" spans="1:5" x14ac:dyDescent="0.25">
      <c r="A30" s="169"/>
      <c r="B30" s="14" t="s">
        <v>41</v>
      </c>
      <c r="C30" s="15">
        <v>10</v>
      </c>
      <c r="D30" s="15">
        <v>10</v>
      </c>
      <c r="E30" s="16">
        <v>0</v>
      </c>
    </row>
    <row r="31" spans="1:5" x14ac:dyDescent="0.25">
      <c r="A31" s="169"/>
      <c r="B31" s="14" t="s">
        <v>42</v>
      </c>
      <c r="C31" s="17"/>
      <c r="D31" s="15">
        <v>3</v>
      </c>
      <c r="E31" s="16">
        <v>0</v>
      </c>
    </row>
    <row r="32" spans="1:5" x14ac:dyDescent="0.25">
      <c r="A32" s="169"/>
      <c r="B32" s="14" t="s">
        <v>43</v>
      </c>
      <c r="C32" s="17"/>
      <c r="D32" s="15">
        <v>2</v>
      </c>
      <c r="E32" s="16">
        <v>0</v>
      </c>
    </row>
    <row r="33" spans="1:5" x14ac:dyDescent="0.25">
      <c r="A33" s="170"/>
      <c r="B33" s="14" t="s">
        <v>44</v>
      </c>
      <c r="C33" s="15">
        <v>331</v>
      </c>
      <c r="D33" s="15">
        <v>481</v>
      </c>
      <c r="E33" s="16">
        <v>-0.31185031185031198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1881</v>
      </c>
      <c r="D37" s="15">
        <v>2356</v>
      </c>
      <c r="E37" s="16">
        <v>-0.20161290322580599</v>
      </c>
    </row>
    <row r="38" spans="1:5" x14ac:dyDescent="0.25">
      <c r="A38" s="13" t="s">
        <v>47</v>
      </c>
      <c r="B38" s="19"/>
      <c r="C38" s="15">
        <v>862</v>
      </c>
      <c r="D38" s="15">
        <v>1260</v>
      </c>
      <c r="E38" s="16">
        <v>-0.31587301587301603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8" t="s">
        <v>49</v>
      </c>
      <c r="B42" s="14" t="s">
        <v>19</v>
      </c>
      <c r="C42" s="15">
        <v>215</v>
      </c>
      <c r="D42" s="15">
        <v>188</v>
      </c>
      <c r="E42" s="16">
        <v>0.14361702127659601</v>
      </c>
    </row>
    <row r="43" spans="1:5" x14ac:dyDescent="0.25">
      <c r="A43" s="169"/>
      <c r="B43" s="14" t="s">
        <v>50</v>
      </c>
      <c r="C43" s="15">
        <v>27</v>
      </c>
      <c r="D43" s="15">
        <v>46</v>
      </c>
      <c r="E43" s="16">
        <v>-0.41304347826087001</v>
      </c>
    </row>
    <row r="44" spans="1:5" x14ac:dyDescent="0.25">
      <c r="A44" s="169"/>
      <c r="B44" s="14" t="s">
        <v>51</v>
      </c>
      <c r="C44" s="15">
        <v>812</v>
      </c>
      <c r="D44" s="15">
        <v>915</v>
      </c>
      <c r="E44" s="16">
        <v>-0.112568306010929</v>
      </c>
    </row>
    <row r="45" spans="1:5" x14ac:dyDescent="0.25">
      <c r="A45" s="170"/>
      <c r="B45" s="14" t="s">
        <v>23</v>
      </c>
      <c r="C45" s="15">
        <v>149</v>
      </c>
      <c r="D45" s="15">
        <v>150</v>
      </c>
      <c r="E45" s="16">
        <v>-6.6666666666666697E-3</v>
      </c>
    </row>
    <row r="46" spans="1:5" x14ac:dyDescent="0.25">
      <c r="A46" s="168" t="s">
        <v>52</v>
      </c>
      <c r="B46" s="14" t="s">
        <v>53</v>
      </c>
      <c r="C46" s="15">
        <v>714</v>
      </c>
      <c r="D46" s="15">
        <v>826</v>
      </c>
      <c r="E46" s="16">
        <v>-0.13559322033898299</v>
      </c>
    </row>
    <row r="47" spans="1:5" x14ac:dyDescent="0.25">
      <c r="A47" s="169"/>
      <c r="B47" s="14" t="s">
        <v>54</v>
      </c>
      <c r="C47" s="15">
        <v>28</v>
      </c>
      <c r="D47" s="15">
        <v>20</v>
      </c>
      <c r="E47" s="16">
        <v>0.4</v>
      </c>
    </row>
    <row r="48" spans="1:5" x14ac:dyDescent="0.25">
      <c r="A48" s="169"/>
      <c r="B48" s="14" t="s">
        <v>55</v>
      </c>
      <c r="C48" s="15">
        <v>40</v>
      </c>
      <c r="D48" s="15">
        <v>70</v>
      </c>
      <c r="E48" s="16">
        <v>-0.42857142857142799</v>
      </c>
    </row>
    <row r="49" spans="1:5" x14ac:dyDescent="0.25">
      <c r="A49" s="170"/>
      <c r="B49" s="14" t="s">
        <v>56</v>
      </c>
      <c r="C49" s="15">
        <v>7</v>
      </c>
      <c r="D49" s="15">
        <v>13</v>
      </c>
      <c r="E49" s="16">
        <v>-0.46153846153846101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8" t="s">
        <v>58</v>
      </c>
      <c r="B53" s="14" t="s">
        <v>51</v>
      </c>
      <c r="C53" s="15">
        <v>9</v>
      </c>
      <c r="D53" s="15">
        <v>10</v>
      </c>
      <c r="E53" s="16">
        <v>-0.1</v>
      </c>
    </row>
    <row r="54" spans="1:5" x14ac:dyDescent="0.25">
      <c r="A54" s="169"/>
      <c r="B54" s="14" t="s">
        <v>50</v>
      </c>
      <c r="C54" s="17"/>
      <c r="D54" s="17"/>
      <c r="E54" s="16">
        <v>0</v>
      </c>
    </row>
    <row r="55" spans="1:5" x14ac:dyDescent="0.25">
      <c r="A55" s="169"/>
      <c r="B55" s="14" t="s">
        <v>19</v>
      </c>
      <c r="C55" s="15">
        <v>6</v>
      </c>
      <c r="D55" s="15">
        <v>5</v>
      </c>
      <c r="E55" s="16">
        <v>0.2</v>
      </c>
    </row>
    <row r="56" spans="1:5" x14ac:dyDescent="0.25">
      <c r="A56" s="169"/>
      <c r="B56" s="14" t="s">
        <v>23</v>
      </c>
      <c r="C56" s="15">
        <v>5</v>
      </c>
      <c r="D56" s="15">
        <v>6</v>
      </c>
      <c r="E56" s="16">
        <v>-0.16666666666666699</v>
      </c>
    </row>
    <row r="57" spans="1:5" x14ac:dyDescent="0.25">
      <c r="A57" s="169"/>
      <c r="B57" s="14" t="s">
        <v>59</v>
      </c>
      <c r="C57" s="15">
        <v>6</v>
      </c>
      <c r="D57" s="15">
        <v>5</v>
      </c>
      <c r="E57" s="16">
        <v>0.2</v>
      </c>
    </row>
    <row r="58" spans="1:5" x14ac:dyDescent="0.25">
      <c r="A58" s="170"/>
      <c r="B58" s="14" t="s">
        <v>60</v>
      </c>
      <c r="C58" s="15">
        <v>1</v>
      </c>
      <c r="D58" s="17"/>
      <c r="E58" s="16">
        <v>0</v>
      </c>
    </row>
    <row r="59" spans="1:5" x14ac:dyDescent="0.25">
      <c r="A59" s="168" t="s">
        <v>61</v>
      </c>
      <c r="B59" s="14" t="s">
        <v>62</v>
      </c>
      <c r="C59" s="15">
        <v>8</v>
      </c>
      <c r="D59" s="15">
        <v>7</v>
      </c>
      <c r="E59" s="16">
        <v>0.14285714285714299</v>
      </c>
    </row>
    <row r="60" spans="1:5" x14ac:dyDescent="0.25">
      <c r="A60" s="169"/>
      <c r="B60" s="14" t="s">
        <v>55</v>
      </c>
      <c r="C60" s="15">
        <v>4</v>
      </c>
      <c r="D60" s="15">
        <v>8</v>
      </c>
      <c r="E60" s="16">
        <v>-0.5</v>
      </c>
    </row>
    <row r="61" spans="1:5" x14ac:dyDescent="0.25">
      <c r="A61" s="170"/>
      <c r="B61" s="14" t="s">
        <v>63</v>
      </c>
      <c r="C61" s="17"/>
      <c r="D61" s="17"/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7"/>
      <c r="D65" s="17"/>
      <c r="E65" s="16">
        <v>0</v>
      </c>
    </row>
    <row r="66" spans="1:5" x14ac:dyDescent="0.25">
      <c r="A66" s="13" t="s">
        <v>36</v>
      </c>
      <c r="B66" s="19"/>
      <c r="C66" s="17"/>
      <c r="D66" s="17"/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1" t="s">
        <v>1</v>
      </c>
      <c r="B70" s="14" t="s">
        <v>46</v>
      </c>
      <c r="C70" s="17"/>
      <c r="D70" s="15">
        <v>1</v>
      </c>
      <c r="E70" s="16">
        <v>0</v>
      </c>
    </row>
    <row r="71" spans="1:5" x14ac:dyDescent="0.25">
      <c r="A71" s="172"/>
      <c r="B71" s="14" t="s">
        <v>55</v>
      </c>
      <c r="C71" s="17"/>
      <c r="D71" s="17"/>
      <c r="E71" s="16">
        <v>0</v>
      </c>
    </row>
    <row r="72" spans="1:5" x14ac:dyDescent="0.25">
      <c r="A72" s="172"/>
      <c r="B72" s="14" t="s">
        <v>62</v>
      </c>
      <c r="C72" s="15">
        <v>1</v>
      </c>
      <c r="D72" s="17"/>
      <c r="E72" s="16">
        <v>0</v>
      </c>
    </row>
    <row r="73" spans="1:5" x14ac:dyDescent="0.25">
      <c r="A73" s="172"/>
      <c r="B73" s="14" t="s">
        <v>66</v>
      </c>
      <c r="C73" s="15">
        <v>2</v>
      </c>
      <c r="D73" s="17"/>
      <c r="E73" s="16">
        <v>0</v>
      </c>
    </row>
    <row r="74" spans="1:5" x14ac:dyDescent="0.25">
      <c r="A74" s="173"/>
      <c r="B74" s="14" t="s">
        <v>67</v>
      </c>
      <c r="C74" s="17"/>
      <c r="D74" s="17"/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8" t="s">
        <v>69</v>
      </c>
      <c r="B78" s="14" t="s">
        <v>70</v>
      </c>
      <c r="C78" s="15">
        <v>860</v>
      </c>
      <c r="D78" s="15">
        <v>1260</v>
      </c>
      <c r="E78" s="16">
        <v>-0.317460317460317</v>
      </c>
    </row>
    <row r="79" spans="1:5" x14ac:dyDescent="0.25">
      <c r="A79" s="170"/>
      <c r="B79" s="14" t="s">
        <v>71</v>
      </c>
      <c r="C79" s="15">
        <v>664</v>
      </c>
      <c r="D79" s="15">
        <v>519</v>
      </c>
      <c r="E79" s="16">
        <v>0.279383429672447</v>
      </c>
    </row>
    <row r="80" spans="1:5" x14ac:dyDescent="0.25">
      <c r="A80" s="168" t="s">
        <v>72</v>
      </c>
      <c r="B80" s="14" t="s">
        <v>70</v>
      </c>
      <c r="C80" s="15">
        <v>568</v>
      </c>
      <c r="D80" s="15">
        <v>765</v>
      </c>
      <c r="E80" s="16">
        <v>-0.25751633986928102</v>
      </c>
    </row>
    <row r="81" spans="1:5" x14ac:dyDescent="0.25">
      <c r="A81" s="170"/>
      <c r="B81" s="14" t="s">
        <v>71</v>
      </c>
      <c r="C81" s="15">
        <v>264</v>
      </c>
      <c r="D81" s="15">
        <v>249</v>
      </c>
      <c r="E81" s="16">
        <v>6.02409638554217E-2</v>
      </c>
    </row>
    <row r="82" spans="1:5" x14ac:dyDescent="0.25">
      <c r="A82" s="168" t="s">
        <v>73</v>
      </c>
      <c r="B82" s="14" t="s">
        <v>70</v>
      </c>
      <c r="C82" s="15">
        <v>39</v>
      </c>
      <c r="D82" s="15">
        <v>48</v>
      </c>
      <c r="E82" s="16">
        <v>-0.1875</v>
      </c>
    </row>
    <row r="83" spans="1:5" x14ac:dyDescent="0.25">
      <c r="A83" s="170"/>
      <c r="B83" s="14" t="s">
        <v>71</v>
      </c>
      <c r="C83" s="15">
        <v>21</v>
      </c>
      <c r="D83" s="15">
        <v>21</v>
      </c>
      <c r="E83" s="16">
        <v>0</v>
      </c>
    </row>
    <row r="84" spans="1:5" x14ac:dyDescent="0.25">
      <c r="A84" s="168" t="s">
        <v>74</v>
      </c>
      <c r="B84" s="14" t="s">
        <v>70</v>
      </c>
      <c r="C84" s="17"/>
      <c r="D84" s="17"/>
      <c r="E84" s="16">
        <v>0</v>
      </c>
    </row>
    <row r="85" spans="1:5" x14ac:dyDescent="0.25">
      <c r="A85" s="170"/>
      <c r="B85" s="14" t="s">
        <v>71</v>
      </c>
      <c r="C85" s="17"/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308</v>
      </c>
      <c r="D89" s="15">
        <v>459</v>
      </c>
      <c r="E89" s="16">
        <v>-0.328976034858388</v>
      </c>
    </row>
    <row r="90" spans="1:5" x14ac:dyDescent="0.25">
      <c r="A90" s="13" t="s">
        <v>76</v>
      </c>
      <c r="B90" s="19"/>
      <c r="C90" s="17"/>
      <c r="D90" s="17"/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529</v>
      </c>
      <c r="D94" s="15">
        <v>785</v>
      </c>
      <c r="E94" s="16">
        <v>-0.32611464968152898</v>
      </c>
    </row>
    <row r="95" spans="1:5" x14ac:dyDescent="0.25">
      <c r="A95" s="13" t="s">
        <v>79</v>
      </c>
      <c r="B95" s="19"/>
      <c r="C95" s="15">
        <v>260</v>
      </c>
      <c r="D95" s="15">
        <v>388</v>
      </c>
      <c r="E95" s="16">
        <v>-0.32989690721649501</v>
      </c>
    </row>
    <row r="96" spans="1:5" x14ac:dyDescent="0.25">
      <c r="A96" s="13" t="s">
        <v>76</v>
      </c>
      <c r="B96" s="19"/>
      <c r="C96" s="15">
        <v>4</v>
      </c>
      <c r="D96" s="15">
        <v>3</v>
      </c>
      <c r="E96" s="16">
        <v>0.33333333333333298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8" t="s">
        <v>78</v>
      </c>
      <c r="B100" s="14" t="s">
        <v>81</v>
      </c>
      <c r="C100" s="15">
        <v>315</v>
      </c>
      <c r="D100" s="15">
        <v>460</v>
      </c>
      <c r="E100" s="16">
        <v>-0.315217391304348</v>
      </c>
    </row>
    <row r="101" spans="1:5" x14ac:dyDescent="0.25">
      <c r="A101" s="169"/>
      <c r="B101" s="14" t="s">
        <v>82</v>
      </c>
      <c r="C101" s="15">
        <v>62</v>
      </c>
      <c r="D101" s="15">
        <v>101</v>
      </c>
      <c r="E101" s="16">
        <v>-0.38613861386138598</v>
      </c>
    </row>
    <row r="102" spans="1:5" x14ac:dyDescent="0.25">
      <c r="A102" s="170"/>
      <c r="B102" s="14" t="s">
        <v>83</v>
      </c>
      <c r="C102" s="15">
        <v>45</v>
      </c>
      <c r="D102" s="15">
        <v>27</v>
      </c>
      <c r="E102" s="16">
        <v>0.66666666666666696</v>
      </c>
    </row>
    <row r="103" spans="1:5" x14ac:dyDescent="0.25">
      <c r="A103" s="168" t="s">
        <v>79</v>
      </c>
      <c r="B103" s="14" t="s">
        <v>84</v>
      </c>
      <c r="C103" s="15">
        <v>8</v>
      </c>
      <c r="D103" s="15">
        <v>17</v>
      </c>
      <c r="E103" s="16">
        <v>-0.52941176470588203</v>
      </c>
    </row>
    <row r="104" spans="1:5" x14ac:dyDescent="0.25">
      <c r="A104" s="170"/>
      <c r="B104" s="14" t="s">
        <v>83</v>
      </c>
      <c r="C104" s="15">
        <v>113</v>
      </c>
      <c r="D104" s="15">
        <v>157</v>
      </c>
      <c r="E104" s="16">
        <v>-0.28025477707006402</v>
      </c>
    </row>
    <row r="105" spans="1:5" x14ac:dyDescent="0.25">
      <c r="A105" s="13" t="s">
        <v>76</v>
      </c>
      <c r="B105" s="19"/>
      <c r="C105" s="15">
        <v>6</v>
      </c>
      <c r="D105" s="15">
        <v>7</v>
      </c>
      <c r="E105" s="16">
        <v>-0.14285714285714299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8" t="s">
        <v>78</v>
      </c>
      <c r="B109" s="14" t="s">
        <v>81</v>
      </c>
      <c r="C109" s="15">
        <v>16</v>
      </c>
      <c r="D109" s="15">
        <v>13</v>
      </c>
      <c r="E109" s="16">
        <v>0.230769230769231</v>
      </c>
    </row>
    <row r="110" spans="1:5" x14ac:dyDescent="0.25">
      <c r="A110" s="169"/>
      <c r="B110" s="14" t="s">
        <v>82</v>
      </c>
      <c r="C110" s="15">
        <v>15</v>
      </c>
      <c r="D110" s="15">
        <v>20</v>
      </c>
      <c r="E110" s="16">
        <v>-0.25</v>
      </c>
    </row>
    <row r="111" spans="1:5" x14ac:dyDescent="0.25">
      <c r="A111" s="170"/>
      <c r="B111" s="14" t="s">
        <v>83</v>
      </c>
      <c r="C111" s="15">
        <v>4</v>
      </c>
      <c r="D111" s="15">
        <v>6</v>
      </c>
      <c r="E111" s="16">
        <v>-0.33333333333333298</v>
      </c>
    </row>
    <row r="112" spans="1:5" x14ac:dyDescent="0.25">
      <c r="A112" s="168" t="s">
        <v>79</v>
      </c>
      <c r="B112" s="14" t="s">
        <v>84</v>
      </c>
      <c r="C112" s="15">
        <v>3</v>
      </c>
      <c r="D112" s="15">
        <v>1</v>
      </c>
      <c r="E112" s="16">
        <v>2</v>
      </c>
    </row>
    <row r="113" spans="1:5" x14ac:dyDescent="0.25">
      <c r="A113" s="170"/>
      <c r="B113" s="14" t="s">
        <v>83</v>
      </c>
      <c r="C113" s="15">
        <v>5</v>
      </c>
      <c r="D113" s="15">
        <v>7</v>
      </c>
      <c r="E113" s="16">
        <v>-0.28571428571428598</v>
      </c>
    </row>
    <row r="114" spans="1:5" x14ac:dyDescent="0.25">
      <c r="A114" s="13" t="s">
        <v>76</v>
      </c>
      <c r="B114" s="19"/>
      <c r="C114" s="15">
        <v>2</v>
      </c>
      <c r="D114" s="17"/>
      <c r="E114" s="16">
        <v>0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8" t="s">
        <v>87</v>
      </c>
      <c r="B118" s="14" t="s">
        <v>88</v>
      </c>
      <c r="C118" s="17"/>
      <c r="D118" s="17"/>
      <c r="E118" s="16">
        <v>0</v>
      </c>
    </row>
    <row r="119" spans="1:5" x14ac:dyDescent="0.25">
      <c r="A119" s="170"/>
      <c r="B119" s="14" t="s">
        <v>89</v>
      </c>
      <c r="C119" s="17"/>
      <c r="D119" s="17"/>
      <c r="E119" s="16">
        <v>0</v>
      </c>
    </row>
    <row r="120" spans="1:5" x14ac:dyDescent="0.25">
      <c r="A120" s="168" t="s">
        <v>90</v>
      </c>
      <c r="B120" s="14" t="s">
        <v>88</v>
      </c>
      <c r="C120" s="15">
        <v>367</v>
      </c>
      <c r="D120" s="17"/>
      <c r="E120" s="16">
        <v>0</v>
      </c>
    </row>
    <row r="121" spans="1:5" x14ac:dyDescent="0.25">
      <c r="A121" s="170"/>
      <c r="B121" s="14" t="s">
        <v>89</v>
      </c>
      <c r="C121" s="15">
        <v>688</v>
      </c>
      <c r="D121" s="17"/>
      <c r="E121" s="16">
        <v>0</v>
      </c>
    </row>
    <row r="122" spans="1:5" x14ac:dyDescent="0.25">
      <c r="A122" s="168" t="s">
        <v>91</v>
      </c>
      <c r="B122" s="14" t="s">
        <v>88</v>
      </c>
      <c r="C122" s="15">
        <v>1731</v>
      </c>
      <c r="D122" s="15">
        <v>2128</v>
      </c>
      <c r="E122" s="16">
        <v>-0.18656015037594001</v>
      </c>
    </row>
    <row r="123" spans="1:5" x14ac:dyDescent="0.25">
      <c r="A123" s="170"/>
      <c r="B123" s="14" t="s">
        <v>89</v>
      </c>
      <c r="C123" s="15">
        <v>3011</v>
      </c>
      <c r="D123" s="15">
        <v>3703</v>
      </c>
      <c r="E123" s="16">
        <v>-0.18687550634620601</v>
      </c>
    </row>
    <row r="124" spans="1:5" x14ac:dyDescent="0.25">
      <c r="A124" s="168" t="s">
        <v>92</v>
      </c>
      <c r="B124" s="14" t="s">
        <v>88</v>
      </c>
      <c r="C124" s="15">
        <v>367</v>
      </c>
      <c r="D124" s="15">
        <v>374</v>
      </c>
      <c r="E124" s="16">
        <v>-1.8716577540106999E-2</v>
      </c>
    </row>
    <row r="125" spans="1:5" x14ac:dyDescent="0.25">
      <c r="A125" s="170"/>
      <c r="B125" s="14" t="s">
        <v>89</v>
      </c>
      <c r="C125" s="15">
        <v>668</v>
      </c>
      <c r="D125" s="15">
        <v>782</v>
      </c>
      <c r="E125" s="16">
        <v>-0.14578005115089501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8" t="s">
        <v>94</v>
      </c>
      <c r="B129" s="14" t="s">
        <v>95</v>
      </c>
      <c r="C129" s="15">
        <v>63</v>
      </c>
      <c r="D129" s="15">
        <v>48</v>
      </c>
      <c r="E129" s="16">
        <v>0.3125</v>
      </c>
    </row>
    <row r="130" spans="1:5" x14ac:dyDescent="0.25">
      <c r="A130" s="170"/>
      <c r="B130" s="14" t="s">
        <v>96</v>
      </c>
      <c r="C130" s="15">
        <v>1</v>
      </c>
      <c r="D130" s="17"/>
      <c r="E130" s="16">
        <v>0</v>
      </c>
    </row>
    <row r="131" spans="1:5" x14ac:dyDescent="0.25">
      <c r="A131" s="168" t="s">
        <v>97</v>
      </c>
      <c r="B131" s="14" t="s">
        <v>95</v>
      </c>
      <c r="C131" s="17"/>
      <c r="D131" s="15">
        <v>1</v>
      </c>
      <c r="E131" s="16">
        <v>0</v>
      </c>
    </row>
    <row r="132" spans="1:5" x14ac:dyDescent="0.25">
      <c r="A132" s="170"/>
      <c r="B132" s="14" t="s">
        <v>96</v>
      </c>
      <c r="C132" s="17"/>
      <c r="D132" s="17"/>
      <c r="E132" s="16">
        <v>0</v>
      </c>
    </row>
    <row r="133" spans="1:5" x14ac:dyDescent="0.25">
      <c r="A133" s="168" t="s">
        <v>98</v>
      </c>
      <c r="B133" s="14" t="s">
        <v>95</v>
      </c>
      <c r="C133" s="17"/>
      <c r="D133" s="17"/>
      <c r="E133" s="16">
        <v>0</v>
      </c>
    </row>
    <row r="134" spans="1:5" x14ac:dyDescent="0.25">
      <c r="A134" s="170"/>
      <c r="B134" s="14" t="s">
        <v>99</v>
      </c>
      <c r="C134" s="17"/>
      <c r="D134" s="17"/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48</v>
      </c>
      <c r="D138" s="15">
        <v>44</v>
      </c>
      <c r="E138" s="16">
        <v>9.0909090909090898E-2</v>
      </c>
    </row>
    <row r="139" spans="1:5" x14ac:dyDescent="0.25">
      <c r="A139" s="168" t="s">
        <v>102</v>
      </c>
      <c r="B139" s="14" t="s">
        <v>103</v>
      </c>
      <c r="C139" s="15">
        <v>4</v>
      </c>
      <c r="D139" s="15">
        <v>5</v>
      </c>
      <c r="E139" s="16">
        <v>-0.2</v>
      </c>
    </row>
    <row r="140" spans="1:5" x14ac:dyDescent="0.25">
      <c r="A140" s="169"/>
      <c r="B140" s="14" t="s">
        <v>104</v>
      </c>
      <c r="C140" s="15">
        <v>15</v>
      </c>
      <c r="D140" s="15">
        <v>16</v>
      </c>
      <c r="E140" s="16">
        <v>-6.25E-2</v>
      </c>
    </row>
    <row r="141" spans="1:5" x14ac:dyDescent="0.25">
      <c r="A141" s="169"/>
      <c r="B141" s="14" t="s">
        <v>105</v>
      </c>
      <c r="C141" s="15">
        <v>3</v>
      </c>
      <c r="D141" s="15">
        <v>3</v>
      </c>
      <c r="E141" s="16">
        <v>0</v>
      </c>
    </row>
    <row r="142" spans="1:5" x14ac:dyDescent="0.25">
      <c r="A142" s="169"/>
      <c r="B142" s="14" t="s">
        <v>106</v>
      </c>
      <c r="C142" s="15">
        <v>2</v>
      </c>
      <c r="D142" s="15">
        <v>4</v>
      </c>
      <c r="E142" s="16">
        <v>-0.5</v>
      </c>
    </row>
    <row r="143" spans="1:5" x14ac:dyDescent="0.25">
      <c r="A143" s="169"/>
      <c r="B143" s="14" t="s">
        <v>107</v>
      </c>
      <c r="C143" s="15">
        <v>24</v>
      </c>
      <c r="D143" s="15">
        <v>16</v>
      </c>
      <c r="E143" s="16">
        <v>0.5</v>
      </c>
    </row>
    <row r="144" spans="1:5" x14ac:dyDescent="0.25">
      <c r="A144" s="170"/>
      <c r="B144" s="14" t="s">
        <v>108</v>
      </c>
      <c r="C144" s="17"/>
      <c r="D144" s="17"/>
      <c r="E144" s="16">
        <v>0</v>
      </c>
    </row>
    <row r="145" spans="1:5" x14ac:dyDescent="0.25">
      <c r="A145" s="168" t="s">
        <v>109</v>
      </c>
      <c r="B145" s="14" t="s">
        <v>110</v>
      </c>
      <c r="C145" s="15">
        <v>15</v>
      </c>
      <c r="D145" s="15">
        <v>20</v>
      </c>
      <c r="E145" s="16">
        <v>-0.25</v>
      </c>
    </row>
    <row r="146" spans="1:5" x14ac:dyDescent="0.25">
      <c r="A146" s="170"/>
      <c r="B146" s="14" t="s">
        <v>111</v>
      </c>
      <c r="C146" s="15">
        <v>42</v>
      </c>
      <c r="D146" s="15">
        <v>32</v>
      </c>
      <c r="E146" s="16">
        <v>0.3125</v>
      </c>
    </row>
    <row r="147" spans="1:5" x14ac:dyDescent="0.25">
      <c r="A147" s="168" t="s">
        <v>112</v>
      </c>
      <c r="B147" s="14" t="s">
        <v>19</v>
      </c>
      <c r="C147" s="17"/>
      <c r="D147" s="15">
        <v>8</v>
      </c>
      <c r="E147" s="16">
        <v>0</v>
      </c>
    </row>
    <row r="148" spans="1:5" x14ac:dyDescent="0.25">
      <c r="A148" s="170"/>
      <c r="B148" s="14" t="s">
        <v>23</v>
      </c>
      <c r="C148" s="15">
        <v>6</v>
      </c>
      <c r="D148" s="17"/>
      <c r="E148" s="16">
        <v>0</v>
      </c>
    </row>
    <row r="149" spans="1:5" x14ac:dyDescent="0.25">
      <c r="A149" s="13" t="s">
        <v>113</v>
      </c>
      <c r="B149" s="19"/>
      <c r="C149" s="17"/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8" t="s">
        <v>115</v>
      </c>
      <c r="B153" s="14" t="s">
        <v>116</v>
      </c>
      <c r="C153" s="15">
        <v>854</v>
      </c>
      <c r="D153" s="15">
        <v>856</v>
      </c>
      <c r="E153" s="16">
        <v>-2.3364485981308401E-3</v>
      </c>
    </row>
    <row r="154" spans="1:5" x14ac:dyDescent="0.25">
      <c r="A154" s="169"/>
      <c r="B154" s="14" t="s">
        <v>117</v>
      </c>
      <c r="C154" s="15">
        <v>136</v>
      </c>
      <c r="D154" s="15">
        <v>179</v>
      </c>
      <c r="E154" s="16">
        <v>-0.240223463687151</v>
      </c>
    </row>
    <row r="155" spans="1:5" x14ac:dyDescent="0.25">
      <c r="A155" s="169"/>
      <c r="B155" s="14" t="s">
        <v>118</v>
      </c>
      <c r="C155" s="15">
        <v>78</v>
      </c>
      <c r="D155" s="15">
        <v>76</v>
      </c>
      <c r="E155" s="16">
        <v>2.6315789473684199E-2</v>
      </c>
    </row>
    <row r="156" spans="1:5" x14ac:dyDescent="0.25">
      <c r="A156" s="169"/>
      <c r="B156" s="14" t="s">
        <v>119</v>
      </c>
      <c r="C156" s="15">
        <v>167</v>
      </c>
      <c r="D156" s="15">
        <v>269</v>
      </c>
      <c r="E156" s="16">
        <v>-0.379182156133829</v>
      </c>
    </row>
    <row r="157" spans="1:5" x14ac:dyDescent="0.25">
      <c r="A157" s="169"/>
      <c r="B157" s="14" t="s">
        <v>120</v>
      </c>
      <c r="C157" s="15">
        <v>0</v>
      </c>
      <c r="D157" s="17"/>
      <c r="E157" s="16">
        <v>0</v>
      </c>
    </row>
    <row r="158" spans="1:5" x14ac:dyDescent="0.25">
      <c r="A158" s="169"/>
      <c r="B158" s="14" t="s">
        <v>121</v>
      </c>
      <c r="C158" s="15">
        <v>0</v>
      </c>
      <c r="D158" s="15">
        <v>0</v>
      </c>
      <c r="E158" s="16">
        <v>0</v>
      </c>
    </row>
    <row r="159" spans="1:5" x14ac:dyDescent="0.25">
      <c r="A159" s="169"/>
      <c r="B159" s="14" t="s">
        <v>122</v>
      </c>
      <c r="C159" s="15">
        <v>170</v>
      </c>
      <c r="D159" s="15">
        <v>238</v>
      </c>
      <c r="E159" s="16">
        <v>-0.28571428571428598</v>
      </c>
    </row>
    <row r="160" spans="1:5" x14ac:dyDescent="0.25">
      <c r="A160" s="169"/>
      <c r="B160" s="14" t="s">
        <v>123</v>
      </c>
      <c r="C160" s="15">
        <v>1</v>
      </c>
      <c r="D160" s="15">
        <v>3</v>
      </c>
      <c r="E160" s="16">
        <v>-0.66666666666666696</v>
      </c>
    </row>
    <row r="161" spans="1:5" x14ac:dyDescent="0.25">
      <c r="A161" s="169"/>
      <c r="B161" s="14" t="s">
        <v>124</v>
      </c>
      <c r="C161" s="15">
        <v>211</v>
      </c>
      <c r="D161" s="15">
        <v>199</v>
      </c>
      <c r="E161" s="16">
        <v>6.0301507537688398E-2</v>
      </c>
    </row>
    <row r="162" spans="1:5" x14ac:dyDescent="0.25">
      <c r="A162" s="169"/>
      <c r="B162" s="14" t="s">
        <v>125</v>
      </c>
      <c r="C162" s="15">
        <v>200</v>
      </c>
      <c r="D162" s="15">
        <v>322</v>
      </c>
      <c r="E162" s="16">
        <v>-0.37888198757764002</v>
      </c>
    </row>
    <row r="163" spans="1:5" x14ac:dyDescent="0.25">
      <c r="A163" s="169"/>
      <c r="B163" s="14" t="s">
        <v>126</v>
      </c>
      <c r="C163" s="15">
        <v>25</v>
      </c>
      <c r="D163" s="15">
        <v>51</v>
      </c>
      <c r="E163" s="16">
        <v>-0.50980392156862697</v>
      </c>
    </row>
    <row r="164" spans="1:5" x14ac:dyDescent="0.25">
      <c r="A164" s="169"/>
      <c r="B164" s="14" t="s">
        <v>127</v>
      </c>
      <c r="C164" s="15">
        <v>436</v>
      </c>
      <c r="D164" s="15">
        <v>267</v>
      </c>
      <c r="E164" s="16">
        <v>0.632958801498127</v>
      </c>
    </row>
    <row r="165" spans="1:5" x14ac:dyDescent="0.25">
      <c r="A165" s="169"/>
      <c r="B165" s="14" t="s">
        <v>128</v>
      </c>
      <c r="C165" s="15">
        <v>7</v>
      </c>
      <c r="D165" s="17"/>
      <c r="E165" s="16">
        <v>0</v>
      </c>
    </row>
    <row r="166" spans="1:5" x14ac:dyDescent="0.25">
      <c r="A166" s="169"/>
      <c r="B166" s="14" t="s">
        <v>129</v>
      </c>
      <c r="C166" s="17"/>
      <c r="D166" s="17"/>
      <c r="E166" s="16">
        <v>0</v>
      </c>
    </row>
    <row r="167" spans="1:5" x14ac:dyDescent="0.25">
      <c r="A167" s="169"/>
      <c r="B167" s="14" t="s">
        <v>130</v>
      </c>
      <c r="C167" s="15">
        <v>6</v>
      </c>
      <c r="D167" s="15">
        <v>8</v>
      </c>
      <c r="E167" s="16">
        <v>-0.25</v>
      </c>
    </row>
    <row r="168" spans="1:5" x14ac:dyDescent="0.25">
      <c r="A168" s="169"/>
      <c r="B168" s="14" t="s">
        <v>131</v>
      </c>
      <c r="C168" s="17"/>
      <c r="D168" s="17"/>
      <c r="E168" s="16">
        <v>0</v>
      </c>
    </row>
    <row r="169" spans="1:5" x14ac:dyDescent="0.25">
      <c r="A169" s="169"/>
      <c r="B169" s="14" t="s">
        <v>132</v>
      </c>
      <c r="C169" s="15">
        <v>4</v>
      </c>
      <c r="D169" s="15">
        <v>5</v>
      </c>
      <c r="E169" s="16">
        <v>-0.2</v>
      </c>
    </row>
    <row r="170" spans="1:5" x14ac:dyDescent="0.25">
      <c r="A170" s="169"/>
      <c r="B170" s="14" t="s">
        <v>133</v>
      </c>
      <c r="C170" s="17"/>
      <c r="D170" s="17"/>
      <c r="E170" s="16">
        <v>0</v>
      </c>
    </row>
    <row r="171" spans="1:5" x14ac:dyDescent="0.25">
      <c r="A171" s="169"/>
      <c r="B171" s="14" t="s">
        <v>134</v>
      </c>
      <c r="C171" s="15">
        <v>3</v>
      </c>
      <c r="D171" s="17"/>
      <c r="E171" s="16">
        <v>0</v>
      </c>
    </row>
    <row r="172" spans="1:5" x14ac:dyDescent="0.25">
      <c r="A172" s="170"/>
      <c r="B172" s="14" t="s">
        <v>135</v>
      </c>
      <c r="C172" s="17"/>
      <c r="D172" s="17"/>
      <c r="E172" s="16">
        <v>0</v>
      </c>
    </row>
    <row r="173" spans="1:5" x14ac:dyDescent="0.25">
      <c r="A173" s="168" t="s">
        <v>136</v>
      </c>
      <c r="B173" s="14" t="s">
        <v>116</v>
      </c>
      <c r="C173" s="15">
        <v>1762</v>
      </c>
      <c r="D173" s="15">
        <v>923</v>
      </c>
      <c r="E173" s="16">
        <v>0.90899241603466896</v>
      </c>
    </row>
    <row r="174" spans="1:5" x14ac:dyDescent="0.25">
      <c r="A174" s="169"/>
      <c r="B174" s="14" t="s">
        <v>117</v>
      </c>
      <c r="C174" s="15">
        <v>275</v>
      </c>
      <c r="D174" s="15">
        <v>197</v>
      </c>
      <c r="E174" s="16">
        <v>0.39593908629441599</v>
      </c>
    </row>
    <row r="175" spans="1:5" x14ac:dyDescent="0.25">
      <c r="A175" s="169"/>
      <c r="B175" s="14" t="s">
        <v>118</v>
      </c>
      <c r="C175" s="15">
        <v>153</v>
      </c>
      <c r="D175" s="15">
        <v>78</v>
      </c>
      <c r="E175" s="16">
        <v>0.96153846153846101</v>
      </c>
    </row>
    <row r="176" spans="1:5" x14ac:dyDescent="0.25">
      <c r="A176" s="169"/>
      <c r="B176" s="14" t="s">
        <v>119</v>
      </c>
      <c r="C176" s="15">
        <v>367</v>
      </c>
      <c r="D176" s="15">
        <v>275</v>
      </c>
      <c r="E176" s="16">
        <v>0.33454545454545398</v>
      </c>
    </row>
    <row r="177" spans="1:5" x14ac:dyDescent="0.25">
      <c r="A177" s="169"/>
      <c r="B177" s="14" t="s">
        <v>120</v>
      </c>
      <c r="C177" s="15">
        <v>2</v>
      </c>
      <c r="D177" s="17"/>
      <c r="E177" s="16">
        <v>0</v>
      </c>
    </row>
    <row r="178" spans="1:5" x14ac:dyDescent="0.25">
      <c r="A178" s="169"/>
      <c r="B178" s="14" t="s">
        <v>121</v>
      </c>
      <c r="C178" s="15">
        <v>38</v>
      </c>
      <c r="D178" s="15">
        <v>0</v>
      </c>
      <c r="E178" s="16">
        <v>0</v>
      </c>
    </row>
    <row r="179" spans="1:5" x14ac:dyDescent="0.25">
      <c r="A179" s="169"/>
      <c r="B179" s="14" t="s">
        <v>122</v>
      </c>
      <c r="C179" s="15">
        <v>261</v>
      </c>
      <c r="D179" s="15">
        <v>273</v>
      </c>
      <c r="E179" s="16">
        <v>-4.3956043956044001E-2</v>
      </c>
    </row>
    <row r="180" spans="1:5" x14ac:dyDescent="0.25">
      <c r="A180" s="169"/>
      <c r="B180" s="14" t="s">
        <v>123</v>
      </c>
      <c r="C180" s="15">
        <v>2</v>
      </c>
      <c r="D180" s="15">
        <v>3</v>
      </c>
      <c r="E180" s="16">
        <v>-0.33333333333333298</v>
      </c>
    </row>
    <row r="181" spans="1:5" x14ac:dyDescent="0.25">
      <c r="A181" s="169"/>
      <c r="B181" s="14" t="s">
        <v>124</v>
      </c>
      <c r="C181" s="15">
        <v>416</v>
      </c>
      <c r="D181" s="15">
        <v>205</v>
      </c>
      <c r="E181" s="16">
        <v>1.02926829268293</v>
      </c>
    </row>
    <row r="182" spans="1:5" x14ac:dyDescent="0.25">
      <c r="A182" s="169"/>
      <c r="B182" s="14" t="s">
        <v>125</v>
      </c>
      <c r="C182" s="15">
        <v>401</v>
      </c>
      <c r="D182" s="15">
        <v>326</v>
      </c>
      <c r="E182" s="16">
        <v>0.23006134969325201</v>
      </c>
    </row>
    <row r="183" spans="1:5" x14ac:dyDescent="0.25">
      <c r="A183" s="169"/>
      <c r="B183" s="14" t="s">
        <v>126</v>
      </c>
      <c r="C183" s="15">
        <v>26</v>
      </c>
      <c r="D183" s="15">
        <v>57</v>
      </c>
      <c r="E183" s="16">
        <v>-0.54385964912280704</v>
      </c>
    </row>
    <row r="184" spans="1:5" x14ac:dyDescent="0.25">
      <c r="A184" s="169"/>
      <c r="B184" s="14" t="s">
        <v>127</v>
      </c>
      <c r="C184" s="15">
        <v>486</v>
      </c>
      <c r="D184" s="15">
        <v>271</v>
      </c>
      <c r="E184" s="16">
        <v>0.79335793357933604</v>
      </c>
    </row>
    <row r="185" spans="1:5" x14ac:dyDescent="0.25">
      <c r="A185" s="169"/>
      <c r="B185" s="14" t="s">
        <v>128</v>
      </c>
      <c r="C185" s="15">
        <v>9</v>
      </c>
      <c r="D185" s="17"/>
      <c r="E185" s="16">
        <v>0</v>
      </c>
    </row>
    <row r="186" spans="1:5" x14ac:dyDescent="0.25">
      <c r="A186" s="169"/>
      <c r="B186" s="14" t="s">
        <v>129</v>
      </c>
      <c r="C186" s="17"/>
      <c r="D186" s="17"/>
      <c r="E186" s="16">
        <v>0</v>
      </c>
    </row>
    <row r="187" spans="1:5" x14ac:dyDescent="0.25">
      <c r="A187" s="169"/>
      <c r="B187" s="14" t="s">
        <v>130</v>
      </c>
      <c r="C187" s="15">
        <v>11</v>
      </c>
      <c r="D187" s="15">
        <v>11</v>
      </c>
      <c r="E187" s="16">
        <v>0</v>
      </c>
    </row>
    <row r="188" spans="1:5" x14ac:dyDescent="0.25">
      <c r="A188" s="169"/>
      <c r="B188" s="14" t="s">
        <v>131</v>
      </c>
      <c r="C188" s="17"/>
      <c r="D188" s="17"/>
      <c r="E188" s="16">
        <v>0</v>
      </c>
    </row>
    <row r="189" spans="1:5" x14ac:dyDescent="0.25">
      <c r="A189" s="169"/>
      <c r="B189" s="14" t="s">
        <v>132</v>
      </c>
      <c r="C189" s="17"/>
      <c r="D189" s="15">
        <v>5</v>
      </c>
      <c r="E189" s="16">
        <v>0</v>
      </c>
    </row>
    <row r="190" spans="1:5" x14ac:dyDescent="0.25">
      <c r="A190" s="169"/>
      <c r="B190" s="14" t="s">
        <v>133</v>
      </c>
      <c r="C190" s="17"/>
      <c r="D190" s="17"/>
      <c r="E190" s="16">
        <v>0</v>
      </c>
    </row>
    <row r="191" spans="1:5" x14ac:dyDescent="0.25">
      <c r="A191" s="169"/>
      <c r="B191" s="14" t="s">
        <v>137</v>
      </c>
      <c r="C191" s="17"/>
      <c r="D191" s="17"/>
      <c r="E191" s="16">
        <v>0</v>
      </c>
    </row>
    <row r="192" spans="1:5" x14ac:dyDescent="0.25">
      <c r="A192" s="169"/>
      <c r="B192" s="14" t="s">
        <v>134</v>
      </c>
      <c r="C192" s="15">
        <v>6</v>
      </c>
      <c r="D192" s="17"/>
      <c r="E192" s="16">
        <v>0</v>
      </c>
    </row>
    <row r="193" spans="1:5" x14ac:dyDescent="0.25">
      <c r="A193" s="170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396</v>
      </c>
      <c r="D197" s="15">
        <v>584</v>
      </c>
      <c r="E197" s="16">
        <v>-0.32191780821917798</v>
      </c>
    </row>
    <row r="198" spans="1:5" x14ac:dyDescent="0.25">
      <c r="A198" s="13" t="s">
        <v>140</v>
      </c>
      <c r="B198" s="19"/>
      <c r="C198" s="15">
        <v>92</v>
      </c>
      <c r="D198" s="15">
        <v>148</v>
      </c>
      <c r="E198" s="16">
        <v>-0.37837837837837801</v>
      </c>
    </row>
    <row r="199" spans="1:5" x14ac:dyDescent="0.25">
      <c r="A199" s="13" t="s">
        <v>141</v>
      </c>
      <c r="B199" s="19"/>
      <c r="C199" s="15">
        <v>272</v>
      </c>
      <c r="D199" s="15">
        <v>442</v>
      </c>
      <c r="E199" s="16">
        <v>-0.38461538461538503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8" t="s">
        <v>143</v>
      </c>
      <c r="B203" s="14" t="s">
        <v>144</v>
      </c>
      <c r="C203" s="15">
        <v>174</v>
      </c>
      <c r="D203" s="15">
        <v>243</v>
      </c>
      <c r="E203" s="16">
        <v>-0.28395061728395099</v>
      </c>
    </row>
    <row r="204" spans="1:5" x14ac:dyDescent="0.25">
      <c r="A204" s="169"/>
      <c r="B204" s="14" t="s">
        <v>19</v>
      </c>
      <c r="C204" s="15">
        <v>138</v>
      </c>
      <c r="D204" s="15">
        <v>149</v>
      </c>
      <c r="E204" s="16">
        <v>-7.3825503355704702E-2</v>
      </c>
    </row>
    <row r="205" spans="1:5" x14ac:dyDescent="0.25">
      <c r="A205" s="170"/>
      <c r="B205" s="14" t="s">
        <v>23</v>
      </c>
      <c r="C205" s="15">
        <v>144</v>
      </c>
      <c r="D205" s="15">
        <v>188</v>
      </c>
      <c r="E205" s="16">
        <v>-0.23404255319148901</v>
      </c>
    </row>
    <row r="206" spans="1:5" x14ac:dyDescent="0.25">
      <c r="A206" s="168" t="s">
        <v>145</v>
      </c>
      <c r="B206" s="14" t="s">
        <v>146</v>
      </c>
      <c r="C206" s="15">
        <v>149</v>
      </c>
      <c r="D206" s="15">
        <v>187</v>
      </c>
      <c r="E206" s="16">
        <v>-0.20320855614973299</v>
      </c>
    </row>
    <row r="207" spans="1:5" x14ac:dyDescent="0.25">
      <c r="A207" s="169"/>
      <c r="B207" s="14" t="s">
        <v>147</v>
      </c>
      <c r="C207" s="15">
        <v>133</v>
      </c>
      <c r="D207" s="15">
        <v>148</v>
      </c>
      <c r="E207" s="16">
        <v>-0.101351351351351</v>
      </c>
    </row>
    <row r="208" spans="1:5" x14ac:dyDescent="0.25">
      <c r="A208" s="170"/>
      <c r="B208" s="14" t="s">
        <v>148</v>
      </c>
      <c r="C208" s="15">
        <v>3</v>
      </c>
      <c r="D208" s="17"/>
      <c r="E208" s="16">
        <v>0</v>
      </c>
    </row>
    <row r="209" spans="1:5" x14ac:dyDescent="0.25">
      <c r="A209" s="13" t="s">
        <v>149</v>
      </c>
      <c r="B209" s="19"/>
      <c r="C209" s="15">
        <v>68</v>
      </c>
      <c r="D209" s="15">
        <v>62</v>
      </c>
      <c r="E209" s="16">
        <v>9.6774193548387094E-2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30</v>
      </c>
      <c r="D213" s="15">
        <v>56</v>
      </c>
      <c r="E213" s="16">
        <v>-0.46428571428571402</v>
      </c>
    </row>
    <row r="214" spans="1:5" x14ac:dyDescent="0.25">
      <c r="A214" s="168" t="s">
        <v>152</v>
      </c>
      <c r="B214" s="14" t="s">
        <v>153</v>
      </c>
      <c r="C214" s="15">
        <v>11</v>
      </c>
      <c r="D214" s="15">
        <v>1</v>
      </c>
      <c r="E214" s="16">
        <v>10</v>
      </c>
    </row>
    <row r="215" spans="1:5" x14ac:dyDescent="0.25">
      <c r="A215" s="169"/>
      <c r="B215" s="14" t="s">
        <v>154</v>
      </c>
      <c r="C215" s="17"/>
      <c r="D215" s="17"/>
      <c r="E215" s="16">
        <v>0</v>
      </c>
    </row>
    <row r="216" spans="1:5" x14ac:dyDescent="0.25">
      <c r="A216" s="170"/>
      <c r="B216" s="14" t="s">
        <v>155</v>
      </c>
      <c r="C216" s="15">
        <v>4</v>
      </c>
      <c r="D216" s="15">
        <v>4</v>
      </c>
      <c r="E216" s="16">
        <v>0</v>
      </c>
    </row>
    <row r="217" spans="1:5" x14ac:dyDescent="0.25">
      <c r="A217" s="13" t="s">
        <v>156</v>
      </c>
      <c r="B217" s="19"/>
      <c r="C217" s="17"/>
      <c r="D217" s="15">
        <v>4</v>
      </c>
      <c r="E217" s="16">
        <v>0</v>
      </c>
    </row>
    <row r="218" spans="1:5" x14ac:dyDescent="0.25">
      <c r="A218" s="13" t="s">
        <v>157</v>
      </c>
      <c r="B218" s="19"/>
      <c r="C218" s="15">
        <v>20</v>
      </c>
      <c r="D218" s="15">
        <v>13</v>
      </c>
      <c r="E218" s="16">
        <v>0.53846153846153799</v>
      </c>
    </row>
    <row r="219" spans="1:5" x14ac:dyDescent="0.25">
      <c r="A219" s="13" t="s">
        <v>108</v>
      </c>
      <c r="B219" s="19"/>
      <c r="C219" s="15">
        <v>121</v>
      </c>
      <c r="D219" s="15">
        <v>165</v>
      </c>
      <c r="E219" s="16">
        <v>-0.266666666666667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12</v>
      </c>
      <c r="D223" s="15">
        <v>9</v>
      </c>
      <c r="E223" s="16">
        <v>0.33333333333333298</v>
      </c>
    </row>
    <row r="224" spans="1:5" x14ac:dyDescent="0.25">
      <c r="A224" s="168" t="s">
        <v>66</v>
      </c>
      <c r="B224" s="14" t="s">
        <v>160</v>
      </c>
      <c r="C224" s="15">
        <v>20</v>
      </c>
      <c r="D224" s="15">
        <v>38</v>
      </c>
      <c r="E224" s="16">
        <v>-0.47368421052631599</v>
      </c>
    </row>
    <row r="225" spans="1:5" x14ac:dyDescent="0.25">
      <c r="A225" s="170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9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9"/>
      <c r="C227" s="15">
        <v>0</v>
      </c>
      <c r="D227" s="15">
        <v>1</v>
      </c>
      <c r="E227" s="16">
        <v>-1</v>
      </c>
    </row>
    <row r="228" spans="1:5" x14ac:dyDescent="0.25">
      <c r="A228" s="13" t="s">
        <v>163</v>
      </c>
      <c r="B228" s="19"/>
      <c r="C228" s="15">
        <v>0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8" t="s">
        <v>165</v>
      </c>
      <c r="B232" s="14" t="s">
        <v>166</v>
      </c>
      <c r="C232" s="15">
        <v>2</v>
      </c>
      <c r="D232" s="17"/>
      <c r="E232" s="16">
        <v>0</v>
      </c>
    </row>
    <row r="233" spans="1:5" x14ac:dyDescent="0.25">
      <c r="A233" s="170"/>
      <c r="B233" s="14" t="s">
        <v>167</v>
      </c>
      <c r="C233" s="15">
        <v>9</v>
      </c>
      <c r="D233" s="17"/>
      <c r="E233" s="16">
        <v>0</v>
      </c>
    </row>
    <row r="234" spans="1:5" x14ac:dyDescent="0.25">
      <c r="A234" s="13" t="s">
        <v>168</v>
      </c>
      <c r="B234" s="19"/>
      <c r="C234" s="15">
        <v>6</v>
      </c>
      <c r="D234" s="17"/>
      <c r="E234" s="16">
        <v>0</v>
      </c>
    </row>
    <row r="235" spans="1:5" x14ac:dyDescent="0.25">
      <c r="A235" s="13" t="s">
        <v>169</v>
      </c>
      <c r="B235" s="19"/>
      <c r="C235" s="15">
        <v>2</v>
      </c>
      <c r="D235" s="17"/>
      <c r="E235" s="16">
        <v>0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7"/>
      <c r="E239" s="16">
        <v>0</v>
      </c>
    </row>
    <row r="240" spans="1:5" x14ac:dyDescent="0.25">
      <c r="A240" s="13" t="s">
        <v>172</v>
      </c>
      <c r="B240" s="19"/>
      <c r="C240" s="17"/>
      <c r="D240" s="17"/>
      <c r="E240" s="16">
        <v>0</v>
      </c>
    </row>
    <row r="241" spans="1:5" x14ac:dyDescent="0.25">
      <c r="A241" s="13" t="s">
        <v>173</v>
      </c>
      <c r="B241" s="19"/>
      <c r="C241" s="17"/>
      <c r="D241" s="17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4" t="s">
        <v>176</v>
      </c>
      <c r="B244" s="14" t="s">
        <v>177</v>
      </c>
      <c r="C244" s="17"/>
      <c r="D244" s="17"/>
      <c r="E244" s="24"/>
    </row>
    <row r="245" spans="1:5" x14ac:dyDescent="0.25">
      <c r="A245" s="175"/>
      <c r="B245" s="14" t="s">
        <v>178</v>
      </c>
      <c r="C245" s="15">
        <v>151</v>
      </c>
      <c r="D245" s="15">
        <v>151</v>
      </c>
      <c r="E245" s="25">
        <v>0</v>
      </c>
    </row>
    <row r="246" spans="1:5" x14ac:dyDescent="0.25">
      <c r="A246" s="176"/>
      <c r="B246" s="14" t="s">
        <v>179</v>
      </c>
      <c r="C246" s="15">
        <v>5</v>
      </c>
      <c r="D246" s="15">
        <v>5</v>
      </c>
      <c r="E246" s="25">
        <v>0</v>
      </c>
    </row>
    <row r="247" spans="1:5" x14ac:dyDescent="0.25">
      <c r="A247" s="174" t="s">
        <v>180</v>
      </c>
      <c r="B247" s="14" t="s">
        <v>181</v>
      </c>
      <c r="C247" s="17"/>
      <c r="D247" s="17"/>
      <c r="E247" s="24"/>
    </row>
    <row r="248" spans="1:5" x14ac:dyDescent="0.25">
      <c r="A248" s="175"/>
      <c r="B248" s="14" t="s">
        <v>182</v>
      </c>
      <c r="C248" s="17"/>
      <c r="D248" s="17"/>
      <c r="E248" s="24"/>
    </row>
    <row r="249" spans="1:5" x14ac:dyDescent="0.25">
      <c r="A249" s="176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5">
        <v>19</v>
      </c>
      <c r="D250" s="15">
        <v>32</v>
      </c>
      <c r="E250" s="25">
        <v>11</v>
      </c>
    </row>
    <row r="251" spans="1:5" x14ac:dyDescent="0.25">
      <c r="A251" s="174" t="s">
        <v>186</v>
      </c>
      <c r="B251" s="14" t="s">
        <v>187</v>
      </c>
      <c r="C251" s="17"/>
      <c r="D251" s="17"/>
      <c r="E251" s="24"/>
    </row>
    <row r="252" spans="1:5" x14ac:dyDescent="0.25">
      <c r="A252" s="175"/>
      <c r="B252" s="14" t="s">
        <v>188</v>
      </c>
      <c r="C252" s="17"/>
      <c r="D252" s="17"/>
      <c r="E252" s="24"/>
    </row>
    <row r="253" spans="1:5" x14ac:dyDescent="0.25">
      <c r="A253" s="176"/>
      <c r="B253" s="14" t="s">
        <v>189</v>
      </c>
      <c r="C253" s="15">
        <v>12</v>
      </c>
      <c r="D253" s="15">
        <v>17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6</v>
      </c>
      <c r="D254" s="15">
        <v>1</v>
      </c>
      <c r="E254" s="25">
        <v>6</v>
      </c>
    </row>
    <row r="255" spans="1:5" x14ac:dyDescent="0.25">
      <c r="A255" s="174" t="s">
        <v>192</v>
      </c>
      <c r="B255" s="14" t="s">
        <v>183</v>
      </c>
      <c r="C255" s="15">
        <v>1</v>
      </c>
      <c r="D255" s="15">
        <v>0</v>
      </c>
      <c r="E255" s="25">
        <v>1</v>
      </c>
    </row>
    <row r="256" spans="1:5" x14ac:dyDescent="0.25">
      <c r="A256" s="175"/>
      <c r="B256" s="14" t="s">
        <v>193</v>
      </c>
      <c r="C256" s="15">
        <v>14</v>
      </c>
      <c r="D256" s="15">
        <v>21</v>
      </c>
      <c r="E256" s="25">
        <v>7</v>
      </c>
    </row>
    <row r="257" spans="1:5" x14ac:dyDescent="0.25">
      <c r="A257" s="176"/>
      <c r="B257" s="14" t="s">
        <v>194</v>
      </c>
      <c r="C257" s="15">
        <v>2</v>
      </c>
      <c r="D257" s="15">
        <v>2</v>
      </c>
      <c r="E257" s="25">
        <v>0</v>
      </c>
    </row>
    <row r="258" spans="1:5" x14ac:dyDescent="0.25">
      <c r="A258" s="174" t="s">
        <v>195</v>
      </c>
      <c r="B258" s="14" t="s">
        <v>196</v>
      </c>
      <c r="C258" s="15">
        <v>1</v>
      </c>
      <c r="D258" s="15">
        <v>0</v>
      </c>
      <c r="E258" s="25">
        <v>1</v>
      </c>
    </row>
    <row r="259" spans="1:5" x14ac:dyDescent="0.25">
      <c r="A259" s="175"/>
      <c r="B259" s="14" t="s">
        <v>197</v>
      </c>
      <c r="C259" s="17"/>
      <c r="D259" s="17"/>
      <c r="E259" s="24"/>
    </row>
    <row r="260" spans="1:5" x14ac:dyDescent="0.25">
      <c r="A260" s="175"/>
      <c r="B260" s="14" t="s">
        <v>198</v>
      </c>
      <c r="C260" s="15">
        <v>97</v>
      </c>
      <c r="D260" s="15">
        <v>169</v>
      </c>
      <c r="E260" s="25">
        <v>50</v>
      </c>
    </row>
    <row r="261" spans="1:5" x14ac:dyDescent="0.25">
      <c r="A261" s="175"/>
      <c r="B261" s="14" t="s">
        <v>199</v>
      </c>
      <c r="C261" s="15">
        <v>177</v>
      </c>
      <c r="D261" s="15">
        <v>207</v>
      </c>
      <c r="E261" s="25">
        <v>0</v>
      </c>
    </row>
    <row r="262" spans="1:5" x14ac:dyDescent="0.25">
      <c r="A262" s="175"/>
      <c r="B262" s="14" t="s">
        <v>200</v>
      </c>
      <c r="C262" s="15">
        <v>144</v>
      </c>
      <c r="D262" s="15">
        <v>83</v>
      </c>
      <c r="E262" s="25">
        <v>5</v>
      </c>
    </row>
    <row r="263" spans="1:5" x14ac:dyDescent="0.25">
      <c r="A263" s="175"/>
      <c r="B263" s="14" t="s">
        <v>201</v>
      </c>
      <c r="C263" s="15">
        <v>136</v>
      </c>
      <c r="D263" s="15">
        <v>255</v>
      </c>
      <c r="E263" s="25">
        <v>82</v>
      </c>
    </row>
    <row r="264" spans="1:5" x14ac:dyDescent="0.25">
      <c r="A264" s="175"/>
      <c r="B264" s="14" t="s">
        <v>202</v>
      </c>
      <c r="C264" s="15">
        <v>35</v>
      </c>
      <c r="D264" s="15">
        <v>36</v>
      </c>
      <c r="E264" s="25">
        <v>0</v>
      </c>
    </row>
    <row r="265" spans="1:5" x14ac:dyDescent="0.25">
      <c r="A265" s="175"/>
      <c r="B265" s="14" t="s">
        <v>203</v>
      </c>
      <c r="C265" s="17"/>
      <c r="D265" s="17"/>
      <c r="E265" s="24"/>
    </row>
    <row r="266" spans="1:5" x14ac:dyDescent="0.25">
      <c r="A266" s="175"/>
      <c r="B266" s="14" t="s">
        <v>204</v>
      </c>
      <c r="C266" s="15">
        <v>110</v>
      </c>
      <c r="D266" s="15">
        <v>30</v>
      </c>
      <c r="E266" s="25">
        <v>58</v>
      </c>
    </row>
    <row r="267" spans="1:5" x14ac:dyDescent="0.25">
      <c r="A267" s="175"/>
      <c r="B267" s="14" t="s">
        <v>205</v>
      </c>
      <c r="C267" s="15">
        <v>0</v>
      </c>
      <c r="D267" s="15">
        <v>1</v>
      </c>
      <c r="E267" s="25">
        <v>0</v>
      </c>
    </row>
    <row r="268" spans="1:5" x14ac:dyDescent="0.25">
      <c r="A268" s="175"/>
      <c r="B268" s="14" t="s">
        <v>206</v>
      </c>
      <c r="C268" s="15">
        <v>1</v>
      </c>
      <c r="D268" s="15">
        <v>1</v>
      </c>
      <c r="E268" s="25">
        <v>0</v>
      </c>
    </row>
    <row r="269" spans="1:5" x14ac:dyDescent="0.25">
      <c r="A269" s="175"/>
      <c r="B269" s="14" t="s">
        <v>207</v>
      </c>
      <c r="C269" s="15">
        <v>85</v>
      </c>
      <c r="D269" s="15">
        <v>170</v>
      </c>
      <c r="E269" s="25">
        <v>57</v>
      </c>
    </row>
    <row r="270" spans="1:5" x14ac:dyDescent="0.25">
      <c r="A270" s="175"/>
      <c r="B270" s="14" t="s">
        <v>208</v>
      </c>
      <c r="C270" s="15">
        <v>91</v>
      </c>
      <c r="D270" s="15">
        <v>102</v>
      </c>
      <c r="E270" s="25">
        <v>0</v>
      </c>
    </row>
    <row r="271" spans="1:5" x14ac:dyDescent="0.25">
      <c r="A271" s="175"/>
      <c r="B271" s="14" t="s">
        <v>209</v>
      </c>
      <c r="C271" s="15">
        <v>0</v>
      </c>
      <c r="D271" s="15">
        <v>3</v>
      </c>
      <c r="E271" s="25">
        <v>1</v>
      </c>
    </row>
    <row r="272" spans="1:5" x14ac:dyDescent="0.25">
      <c r="A272" s="176"/>
      <c r="B272" s="14" t="s">
        <v>210</v>
      </c>
      <c r="C272" s="15">
        <v>11</v>
      </c>
      <c r="D272" s="15">
        <v>13</v>
      </c>
      <c r="E272" s="25">
        <v>0</v>
      </c>
    </row>
    <row r="273" spans="1:5" x14ac:dyDescent="0.25">
      <c r="A273" s="174" t="s">
        <v>211</v>
      </c>
      <c r="B273" s="14" t="s">
        <v>212</v>
      </c>
      <c r="C273" s="17"/>
      <c r="D273" s="17"/>
      <c r="E273" s="24"/>
    </row>
    <row r="274" spans="1:5" x14ac:dyDescent="0.25">
      <c r="A274" s="175"/>
      <c r="B274" s="14" t="s">
        <v>213</v>
      </c>
      <c r="C274" s="17"/>
      <c r="D274" s="17"/>
      <c r="E274" s="24"/>
    </row>
    <row r="275" spans="1:5" x14ac:dyDescent="0.25">
      <c r="A275" s="175"/>
      <c r="B275" s="14" t="s">
        <v>214</v>
      </c>
      <c r="C275" s="17"/>
      <c r="D275" s="17"/>
      <c r="E275" s="24"/>
    </row>
    <row r="276" spans="1:5" x14ac:dyDescent="0.25">
      <c r="A276" s="175"/>
      <c r="B276" s="14" t="s">
        <v>215</v>
      </c>
      <c r="C276" s="17"/>
      <c r="D276" s="17"/>
      <c r="E276" s="24"/>
    </row>
    <row r="277" spans="1:5" x14ac:dyDescent="0.25">
      <c r="A277" s="175"/>
      <c r="B277" s="14" t="s">
        <v>216</v>
      </c>
      <c r="C277" s="15">
        <v>11</v>
      </c>
      <c r="D277" s="15">
        <v>16</v>
      </c>
      <c r="E277" s="25">
        <v>2</v>
      </c>
    </row>
    <row r="278" spans="1:5" x14ac:dyDescent="0.25">
      <c r="A278" s="175"/>
      <c r="B278" s="14" t="s">
        <v>217</v>
      </c>
      <c r="C278" s="17"/>
      <c r="D278" s="17"/>
      <c r="E278" s="24"/>
    </row>
    <row r="279" spans="1:5" x14ac:dyDescent="0.25">
      <c r="A279" s="175"/>
      <c r="B279" s="14" t="s">
        <v>218</v>
      </c>
      <c r="C279" s="17"/>
      <c r="D279" s="17"/>
      <c r="E279" s="24"/>
    </row>
    <row r="280" spans="1:5" x14ac:dyDescent="0.25">
      <c r="A280" s="175"/>
      <c r="B280" s="14" t="s">
        <v>219</v>
      </c>
      <c r="C280" s="15">
        <v>0</v>
      </c>
      <c r="D280" s="15">
        <v>0</v>
      </c>
      <c r="E280" s="25">
        <v>0</v>
      </c>
    </row>
    <row r="281" spans="1:5" x14ac:dyDescent="0.25">
      <c r="A281" s="175"/>
      <c r="B281" s="14" t="s">
        <v>220</v>
      </c>
      <c r="C281" s="15">
        <v>5</v>
      </c>
      <c r="D281" s="15">
        <v>10</v>
      </c>
      <c r="E281" s="25">
        <v>0</v>
      </c>
    </row>
    <row r="282" spans="1:5" x14ac:dyDescent="0.25">
      <c r="A282" s="175"/>
      <c r="B282" s="14" t="s">
        <v>221</v>
      </c>
      <c r="C282" s="15">
        <v>13</v>
      </c>
      <c r="D282" s="15">
        <v>11</v>
      </c>
      <c r="E282" s="25">
        <v>0</v>
      </c>
    </row>
    <row r="283" spans="1:5" x14ac:dyDescent="0.25">
      <c r="A283" s="175"/>
      <c r="B283" s="14" t="s">
        <v>222</v>
      </c>
      <c r="C283" s="15">
        <v>7</v>
      </c>
      <c r="D283" s="15">
        <v>7</v>
      </c>
      <c r="E283" s="25">
        <v>1</v>
      </c>
    </row>
    <row r="284" spans="1:5" x14ac:dyDescent="0.25">
      <c r="A284" s="175"/>
      <c r="B284" s="14" t="s">
        <v>223</v>
      </c>
      <c r="C284" s="15">
        <v>1</v>
      </c>
      <c r="D284" s="15">
        <v>0</v>
      </c>
      <c r="E284" s="25">
        <v>0</v>
      </c>
    </row>
    <row r="285" spans="1:5" x14ac:dyDescent="0.25">
      <c r="A285" s="175"/>
      <c r="B285" s="14" t="s">
        <v>224</v>
      </c>
      <c r="C285" s="17"/>
      <c r="D285" s="17"/>
      <c r="E285" s="24"/>
    </row>
    <row r="286" spans="1:5" x14ac:dyDescent="0.25">
      <c r="A286" s="175"/>
      <c r="B286" s="14" t="s">
        <v>225</v>
      </c>
      <c r="C286" s="15">
        <v>2</v>
      </c>
      <c r="D286" s="15">
        <v>0</v>
      </c>
      <c r="E286" s="25">
        <v>1</v>
      </c>
    </row>
    <row r="287" spans="1:5" x14ac:dyDescent="0.25">
      <c r="A287" s="175"/>
      <c r="B287" s="14" t="s">
        <v>226</v>
      </c>
      <c r="C287" s="15">
        <v>16</v>
      </c>
      <c r="D287" s="15">
        <v>18</v>
      </c>
      <c r="E287" s="25">
        <v>2</v>
      </c>
    </row>
    <row r="288" spans="1:5" x14ac:dyDescent="0.25">
      <c r="A288" s="175"/>
      <c r="B288" s="14" t="s">
        <v>227</v>
      </c>
      <c r="C288" s="17"/>
      <c r="D288" s="17"/>
      <c r="E288" s="24"/>
    </row>
    <row r="289" spans="1:5" x14ac:dyDescent="0.25">
      <c r="A289" s="175"/>
      <c r="B289" s="14" t="s">
        <v>228</v>
      </c>
      <c r="C289" s="15">
        <v>4</v>
      </c>
      <c r="D289" s="15">
        <v>0</v>
      </c>
      <c r="E289" s="25">
        <v>0</v>
      </c>
    </row>
    <row r="290" spans="1:5" x14ac:dyDescent="0.25">
      <c r="A290" s="175"/>
      <c r="B290" s="14" t="s">
        <v>229</v>
      </c>
      <c r="C290" s="17"/>
      <c r="D290" s="17"/>
      <c r="E290" s="24"/>
    </row>
    <row r="291" spans="1:5" x14ac:dyDescent="0.25">
      <c r="A291" s="175"/>
      <c r="B291" s="14" t="s">
        <v>230</v>
      </c>
      <c r="C291" s="15">
        <v>3</v>
      </c>
      <c r="D291" s="15">
        <v>2</v>
      </c>
      <c r="E291" s="25">
        <v>0</v>
      </c>
    </row>
    <row r="292" spans="1:5" x14ac:dyDescent="0.25">
      <c r="A292" s="175"/>
      <c r="B292" s="14" t="s">
        <v>231</v>
      </c>
      <c r="C292" s="15">
        <v>4</v>
      </c>
      <c r="D292" s="15">
        <v>7</v>
      </c>
      <c r="E292" s="25">
        <v>1</v>
      </c>
    </row>
    <row r="293" spans="1:5" x14ac:dyDescent="0.25">
      <c r="A293" s="175"/>
      <c r="B293" s="14" t="s">
        <v>232</v>
      </c>
      <c r="C293" s="17"/>
      <c r="D293" s="17"/>
      <c r="E293" s="24"/>
    </row>
    <row r="294" spans="1:5" x14ac:dyDescent="0.25">
      <c r="A294" s="175"/>
      <c r="B294" s="14" t="s">
        <v>233</v>
      </c>
      <c r="C294" s="15">
        <v>1</v>
      </c>
      <c r="D294" s="15">
        <v>2</v>
      </c>
      <c r="E294" s="25">
        <v>1</v>
      </c>
    </row>
    <row r="295" spans="1:5" x14ac:dyDescent="0.25">
      <c r="A295" s="175"/>
      <c r="B295" s="14" t="s">
        <v>234</v>
      </c>
      <c r="C295" s="15">
        <v>0</v>
      </c>
      <c r="D295" s="15">
        <v>2</v>
      </c>
      <c r="E295" s="25">
        <v>0</v>
      </c>
    </row>
    <row r="296" spans="1:5" x14ac:dyDescent="0.25">
      <c r="A296" s="175"/>
      <c r="B296" s="14" t="s">
        <v>235</v>
      </c>
      <c r="C296" s="15">
        <v>8</v>
      </c>
      <c r="D296" s="15">
        <v>11</v>
      </c>
      <c r="E296" s="25">
        <v>2</v>
      </c>
    </row>
    <row r="297" spans="1:5" x14ac:dyDescent="0.25">
      <c r="A297" s="175"/>
      <c r="B297" s="14" t="s">
        <v>236</v>
      </c>
      <c r="C297" s="15">
        <v>55</v>
      </c>
      <c r="D297" s="15">
        <v>19</v>
      </c>
      <c r="E297" s="25">
        <v>28</v>
      </c>
    </row>
    <row r="298" spans="1:5" x14ac:dyDescent="0.25">
      <c r="A298" s="175"/>
      <c r="B298" s="14" t="s">
        <v>237</v>
      </c>
      <c r="C298" s="17"/>
      <c r="D298" s="17"/>
      <c r="E298" s="24"/>
    </row>
    <row r="299" spans="1:5" x14ac:dyDescent="0.25">
      <c r="A299" s="175"/>
      <c r="B299" s="14" t="s">
        <v>238</v>
      </c>
      <c r="C299" s="15">
        <v>1</v>
      </c>
      <c r="D299" s="15">
        <v>2</v>
      </c>
      <c r="E299" s="25">
        <v>0</v>
      </c>
    </row>
    <row r="300" spans="1:5" x14ac:dyDescent="0.25">
      <c r="A300" s="175"/>
      <c r="B300" s="14" t="s">
        <v>239</v>
      </c>
      <c r="C300" s="17"/>
      <c r="D300" s="17"/>
      <c r="E300" s="24"/>
    </row>
    <row r="301" spans="1:5" x14ac:dyDescent="0.25">
      <c r="A301" s="175"/>
      <c r="B301" s="14" t="s">
        <v>240</v>
      </c>
      <c r="C301" s="17"/>
      <c r="D301" s="17"/>
      <c r="E301" s="24"/>
    </row>
    <row r="302" spans="1:5" x14ac:dyDescent="0.25">
      <c r="A302" s="175"/>
      <c r="B302" s="14" t="s">
        <v>241</v>
      </c>
      <c r="C302" s="17"/>
      <c r="D302" s="17"/>
      <c r="E302" s="24"/>
    </row>
    <row r="303" spans="1:5" x14ac:dyDescent="0.25">
      <c r="A303" s="175"/>
      <c r="B303" s="14" t="s">
        <v>242</v>
      </c>
      <c r="C303" s="15">
        <v>1</v>
      </c>
      <c r="D303" s="15">
        <v>2</v>
      </c>
      <c r="E303" s="25">
        <v>1</v>
      </c>
    </row>
    <row r="304" spans="1:5" x14ac:dyDescent="0.25">
      <c r="A304" s="175"/>
      <c r="B304" s="14" t="s">
        <v>243</v>
      </c>
      <c r="C304" s="17"/>
      <c r="D304" s="17"/>
      <c r="E304" s="24"/>
    </row>
    <row r="305" spans="1:5" x14ac:dyDescent="0.25">
      <c r="A305" s="176"/>
      <c r="B305" s="14" t="s">
        <v>244</v>
      </c>
      <c r="C305" s="15">
        <v>4</v>
      </c>
      <c r="D305" s="15">
        <v>20</v>
      </c>
      <c r="E305" s="25">
        <v>0</v>
      </c>
    </row>
    <row r="306" spans="1:5" x14ac:dyDescent="0.25">
      <c r="A306" s="174" t="s">
        <v>245</v>
      </c>
      <c r="B306" s="14" t="s">
        <v>246</v>
      </c>
      <c r="C306" s="17"/>
      <c r="D306" s="17"/>
      <c r="E306" s="24"/>
    </row>
    <row r="307" spans="1:5" x14ac:dyDescent="0.25">
      <c r="A307" s="175"/>
      <c r="B307" s="14" t="s">
        <v>247</v>
      </c>
      <c r="C307" s="15">
        <v>1</v>
      </c>
      <c r="D307" s="15">
        <v>0</v>
      </c>
      <c r="E307" s="25">
        <v>0</v>
      </c>
    </row>
    <row r="308" spans="1:5" x14ac:dyDescent="0.25">
      <c r="A308" s="175"/>
      <c r="B308" s="14" t="s">
        <v>248</v>
      </c>
      <c r="C308" s="17"/>
      <c r="D308" s="17"/>
      <c r="E308" s="24"/>
    </row>
    <row r="309" spans="1:5" x14ac:dyDescent="0.25">
      <c r="A309" s="175"/>
      <c r="B309" s="14" t="s">
        <v>249</v>
      </c>
      <c r="C309" s="17"/>
      <c r="D309" s="17"/>
      <c r="E309" s="24"/>
    </row>
    <row r="310" spans="1:5" x14ac:dyDescent="0.25">
      <c r="A310" s="175"/>
      <c r="B310" s="14" t="s">
        <v>250</v>
      </c>
      <c r="C310" s="17"/>
      <c r="D310" s="17"/>
      <c r="E310" s="24"/>
    </row>
    <row r="311" spans="1:5" x14ac:dyDescent="0.25">
      <c r="A311" s="175"/>
      <c r="B311" s="14" t="s">
        <v>251</v>
      </c>
      <c r="C311" s="15">
        <v>1</v>
      </c>
      <c r="D311" s="15">
        <v>2</v>
      </c>
      <c r="E311" s="25">
        <v>0</v>
      </c>
    </row>
    <row r="312" spans="1:5" x14ac:dyDescent="0.25">
      <c r="A312" s="175"/>
      <c r="B312" s="14" t="s">
        <v>252</v>
      </c>
      <c r="C312" s="17"/>
      <c r="D312" s="17"/>
      <c r="E312" s="24"/>
    </row>
    <row r="313" spans="1:5" x14ac:dyDescent="0.25">
      <c r="A313" s="175"/>
      <c r="B313" s="14" t="s">
        <v>253</v>
      </c>
      <c r="C313" s="17"/>
      <c r="D313" s="17"/>
      <c r="E313" s="24"/>
    </row>
    <row r="314" spans="1:5" x14ac:dyDescent="0.25">
      <c r="A314" s="175"/>
      <c r="B314" s="14" t="s">
        <v>254</v>
      </c>
      <c r="C314" s="17"/>
      <c r="D314" s="17"/>
      <c r="E314" s="24"/>
    </row>
    <row r="315" spans="1:5" x14ac:dyDescent="0.25">
      <c r="A315" s="175"/>
      <c r="B315" s="14" t="s">
        <v>255</v>
      </c>
      <c r="C315" s="17"/>
      <c r="D315" s="17"/>
      <c r="E315" s="24"/>
    </row>
    <row r="316" spans="1:5" x14ac:dyDescent="0.25">
      <c r="A316" s="176"/>
      <c r="B316" s="14" t="s">
        <v>256</v>
      </c>
      <c r="C316" s="17"/>
      <c r="D316" s="17"/>
      <c r="E316" s="24"/>
    </row>
    <row r="317" spans="1:5" x14ac:dyDescent="0.25">
      <c r="A317" s="174" t="s">
        <v>257</v>
      </c>
      <c r="B317" s="14" t="s">
        <v>258</v>
      </c>
      <c r="C317" s="15">
        <v>10</v>
      </c>
      <c r="D317" s="15">
        <v>17</v>
      </c>
      <c r="E317" s="25">
        <v>0</v>
      </c>
    </row>
    <row r="318" spans="1:5" x14ac:dyDescent="0.25">
      <c r="A318" s="175"/>
      <c r="B318" s="14" t="s">
        <v>259</v>
      </c>
      <c r="C318" s="17"/>
      <c r="D318" s="17"/>
      <c r="E318" s="24"/>
    </row>
    <row r="319" spans="1:5" x14ac:dyDescent="0.25">
      <c r="A319" s="175"/>
      <c r="B319" s="14" t="s">
        <v>260</v>
      </c>
      <c r="C319" s="17"/>
      <c r="D319" s="17"/>
      <c r="E319" s="24"/>
    </row>
    <row r="320" spans="1:5" x14ac:dyDescent="0.25">
      <c r="A320" s="175"/>
      <c r="B320" s="14" t="s">
        <v>261</v>
      </c>
      <c r="C320" s="15">
        <v>1</v>
      </c>
      <c r="D320" s="15">
        <v>3</v>
      </c>
      <c r="E320" s="25">
        <v>1</v>
      </c>
    </row>
    <row r="321" spans="1:5" x14ac:dyDescent="0.25">
      <c r="A321" s="175"/>
      <c r="B321" s="14" t="s">
        <v>262</v>
      </c>
      <c r="C321" s="17"/>
      <c r="D321" s="17"/>
      <c r="E321" s="24"/>
    </row>
    <row r="322" spans="1:5" x14ac:dyDescent="0.25">
      <c r="A322" s="175"/>
      <c r="B322" s="14" t="s">
        <v>263</v>
      </c>
      <c r="C322" s="17"/>
      <c r="D322" s="17"/>
      <c r="E322" s="24"/>
    </row>
    <row r="323" spans="1:5" x14ac:dyDescent="0.25">
      <c r="A323" s="175"/>
      <c r="B323" s="14" t="s">
        <v>264</v>
      </c>
      <c r="C323" s="17"/>
      <c r="D323" s="17"/>
      <c r="E323" s="24"/>
    </row>
    <row r="324" spans="1:5" x14ac:dyDescent="0.25">
      <c r="A324" s="175"/>
      <c r="B324" s="14" t="s">
        <v>265</v>
      </c>
      <c r="C324" s="17"/>
      <c r="D324" s="17"/>
      <c r="E324" s="24"/>
    </row>
    <row r="325" spans="1:5" x14ac:dyDescent="0.25">
      <c r="A325" s="176"/>
      <c r="B325" s="14" t="s">
        <v>266</v>
      </c>
      <c r="C325" s="17"/>
      <c r="D325" s="17"/>
      <c r="E325" s="24"/>
    </row>
    <row r="326" spans="1:5" x14ac:dyDescent="0.25">
      <c r="A326" s="174" t="s">
        <v>267</v>
      </c>
      <c r="B326" s="14" t="s">
        <v>268</v>
      </c>
      <c r="C326" s="17"/>
      <c r="D326" s="17"/>
      <c r="E326" s="24"/>
    </row>
    <row r="327" spans="1:5" x14ac:dyDescent="0.25">
      <c r="A327" s="175"/>
      <c r="B327" s="14" t="s">
        <v>269</v>
      </c>
      <c r="C327" s="17"/>
      <c r="D327" s="17"/>
      <c r="E327" s="24"/>
    </row>
    <row r="328" spans="1:5" x14ac:dyDescent="0.25">
      <c r="A328" s="175"/>
      <c r="B328" s="14" t="s">
        <v>270</v>
      </c>
      <c r="C328" s="17"/>
      <c r="D328" s="17"/>
      <c r="E328" s="24"/>
    </row>
    <row r="329" spans="1:5" x14ac:dyDescent="0.25">
      <c r="A329" s="175"/>
      <c r="B329" s="14" t="s">
        <v>271</v>
      </c>
      <c r="C329" s="17"/>
      <c r="D329" s="17"/>
      <c r="E329" s="24"/>
    </row>
    <row r="330" spans="1:5" x14ac:dyDescent="0.25">
      <c r="A330" s="175"/>
      <c r="B330" s="14" t="s">
        <v>187</v>
      </c>
      <c r="C330" s="17"/>
      <c r="D330" s="17"/>
      <c r="E330" s="24"/>
    </row>
    <row r="331" spans="1:5" x14ac:dyDescent="0.25">
      <c r="A331" s="175"/>
      <c r="B331" s="14" t="s">
        <v>272</v>
      </c>
      <c r="C331" s="17"/>
      <c r="D331" s="17"/>
      <c r="E331" s="24"/>
    </row>
    <row r="332" spans="1:5" x14ac:dyDescent="0.25">
      <c r="A332" s="175"/>
      <c r="B332" s="14" t="s">
        <v>273</v>
      </c>
      <c r="C332" s="15">
        <v>1</v>
      </c>
      <c r="D332" s="15">
        <v>0</v>
      </c>
      <c r="E332" s="25">
        <v>0</v>
      </c>
    </row>
    <row r="333" spans="1:5" x14ac:dyDescent="0.25">
      <c r="A333" s="175"/>
      <c r="B333" s="14" t="s">
        <v>274</v>
      </c>
      <c r="C333" s="15">
        <v>12</v>
      </c>
      <c r="D333" s="15">
        <v>12</v>
      </c>
      <c r="E333" s="25">
        <v>0</v>
      </c>
    </row>
    <row r="334" spans="1:5" x14ac:dyDescent="0.25">
      <c r="A334" s="175"/>
      <c r="B334" s="14" t="s">
        <v>275</v>
      </c>
      <c r="C334" s="17"/>
      <c r="D334" s="17"/>
      <c r="E334" s="24"/>
    </row>
    <row r="335" spans="1:5" x14ac:dyDescent="0.25">
      <c r="A335" s="175"/>
      <c r="B335" s="14" t="s">
        <v>276</v>
      </c>
      <c r="C335" s="17"/>
      <c r="D335" s="17"/>
      <c r="E335" s="24"/>
    </row>
    <row r="336" spans="1:5" x14ac:dyDescent="0.25">
      <c r="A336" s="175"/>
      <c r="B336" s="14" t="s">
        <v>277</v>
      </c>
      <c r="C336" s="17"/>
      <c r="D336" s="17"/>
      <c r="E336" s="24"/>
    </row>
    <row r="337" spans="1:5" x14ac:dyDescent="0.25">
      <c r="A337" s="175"/>
      <c r="B337" s="14" t="s">
        <v>278</v>
      </c>
      <c r="C337" s="17"/>
      <c r="D337" s="17"/>
      <c r="E337" s="24"/>
    </row>
    <row r="338" spans="1:5" x14ac:dyDescent="0.25">
      <c r="A338" s="176"/>
      <c r="B338" s="14" t="s">
        <v>279</v>
      </c>
      <c r="C338" s="17"/>
      <c r="D338" s="17"/>
      <c r="E338" s="24"/>
    </row>
    <row r="339" spans="1:5" x14ac:dyDescent="0.25">
      <c r="A339" s="174" t="s">
        <v>280</v>
      </c>
      <c r="B339" s="14" t="s">
        <v>281</v>
      </c>
      <c r="C339" s="17"/>
      <c r="D339" s="17"/>
      <c r="E339" s="24"/>
    </row>
    <row r="340" spans="1:5" x14ac:dyDescent="0.25">
      <c r="A340" s="175"/>
      <c r="B340" s="14" t="s">
        <v>282</v>
      </c>
      <c r="C340" s="15">
        <v>42</v>
      </c>
      <c r="D340" s="15">
        <v>47</v>
      </c>
      <c r="E340" s="25">
        <v>0</v>
      </c>
    </row>
    <row r="341" spans="1:5" x14ac:dyDescent="0.25">
      <c r="A341" s="175"/>
      <c r="B341" s="14" t="s">
        <v>218</v>
      </c>
      <c r="C341" s="17"/>
      <c r="D341" s="17"/>
      <c r="E341" s="24"/>
    </row>
    <row r="342" spans="1:5" x14ac:dyDescent="0.25">
      <c r="A342" s="175"/>
      <c r="B342" s="14" t="s">
        <v>219</v>
      </c>
      <c r="C342" s="15">
        <v>102</v>
      </c>
      <c r="D342" s="15">
        <v>133</v>
      </c>
      <c r="E342" s="25">
        <v>1</v>
      </c>
    </row>
    <row r="343" spans="1:5" x14ac:dyDescent="0.25">
      <c r="A343" s="175"/>
      <c r="B343" s="14" t="s">
        <v>220</v>
      </c>
      <c r="C343" s="15">
        <v>11</v>
      </c>
      <c r="D343" s="15">
        <v>19</v>
      </c>
      <c r="E343" s="25">
        <v>0</v>
      </c>
    </row>
    <row r="344" spans="1:5" x14ac:dyDescent="0.25">
      <c r="A344" s="175"/>
      <c r="B344" s="14" t="s">
        <v>221</v>
      </c>
      <c r="C344" s="15">
        <v>15</v>
      </c>
      <c r="D344" s="15">
        <v>13</v>
      </c>
      <c r="E344" s="25">
        <v>2</v>
      </c>
    </row>
    <row r="345" spans="1:5" x14ac:dyDescent="0.25">
      <c r="A345" s="175"/>
      <c r="B345" s="14" t="s">
        <v>283</v>
      </c>
      <c r="C345" s="17"/>
      <c r="D345" s="17"/>
      <c r="E345" s="24"/>
    </row>
    <row r="346" spans="1:5" x14ac:dyDescent="0.25">
      <c r="A346" s="175"/>
      <c r="B346" s="14" t="s">
        <v>284</v>
      </c>
      <c r="C346" s="17"/>
      <c r="D346" s="17"/>
      <c r="E346" s="24"/>
    </row>
    <row r="347" spans="1:5" x14ac:dyDescent="0.25">
      <c r="A347" s="175"/>
      <c r="B347" s="14" t="s">
        <v>285</v>
      </c>
      <c r="C347" s="15">
        <v>4</v>
      </c>
      <c r="D347" s="15">
        <v>5</v>
      </c>
      <c r="E347" s="25">
        <v>1</v>
      </c>
    </row>
    <row r="348" spans="1:5" x14ac:dyDescent="0.25">
      <c r="A348" s="175"/>
      <c r="B348" s="14" t="s">
        <v>228</v>
      </c>
      <c r="C348" s="15">
        <v>1</v>
      </c>
      <c r="D348" s="15">
        <v>0</v>
      </c>
      <c r="E348" s="25">
        <v>0</v>
      </c>
    </row>
    <row r="349" spans="1:5" x14ac:dyDescent="0.25">
      <c r="A349" s="175"/>
      <c r="B349" s="14" t="s">
        <v>286</v>
      </c>
      <c r="C349" s="17"/>
      <c r="D349" s="17"/>
      <c r="E349" s="24"/>
    </row>
    <row r="350" spans="1:5" x14ac:dyDescent="0.25">
      <c r="A350" s="175"/>
      <c r="B350" s="14" t="s">
        <v>231</v>
      </c>
      <c r="C350" s="17"/>
      <c r="D350" s="17"/>
      <c r="E350" s="24"/>
    </row>
    <row r="351" spans="1:5" x14ac:dyDescent="0.25">
      <c r="A351" s="175"/>
      <c r="B351" s="14" t="s">
        <v>232</v>
      </c>
      <c r="C351" s="15">
        <v>1</v>
      </c>
      <c r="D351" s="15">
        <v>0</v>
      </c>
      <c r="E351" s="25">
        <v>1</v>
      </c>
    </row>
    <row r="352" spans="1:5" x14ac:dyDescent="0.25">
      <c r="A352" s="175"/>
      <c r="B352" s="14" t="s">
        <v>287</v>
      </c>
      <c r="C352" s="15">
        <v>167</v>
      </c>
      <c r="D352" s="15">
        <v>170</v>
      </c>
      <c r="E352" s="25">
        <v>0</v>
      </c>
    </row>
    <row r="353" spans="1:5" x14ac:dyDescent="0.25">
      <c r="A353" s="175"/>
      <c r="B353" s="14" t="s">
        <v>288</v>
      </c>
      <c r="C353" s="15">
        <v>2</v>
      </c>
      <c r="D353" s="15">
        <v>6</v>
      </c>
      <c r="E353" s="25">
        <v>1</v>
      </c>
    </row>
    <row r="354" spans="1:5" x14ac:dyDescent="0.25">
      <c r="A354" s="175"/>
      <c r="B354" s="14" t="s">
        <v>289</v>
      </c>
      <c r="C354" s="15">
        <v>217</v>
      </c>
      <c r="D354" s="15">
        <v>239</v>
      </c>
      <c r="E354" s="25">
        <v>91</v>
      </c>
    </row>
    <row r="355" spans="1:5" x14ac:dyDescent="0.25">
      <c r="A355" s="175"/>
      <c r="B355" s="14" t="s">
        <v>236</v>
      </c>
      <c r="C355" s="15">
        <v>1</v>
      </c>
      <c r="D355" s="15">
        <v>1</v>
      </c>
      <c r="E355" s="25">
        <v>1</v>
      </c>
    </row>
    <row r="356" spans="1:5" x14ac:dyDescent="0.25">
      <c r="A356" s="175"/>
      <c r="B356" s="14" t="s">
        <v>290</v>
      </c>
      <c r="C356" s="17"/>
      <c r="D356" s="17"/>
      <c r="E356" s="24"/>
    </row>
    <row r="357" spans="1:5" x14ac:dyDescent="0.25">
      <c r="A357" s="175"/>
      <c r="B357" s="14" t="s">
        <v>291</v>
      </c>
      <c r="C357" s="15">
        <v>3</v>
      </c>
      <c r="D357" s="15">
        <v>3</v>
      </c>
      <c r="E357" s="25">
        <v>1</v>
      </c>
    </row>
    <row r="358" spans="1:5" x14ac:dyDescent="0.25">
      <c r="A358" s="175"/>
      <c r="B358" s="14" t="s">
        <v>292</v>
      </c>
      <c r="C358" s="15">
        <v>5</v>
      </c>
      <c r="D358" s="15">
        <v>6</v>
      </c>
      <c r="E358" s="25">
        <v>0</v>
      </c>
    </row>
    <row r="359" spans="1:5" x14ac:dyDescent="0.25">
      <c r="A359" s="175"/>
      <c r="B359" s="14" t="s">
        <v>241</v>
      </c>
      <c r="C359" s="17"/>
      <c r="D359" s="17"/>
      <c r="E359" s="24"/>
    </row>
    <row r="360" spans="1:5" x14ac:dyDescent="0.25">
      <c r="A360" s="176"/>
      <c r="B360" s="14" t="s">
        <v>293</v>
      </c>
      <c r="C360" s="15">
        <v>195</v>
      </c>
      <c r="D360" s="15">
        <v>749</v>
      </c>
      <c r="E360" s="25">
        <v>3</v>
      </c>
    </row>
  </sheetData>
  <sheetProtection algorithmName="SHA-512" hashValue="Hhdy8COO2ptjcCvc2+N07KTDgWue7EWsJP66YkBl4k8VYHYUYqcPt+JxjSEr0vFRYH42CKScRFrCf05eMT3KCA==" saltValue="CCIdZDT2Xs/uW5Dibim4sw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4C77-5B75-424E-A563-CA016DAC7DF7}">
  <dimension ref="A1:BI15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1246</v>
      </c>
      <c r="G2" s="81" t="s">
        <v>1247</v>
      </c>
      <c r="H2" s="81" t="s">
        <v>1233</v>
      </c>
      <c r="I2" s="81" t="s">
        <v>1232</v>
      </c>
      <c r="J2" s="81" t="s">
        <v>1232</v>
      </c>
      <c r="K2" s="81" t="s">
        <v>1232</v>
      </c>
      <c r="L2" s="81" t="s">
        <v>1232</v>
      </c>
      <c r="N2" s="81" t="s">
        <v>1238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1121</v>
      </c>
      <c r="AD2" s="81" t="s">
        <v>638</v>
      </c>
      <c r="AE2" s="81" t="s">
        <v>1173</v>
      </c>
      <c r="AF2" s="81" t="s">
        <v>1183</v>
      </c>
      <c r="AI2" s="81" t="s">
        <v>198</v>
      </c>
      <c r="AL2" s="81" t="s">
        <v>638</v>
      </c>
      <c r="AM2" s="81" t="s">
        <v>638</v>
      </c>
      <c r="AN2" s="81" t="s">
        <v>640</v>
      </c>
      <c r="AO2" s="81" t="s">
        <v>640</v>
      </c>
      <c r="AQ2" s="81" t="s">
        <v>648</v>
      </c>
      <c r="AT2" s="81" t="s">
        <v>648</v>
      </c>
      <c r="AV2" s="81" t="s">
        <v>640</v>
      </c>
      <c r="AW2" s="81" t="s">
        <v>1175</v>
      </c>
      <c r="AX2" s="81" t="s">
        <v>1177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325</v>
      </c>
      <c r="BE2" s="81" t="s">
        <v>1270</v>
      </c>
      <c r="BH2" s="81" t="s">
        <v>1133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1256</v>
      </c>
      <c r="G3" s="81" t="s">
        <v>108</v>
      </c>
      <c r="H3" s="81" t="s">
        <v>966</v>
      </c>
      <c r="I3" s="81" t="s">
        <v>1233</v>
      </c>
      <c r="J3" s="81" t="s">
        <v>966</v>
      </c>
      <c r="K3" s="81" t="s">
        <v>1233</v>
      </c>
      <c r="L3" s="81" t="s">
        <v>1236</v>
      </c>
      <c r="O3" s="81" t="s">
        <v>966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D3" s="81" t="s">
        <v>640</v>
      </c>
      <c r="AE3" s="81" t="s">
        <v>1174</v>
      </c>
      <c r="AF3" s="81" t="s">
        <v>1116</v>
      </c>
      <c r="AI3" s="81" t="s">
        <v>199</v>
      </c>
      <c r="AL3" s="81" t="s">
        <v>640</v>
      </c>
      <c r="AM3" s="81" t="s">
        <v>640</v>
      </c>
      <c r="AN3" s="81" t="s">
        <v>642</v>
      </c>
      <c r="AO3" s="81" t="s">
        <v>642</v>
      </c>
      <c r="AV3" s="81" t="s">
        <v>642</v>
      </c>
      <c r="AW3" s="81" t="s">
        <v>1176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952</v>
      </c>
      <c r="BE3" s="81" t="s">
        <v>1271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1236</v>
      </c>
      <c r="F4" s="81" t="s">
        <v>108</v>
      </c>
      <c r="H4" s="81" t="s">
        <v>1246</v>
      </c>
      <c r="I4" s="81" t="s">
        <v>966</v>
      </c>
      <c r="J4" s="81" t="s">
        <v>1247</v>
      </c>
      <c r="K4" s="81" t="s">
        <v>1236</v>
      </c>
      <c r="L4" s="81" t="s">
        <v>1247</v>
      </c>
      <c r="O4" s="81" t="s">
        <v>1247</v>
      </c>
      <c r="P4" s="81" t="s">
        <v>1284</v>
      </c>
      <c r="Q4" s="81" t="s">
        <v>1284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D4" s="81" t="s">
        <v>642</v>
      </c>
      <c r="AE4" s="81" t="s">
        <v>1176</v>
      </c>
      <c r="AF4" s="81" t="s">
        <v>1184</v>
      </c>
      <c r="AI4" s="81" t="s">
        <v>200</v>
      </c>
      <c r="AL4" s="81" t="s">
        <v>642</v>
      </c>
      <c r="AM4" s="81" t="s">
        <v>642</v>
      </c>
      <c r="AN4" s="81" t="s">
        <v>646</v>
      </c>
      <c r="AO4" s="81" t="s">
        <v>644</v>
      </c>
      <c r="AV4" s="81" t="s">
        <v>646</v>
      </c>
      <c r="AW4" s="81" t="s">
        <v>606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953</v>
      </c>
      <c r="BE4" s="81" t="s">
        <v>1272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1240</v>
      </c>
      <c r="E5" s="81" t="s">
        <v>966</v>
      </c>
      <c r="H5" s="81" t="s">
        <v>1247</v>
      </c>
      <c r="I5" s="81" t="s">
        <v>1247</v>
      </c>
      <c r="J5" s="81" t="s">
        <v>1250</v>
      </c>
      <c r="L5" s="81" t="s">
        <v>1252</v>
      </c>
      <c r="O5" s="81" t="s">
        <v>1250</v>
      </c>
      <c r="R5" s="81" t="s">
        <v>1033</v>
      </c>
      <c r="S5" s="81" t="s">
        <v>1282</v>
      </c>
      <c r="T5" s="81" t="s">
        <v>1282</v>
      </c>
      <c r="V5" s="81" t="s">
        <v>33</v>
      </c>
      <c r="AD5" s="81" t="s">
        <v>646</v>
      </c>
      <c r="AI5" s="81" t="s">
        <v>201</v>
      </c>
      <c r="AL5" s="81" t="s">
        <v>646</v>
      </c>
      <c r="AM5" s="81" t="s">
        <v>646</v>
      </c>
      <c r="AN5" s="81" t="s">
        <v>648</v>
      </c>
      <c r="AO5" s="81" t="s">
        <v>646</v>
      </c>
      <c r="AV5" s="81" t="s">
        <v>648</v>
      </c>
      <c r="AW5" s="81" t="s">
        <v>1177</v>
      </c>
      <c r="AY5" s="81" t="s">
        <v>996</v>
      </c>
      <c r="AZ5" s="81" t="s">
        <v>1002</v>
      </c>
      <c r="BC5" s="81" t="s">
        <v>976</v>
      </c>
      <c r="BD5" s="81" t="s">
        <v>954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966</v>
      </c>
      <c r="E6" s="81" t="s">
        <v>1245</v>
      </c>
      <c r="H6" s="81" t="s">
        <v>1250</v>
      </c>
      <c r="I6" s="81" t="s">
        <v>1250</v>
      </c>
      <c r="J6" s="81" t="s">
        <v>1252</v>
      </c>
      <c r="O6" s="81" t="s">
        <v>1252</v>
      </c>
      <c r="R6" s="81" t="s">
        <v>1034</v>
      </c>
      <c r="S6" s="81" t="s">
        <v>1284</v>
      </c>
      <c r="T6" s="81" t="s">
        <v>1284</v>
      </c>
      <c r="AD6" s="81" t="s">
        <v>648</v>
      </c>
      <c r="AI6" s="81" t="s">
        <v>202</v>
      </c>
      <c r="AL6" s="81" t="s">
        <v>648</v>
      </c>
      <c r="AM6" s="81" t="s">
        <v>648</v>
      </c>
      <c r="AO6" s="81" t="s">
        <v>648</v>
      </c>
      <c r="AY6" s="81" t="s">
        <v>997</v>
      </c>
      <c r="AZ6" s="81" t="s">
        <v>997</v>
      </c>
      <c r="BC6" s="81" t="s">
        <v>977</v>
      </c>
      <c r="BD6" s="81" t="s">
        <v>955</v>
      </c>
      <c r="BE6" s="81" t="s">
        <v>1273</v>
      </c>
    </row>
    <row r="7" spans="1:61" x14ac:dyDescent="0.2">
      <c r="C7" s="81" t="s">
        <v>1354</v>
      </c>
      <c r="D7" s="81" t="s">
        <v>1247</v>
      </c>
      <c r="E7" s="81" t="s">
        <v>1246</v>
      </c>
      <c r="H7" s="81" t="s">
        <v>108</v>
      </c>
      <c r="I7" s="81" t="s">
        <v>1252</v>
      </c>
      <c r="J7" s="81" t="s">
        <v>108</v>
      </c>
      <c r="O7" s="81" t="s">
        <v>108</v>
      </c>
      <c r="R7" s="81" t="s">
        <v>1035</v>
      </c>
      <c r="AD7" s="81" t="s">
        <v>650</v>
      </c>
      <c r="AI7" s="81" t="s">
        <v>204</v>
      </c>
      <c r="AL7" s="81" t="s">
        <v>650</v>
      </c>
      <c r="BC7" s="81" t="s">
        <v>1411</v>
      </c>
      <c r="BD7" s="81" t="s">
        <v>956</v>
      </c>
      <c r="BE7" s="81" t="s">
        <v>1011</v>
      </c>
    </row>
    <row r="8" spans="1:61" x14ac:dyDescent="0.2">
      <c r="C8" s="81" t="s">
        <v>187</v>
      </c>
      <c r="D8" s="81" t="s">
        <v>1248</v>
      </c>
      <c r="E8" s="81" t="s">
        <v>1250</v>
      </c>
      <c r="I8" s="81" t="s">
        <v>108</v>
      </c>
      <c r="R8" s="81" t="s">
        <v>1036</v>
      </c>
      <c r="AI8" s="81" t="s">
        <v>207</v>
      </c>
      <c r="BC8" s="81" t="s">
        <v>979</v>
      </c>
      <c r="BD8" s="81" t="s">
        <v>509</v>
      </c>
    </row>
    <row r="9" spans="1:61" x14ac:dyDescent="0.2">
      <c r="C9" s="81" t="s">
        <v>1355</v>
      </c>
      <c r="D9" s="81" t="s">
        <v>1250</v>
      </c>
      <c r="E9" s="81" t="s">
        <v>1252</v>
      </c>
      <c r="R9" s="81" t="s">
        <v>1037</v>
      </c>
      <c r="AI9" s="81" t="s">
        <v>208</v>
      </c>
      <c r="BC9" s="81" t="s">
        <v>968</v>
      </c>
      <c r="BD9" s="81" t="s">
        <v>957</v>
      </c>
    </row>
    <row r="10" spans="1:61" x14ac:dyDescent="0.2">
      <c r="C10" s="81" t="s">
        <v>1356</v>
      </c>
      <c r="D10" s="81" t="s">
        <v>1252</v>
      </c>
      <c r="E10" s="81" t="s">
        <v>1256</v>
      </c>
      <c r="R10" s="81" t="s">
        <v>1038</v>
      </c>
      <c r="AI10" s="81" t="s">
        <v>108</v>
      </c>
      <c r="BD10" s="81" t="s">
        <v>959</v>
      </c>
    </row>
    <row r="11" spans="1:61" x14ac:dyDescent="0.2">
      <c r="C11" s="81" t="s">
        <v>267</v>
      </c>
      <c r="D11" s="81" t="s">
        <v>1256</v>
      </c>
      <c r="R11" s="81" t="s">
        <v>1039</v>
      </c>
      <c r="BD11" s="81" t="s">
        <v>960</v>
      </c>
    </row>
    <row r="12" spans="1:61" x14ac:dyDescent="0.2">
      <c r="C12" s="81" t="s">
        <v>1357</v>
      </c>
      <c r="D12" s="81" t="s">
        <v>108</v>
      </c>
      <c r="BD12" s="81" t="s">
        <v>961</v>
      </c>
    </row>
    <row r="13" spans="1:61" x14ac:dyDescent="0.2">
      <c r="BD13" s="81" t="s">
        <v>108</v>
      </c>
    </row>
    <row r="14" spans="1:61" x14ac:dyDescent="0.2">
      <c r="BD14" s="81" t="s">
        <v>963</v>
      </c>
    </row>
    <row r="15" spans="1:61" x14ac:dyDescent="0.2">
      <c r="BD15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5028-5BF2-4663-99CB-23DC40BDD8F7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127</v>
      </c>
      <c r="D4" s="89">
        <f>SUM(DatosViolenciaGénero!D63:D69)</f>
        <v>84</v>
      </c>
    </row>
    <row r="5" spans="2:4" x14ac:dyDescent="0.2">
      <c r="B5" s="88" t="s">
        <v>1234</v>
      </c>
      <c r="C5" s="89">
        <f>SUM(DatosViolenciaGénero!C70:C73)</f>
        <v>55</v>
      </c>
      <c r="D5" s="89">
        <f>SUM(DatosViolenciaGénero!D70:D73)</f>
        <v>29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7</v>
      </c>
      <c r="D7" s="89">
        <f>SUM(DatosViolenciaGénero!D75:D77)</f>
        <v>1</v>
      </c>
    </row>
    <row r="8" spans="2:4" ht="12.75" customHeight="1" x14ac:dyDescent="0.2">
      <c r="B8" s="88" t="s">
        <v>1282</v>
      </c>
      <c r="C8" s="89">
        <f>DatosViolenciaGénero!C81</f>
        <v>7</v>
      </c>
      <c r="D8" s="89">
        <f>DatosViolenciaGénero!D81</f>
        <v>3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36</v>
      </c>
      <c r="D10" s="89">
        <f>SUM(DatosViolenciaGénero!D79:D80)</f>
        <v>25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23</v>
      </c>
    </row>
    <row r="16" spans="2:4" ht="13.5" thickBot="1" x14ac:dyDescent="0.25">
      <c r="B16" s="92" t="s">
        <v>1287</v>
      </c>
      <c r="C16" s="93">
        <f>DatosViolenciaGénero!C39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DC6E-CF02-4670-B3DF-D350559E7A8E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33</v>
      </c>
      <c r="D4" s="89">
        <f>SUM(DatosViolenciaDoméstica!D48:D54)</f>
        <v>23</v>
      </c>
    </row>
    <row r="5" spans="2:4" x14ac:dyDescent="0.2">
      <c r="B5" s="88" t="s">
        <v>1234</v>
      </c>
      <c r="C5" s="89">
        <f>SUM(DatosViolenciaDoméstica!C55:C58)</f>
        <v>9</v>
      </c>
      <c r="D5" s="89">
        <f>SUM(DatosViolenciaDoméstica!D55:D58)</f>
        <v>7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6</v>
      </c>
      <c r="D10" s="89">
        <f>SUM(DatosViolenciaDoméstica!D64:D65)</f>
        <v>8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3</v>
      </c>
    </row>
    <row r="16" spans="2:4" ht="13.5" thickBot="1" x14ac:dyDescent="0.25">
      <c r="B16" s="92" t="s">
        <v>1287</v>
      </c>
      <c r="C16" s="93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4616-1C37-4FD2-8EA0-C9721FB61590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34</v>
      </c>
    </row>
    <row r="5" spans="2:3" x14ac:dyDescent="0.2">
      <c r="B5" s="82" t="s">
        <v>1271</v>
      </c>
      <c r="C5" s="84">
        <f>DatosMenores!C70</f>
        <v>24</v>
      </c>
    </row>
    <row r="6" spans="2:3" x14ac:dyDescent="0.2">
      <c r="B6" s="82" t="s">
        <v>1272</v>
      </c>
      <c r="C6" s="84">
        <f>DatosMenores!C71</f>
        <v>17</v>
      </c>
    </row>
    <row r="7" spans="2:3" ht="25.5" x14ac:dyDescent="0.2">
      <c r="B7" s="82" t="s">
        <v>1273</v>
      </c>
      <c r="C7" s="84">
        <f>DatosMenores!C74</f>
        <v>12</v>
      </c>
    </row>
    <row r="8" spans="2:3" ht="25.5" x14ac:dyDescent="0.2">
      <c r="B8" s="82" t="s">
        <v>1011</v>
      </c>
      <c r="C8" s="84">
        <f>DatosMenores!C75</f>
        <v>31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0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46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937B-8A9F-4A58-8ED2-65690CAE65F1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13" t="s">
        <v>1232</v>
      </c>
      <c r="C11" s="213"/>
      <c r="D11" s="66">
        <f>DatosDelitos!C6+DatosDelitos!C14-DatosDelitos!C18</f>
        <v>1612</v>
      </c>
      <c r="E11" s="67">
        <f>DatosDelitos!H6+DatosDelitos!H14-DatosDelitos!H18</f>
        <v>83</v>
      </c>
      <c r="F11" s="67">
        <f>DatosDelitos!I6+DatosDelitos!I14-DatosDelitos!I18</f>
        <v>80</v>
      </c>
      <c r="G11" s="67">
        <f>DatosDelitos!J6+DatosDelitos!J14-DatosDelitos!J18</f>
        <v>3</v>
      </c>
      <c r="H11" s="68">
        <f>DatosDelitos!K6+DatosDelitos!K14-DatosDelitos!K18</f>
        <v>2</v>
      </c>
      <c r="I11" s="68">
        <f>DatosDelitos!L6+DatosDelitos!L14-DatosDelitos!L18</f>
        <v>0</v>
      </c>
      <c r="J11" s="68">
        <f>DatosDelitos!M6+DatosDelitos!M14-DatosDelitos!M18</f>
        <v>0</v>
      </c>
      <c r="K11" s="68">
        <f>DatosDelitos!O6+DatosDelitos!O14-DatosDelitos!O18</f>
        <v>6</v>
      </c>
      <c r="L11" s="69">
        <f>DatosDelitos!P6+DatosDelitos!P14-DatosDelitos!P18</f>
        <v>90</v>
      </c>
    </row>
    <row r="12" spans="2:13" ht="13.15" customHeight="1" x14ac:dyDescent="0.2">
      <c r="B12" s="210" t="s">
        <v>281</v>
      </c>
      <c r="C12" s="210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10" t="s">
        <v>338</v>
      </c>
      <c r="C13" s="210"/>
      <c r="D13" s="70">
        <f>DatosDelitos!C21</f>
        <v>0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10" t="s">
        <v>343</v>
      </c>
      <c r="C14" s="210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10" t="s">
        <v>1233</v>
      </c>
      <c r="C15" s="210"/>
      <c r="D15" s="70">
        <f>DatosDelitos!C18+DatosDelitos!C45</f>
        <v>401</v>
      </c>
      <c r="E15" s="71">
        <f>DatosDelitos!H18+DatosDelitos!H45</f>
        <v>108</v>
      </c>
      <c r="F15" s="71">
        <f>DatosDelitos!I17+DatosDelitos!I45</f>
        <v>33</v>
      </c>
      <c r="G15" s="71">
        <f>DatosDelitos!J18+DatosDelitos!J45</f>
        <v>3</v>
      </c>
      <c r="H15" s="71">
        <f>DatosDelitos!K18+DatosDelitos!K45</f>
        <v>0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8</v>
      </c>
      <c r="L15" s="72">
        <f>DatosDelitos!P18+DatosDelitos!P45</f>
        <v>42</v>
      </c>
    </row>
    <row r="16" spans="2:13" ht="13.15" customHeight="1" x14ac:dyDescent="0.2">
      <c r="B16" s="210" t="s">
        <v>1234</v>
      </c>
      <c r="C16" s="210"/>
      <c r="D16" s="70">
        <f>DatosDelitos!C31</f>
        <v>559</v>
      </c>
      <c r="E16" s="71">
        <f>DatosDelitos!H31</f>
        <v>34</v>
      </c>
      <c r="F16" s="71">
        <f>DatosDelitos!I31</f>
        <v>32</v>
      </c>
      <c r="G16" s="71">
        <f>DatosDelitos!J31</f>
        <v>0</v>
      </c>
      <c r="H16" s="71">
        <f>DatosDelitos!K31</f>
        <v>0</v>
      </c>
      <c r="I16" s="71">
        <f>DatosDelitos!L31</f>
        <v>0</v>
      </c>
      <c r="J16" s="71">
        <f>DatosDelitos!M31</f>
        <v>0</v>
      </c>
      <c r="K16" s="71">
        <f>DatosDelitos!O31</f>
        <v>0</v>
      </c>
      <c r="L16" s="72">
        <f>DatosDelitos!P31</f>
        <v>25</v>
      </c>
    </row>
    <row r="17" spans="2:12" ht="13.15" customHeight="1" x14ac:dyDescent="0.2">
      <c r="B17" s="212" t="s">
        <v>1235</v>
      </c>
      <c r="C17" s="212"/>
      <c r="D17" s="70">
        <f>DatosDelitos!C43-DatosDelitos!C45</f>
        <v>7</v>
      </c>
      <c r="E17" s="71">
        <f>DatosDelitos!H43-DatosDelitos!H45</f>
        <v>0</v>
      </c>
      <c r="F17" s="71">
        <f>DatosDelitos!I43-DatosDelitos!I45</f>
        <v>0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</v>
      </c>
    </row>
    <row r="18" spans="2:12" ht="13.15" customHeight="1" x14ac:dyDescent="0.2">
      <c r="B18" s="210" t="s">
        <v>1236</v>
      </c>
      <c r="C18" s="210"/>
      <c r="D18" s="70">
        <f>DatosDelitos!C51</f>
        <v>95</v>
      </c>
      <c r="E18" s="71">
        <f>DatosDelitos!H51</f>
        <v>19</v>
      </c>
      <c r="F18" s="71">
        <f>DatosDelitos!I51</f>
        <v>15</v>
      </c>
      <c r="G18" s="71">
        <f>DatosDelitos!J51</f>
        <v>3</v>
      </c>
      <c r="H18" s="71">
        <f>DatosDelitos!K51</f>
        <v>7</v>
      </c>
      <c r="I18" s="71">
        <f>DatosDelitos!L51</f>
        <v>0</v>
      </c>
      <c r="J18" s="71">
        <f>DatosDelitos!M51</f>
        <v>0</v>
      </c>
      <c r="K18" s="71">
        <f>DatosDelitos!O51</f>
        <v>2</v>
      </c>
      <c r="L18" s="72">
        <f>DatosDelitos!P51</f>
        <v>11</v>
      </c>
    </row>
    <row r="19" spans="2:12" ht="13.15" customHeight="1" x14ac:dyDescent="0.2">
      <c r="B19" s="210" t="s">
        <v>1237</v>
      </c>
      <c r="C19" s="210"/>
      <c r="D19" s="70">
        <f>DatosDelitos!C73</f>
        <v>0</v>
      </c>
      <c r="E19" s="71">
        <f>DatosDelitos!H73</f>
        <v>0</v>
      </c>
      <c r="F19" s="71">
        <f>DatosDelitos!I73</f>
        <v>1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10" t="s">
        <v>1238</v>
      </c>
      <c r="C20" s="210"/>
      <c r="D20" s="70">
        <f>DatosDelitos!C75</f>
        <v>19</v>
      </c>
      <c r="E20" s="71">
        <f>DatosDelitos!H75</f>
        <v>2</v>
      </c>
      <c r="F20" s="71">
        <f>DatosDelitos!I75</f>
        <v>5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1</v>
      </c>
      <c r="K20" s="71">
        <f>DatosDelitos!O75</f>
        <v>0</v>
      </c>
      <c r="L20" s="72">
        <f>DatosDelitos!P75</f>
        <v>3</v>
      </c>
    </row>
    <row r="21" spans="2:12" ht="13.15" customHeight="1" x14ac:dyDescent="0.2">
      <c r="B21" s="212" t="s">
        <v>1239</v>
      </c>
      <c r="C21" s="212"/>
      <c r="D21" s="70">
        <f>DatosDelitos!C83</f>
        <v>67</v>
      </c>
      <c r="E21" s="71">
        <f>DatosDelitos!H83</f>
        <v>4</v>
      </c>
      <c r="F21" s="71">
        <f>DatosDelitos!I83</f>
        <v>3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2</v>
      </c>
    </row>
    <row r="22" spans="2:12" ht="13.15" customHeight="1" x14ac:dyDescent="0.2">
      <c r="B22" s="210" t="s">
        <v>1240</v>
      </c>
      <c r="C22" s="210"/>
      <c r="D22" s="70">
        <f>DatosDelitos!C86</f>
        <v>124</v>
      </c>
      <c r="E22" s="71">
        <f>DatosDelitos!H86</f>
        <v>39</v>
      </c>
      <c r="F22" s="71">
        <f>DatosDelitos!I86</f>
        <v>32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20</v>
      </c>
    </row>
    <row r="23" spans="2:12" ht="13.15" customHeight="1" x14ac:dyDescent="0.2">
      <c r="B23" s="210" t="s">
        <v>966</v>
      </c>
      <c r="C23" s="210"/>
      <c r="D23" s="70">
        <f>DatosDelitos!C98</f>
        <v>1831</v>
      </c>
      <c r="E23" s="71">
        <f>DatosDelitos!H98</f>
        <v>302</v>
      </c>
      <c r="F23" s="71">
        <f>DatosDelitos!I98</f>
        <v>240</v>
      </c>
      <c r="G23" s="71">
        <f>DatosDelitos!J98</f>
        <v>0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26</v>
      </c>
      <c r="L23" s="72">
        <f>DatosDelitos!P98</f>
        <v>196</v>
      </c>
    </row>
    <row r="24" spans="2:12" ht="27" customHeight="1" x14ac:dyDescent="0.2">
      <c r="B24" s="210" t="s">
        <v>1241</v>
      </c>
      <c r="C24" s="210"/>
      <c r="D24" s="70">
        <f>DatosDelitos!C132</f>
        <v>0</v>
      </c>
      <c r="E24" s="71">
        <f>DatosDelitos!H132</f>
        <v>0</v>
      </c>
      <c r="F24" s="71">
        <f>DatosDelitos!I132</f>
        <v>1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0</v>
      </c>
    </row>
    <row r="25" spans="2:12" ht="13.15" customHeight="1" x14ac:dyDescent="0.2">
      <c r="B25" s="210" t="s">
        <v>1242</v>
      </c>
      <c r="C25" s="210"/>
      <c r="D25" s="70">
        <f>DatosDelitos!C138</f>
        <v>5</v>
      </c>
      <c r="E25" s="71">
        <f>DatosDelitos!H138</f>
        <v>1</v>
      </c>
      <c r="F25" s="71">
        <f>DatosDelitos!I138</f>
        <v>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0</v>
      </c>
    </row>
    <row r="26" spans="2:12" ht="13.15" customHeight="1" x14ac:dyDescent="0.2">
      <c r="B26" s="212" t="s">
        <v>1243</v>
      </c>
      <c r="C26" s="212"/>
      <c r="D26" s="70">
        <f>DatosDelitos!C145</f>
        <v>0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10" t="s">
        <v>1244</v>
      </c>
      <c r="C27" s="210"/>
      <c r="D27" s="70">
        <f>DatosDelitos!C148</f>
        <v>28</v>
      </c>
      <c r="E27" s="71">
        <f>DatosDelitos!H148</f>
        <v>8</v>
      </c>
      <c r="F27" s="71">
        <f>DatosDelitos!I148</f>
        <v>3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</v>
      </c>
    </row>
    <row r="28" spans="2:12" ht="13.15" customHeight="1" x14ac:dyDescent="0.2">
      <c r="B28" s="210" t="s">
        <v>1245</v>
      </c>
      <c r="C28" s="210"/>
      <c r="D28" s="70">
        <f>DatosDelitos!C157+SUM(DatosDelitos!C168:C173)</f>
        <v>54</v>
      </c>
      <c r="E28" s="71">
        <f>DatosDelitos!H157+SUM(DatosDelitos!H168:H173)</f>
        <v>8</v>
      </c>
      <c r="F28" s="71">
        <f>DatosDelitos!I157+SUM(DatosDelitos!I168:I173)</f>
        <v>3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</v>
      </c>
      <c r="L28" s="71">
        <f>DatosDelitos!P157+SUM(DatosDelitos!P168:Q173)</f>
        <v>2</v>
      </c>
    </row>
    <row r="29" spans="2:12" ht="13.15" customHeight="1" x14ac:dyDescent="0.2">
      <c r="B29" s="210" t="s">
        <v>1246</v>
      </c>
      <c r="C29" s="210"/>
      <c r="D29" s="70">
        <f>SUM(DatosDelitos!C174:C178)</f>
        <v>74</v>
      </c>
      <c r="E29" s="71">
        <f>SUM(DatosDelitos!H174:H178)</f>
        <v>27</v>
      </c>
      <c r="F29" s="71">
        <f>SUM(DatosDelitos!I174:I178)</f>
        <v>23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14</v>
      </c>
      <c r="L29" s="71">
        <f>SUM(DatosDelitos!P174:P178)</f>
        <v>38</v>
      </c>
    </row>
    <row r="30" spans="2:12" ht="13.15" customHeight="1" x14ac:dyDescent="0.2">
      <c r="B30" s="210" t="s">
        <v>1247</v>
      </c>
      <c r="C30" s="210"/>
      <c r="D30" s="70">
        <f>DatosDelitos!C179</f>
        <v>277</v>
      </c>
      <c r="E30" s="71">
        <f>DatosDelitos!H179</f>
        <v>66</v>
      </c>
      <c r="F30" s="71">
        <f>DatosDelitos!I179</f>
        <v>62</v>
      </c>
      <c r="G30" s="71">
        <f>DatosDelitos!J179</f>
        <v>0</v>
      </c>
      <c r="H30" s="71">
        <f>DatosDelitos!K179</f>
        <v>1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328</v>
      </c>
    </row>
    <row r="31" spans="2:12" ht="13.15" customHeight="1" x14ac:dyDescent="0.2">
      <c r="B31" s="210" t="s">
        <v>1248</v>
      </c>
      <c r="C31" s="210"/>
      <c r="D31" s="70">
        <f>DatosDelitos!C187</f>
        <v>124</v>
      </c>
      <c r="E31" s="71">
        <f>DatosDelitos!H187</f>
        <v>10</v>
      </c>
      <c r="F31" s="71">
        <f>DatosDelitos!I187</f>
        <v>14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18</v>
      </c>
    </row>
    <row r="32" spans="2:12" ht="13.15" customHeight="1" x14ac:dyDescent="0.2">
      <c r="B32" s="210" t="s">
        <v>1249</v>
      </c>
      <c r="C32" s="210"/>
      <c r="D32" s="70">
        <f>DatosDelitos!C202</f>
        <v>36</v>
      </c>
      <c r="E32" s="71">
        <f>DatosDelitos!H202</f>
        <v>3</v>
      </c>
      <c r="F32" s="71">
        <f>DatosDelitos!I202</f>
        <v>13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5</v>
      </c>
    </row>
    <row r="33" spans="2:13" ht="13.15" customHeight="1" x14ac:dyDescent="0.2">
      <c r="B33" s="210" t="s">
        <v>1250</v>
      </c>
      <c r="C33" s="210"/>
      <c r="D33" s="70">
        <f>DatosDelitos!C224</f>
        <v>250</v>
      </c>
      <c r="E33" s="71">
        <f>DatosDelitos!H224</f>
        <v>69</v>
      </c>
      <c r="F33" s="71">
        <f>DatosDelitos!I224</f>
        <v>63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1</v>
      </c>
      <c r="L33" s="71">
        <f>DatosDelitos!P224</f>
        <v>67</v>
      </c>
    </row>
    <row r="34" spans="2:13" ht="13.15" customHeight="1" x14ac:dyDescent="0.2">
      <c r="B34" s="210" t="s">
        <v>1251</v>
      </c>
      <c r="C34" s="210"/>
      <c r="D34" s="70">
        <f>DatosDelitos!C245</f>
        <v>2</v>
      </c>
      <c r="E34" s="71">
        <f>DatosDelitos!H245</f>
        <v>1</v>
      </c>
      <c r="F34" s="71">
        <f>DatosDelitos!I245</f>
        <v>1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10" t="s">
        <v>1252</v>
      </c>
      <c r="C35" s="210"/>
      <c r="D35" s="70">
        <f>DatosDelitos!C272</f>
        <v>153</v>
      </c>
      <c r="E35" s="71">
        <f>DatosDelitos!H272</f>
        <v>70</v>
      </c>
      <c r="F35" s="71">
        <f>DatosDelitos!I272</f>
        <v>74</v>
      </c>
      <c r="G35" s="71">
        <f>DatosDelitos!J272</f>
        <v>0</v>
      </c>
      <c r="H35" s="71">
        <f>DatosDelitos!K272</f>
        <v>1</v>
      </c>
      <c r="I35" s="71">
        <f>DatosDelitos!L272</f>
        <v>0</v>
      </c>
      <c r="J35" s="71">
        <f>DatosDelitos!M272</f>
        <v>0</v>
      </c>
      <c r="K35" s="71">
        <f>DatosDelitos!O272</f>
        <v>5</v>
      </c>
      <c r="L35" s="71">
        <f>DatosDelitos!P272</f>
        <v>72</v>
      </c>
    </row>
    <row r="36" spans="2:13" ht="38.25" customHeight="1" x14ac:dyDescent="0.2">
      <c r="B36" s="210" t="s">
        <v>1253</v>
      </c>
      <c r="C36" s="210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10" t="s">
        <v>1254</v>
      </c>
      <c r="C37" s="210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10" t="s">
        <v>1255</v>
      </c>
      <c r="C38" s="210"/>
      <c r="D38" s="70">
        <f>DatosDelitos!C313+DatosDelitos!C319+DatosDelitos!C321</f>
        <v>0</v>
      </c>
      <c r="E38" s="71">
        <f>DatosDelitos!H313+DatosDelitos!H319+DatosDelitos!H321</f>
        <v>1</v>
      </c>
      <c r="F38" s="71">
        <f>DatosDelitos!I313+DatosDelitos!I319+DatosDelitos!I321</f>
        <v>1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0</v>
      </c>
    </row>
    <row r="39" spans="2:13" ht="13.15" customHeight="1" x14ac:dyDescent="0.2">
      <c r="B39" s="210" t="s">
        <v>1256</v>
      </c>
      <c r="C39" s="210"/>
      <c r="D39" s="70">
        <f>DatosDelitos!C324</f>
        <v>2347</v>
      </c>
      <c r="E39" s="71">
        <f>DatosDelitos!H324</f>
        <v>49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1</v>
      </c>
      <c r="L39" s="71">
        <f>DatosDelitos!P324</f>
        <v>4</v>
      </c>
    </row>
    <row r="40" spans="2:13" ht="13.15" customHeight="1" x14ac:dyDescent="0.2">
      <c r="B40" s="210" t="s">
        <v>1257</v>
      </c>
      <c r="C40" s="210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10" t="s">
        <v>943</v>
      </c>
      <c r="C41" s="210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10" t="s">
        <v>1258</v>
      </c>
      <c r="C42" s="210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1" t="s">
        <v>947</v>
      </c>
      <c r="C43" s="211"/>
      <c r="D43" s="73">
        <f>SUM(D11:D42)</f>
        <v>8065</v>
      </c>
      <c r="E43" s="73">
        <f t="shared" ref="E43:L43" si="0">SUM(E11:E42)</f>
        <v>904</v>
      </c>
      <c r="F43" s="73">
        <f t="shared" si="0"/>
        <v>700</v>
      </c>
      <c r="G43" s="73">
        <f t="shared" si="0"/>
        <v>9</v>
      </c>
      <c r="H43" s="73">
        <f t="shared" si="0"/>
        <v>11</v>
      </c>
      <c r="I43" s="73">
        <f t="shared" si="0"/>
        <v>0</v>
      </c>
      <c r="J43" s="73">
        <f t="shared" si="0"/>
        <v>1</v>
      </c>
      <c r="K43" s="73">
        <f t="shared" si="0"/>
        <v>64</v>
      </c>
      <c r="L43" s="73">
        <f t="shared" si="0"/>
        <v>925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09" t="s">
        <v>1260</v>
      </c>
      <c r="C49" s="209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09" t="s">
        <v>1261</v>
      </c>
      <c r="C50" s="209"/>
      <c r="D50" s="76">
        <f>DatosDelitos!F14-DatosDelitos!F18</f>
        <v>2</v>
      </c>
      <c r="E50" s="76">
        <f>DatosDelitos!G14-DatosDelitos!G18</f>
        <v>4</v>
      </c>
    </row>
    <row r="51" spans="2:5" ht="13.15" customHeight="1" x14ac:dyDescent="0.25">
      <c r="B51" s="209" t="s">
        <v>281</v>
      </c>
      <c r="C51" s="209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09" t="s">
        <v>338</v>
      </c>
      <c r="C52" s="209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09" t="s">
        <v>343</v>
      </c>
      <c r="C53" s="209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09" t="s">
        <v>1233</v>
      </c>
      <c r="C54" s="209"/>
      <c r="D54" s="76">
        <f>DatosDelitos!F18+DatosDelitos!F45</f>
        <v>28</v>
      </c>
      <c r="E54" s="76">
        <f>DatosDelitos!G18+DatosDelitos!G45</f>
        <v>12</v>
      </c>
    </row>
    <row r="55" spans="2:5" ht="13.15" customHeight="1" x14ac:dyDescent="0.25">
      <c r="B55" s="209" t="s">
        <v>1234</v>
      </c>
      <c r="C55" s="209"/>
      <c r="D55" s="76">
        <f>DatosDelitos!F31</f>
        <v>8</v>
      </c>
      <c r="E55" s="76">
        <f>DatosDelitos!G31</f>
        <v>4</v>
      </c>
    </row>
    <row r="56" spans="2:5" ht="13.15" customHeight="1" x14ac:dyDescent="0.25">
      <c r="B56" s="209" t="s">
        <v>1235</v>
      </c>
      <c r="C56" s="209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09" t="s">
        <v>1236</v>
      </c>
      <c r="C57" s="209"/>
      <c r="D57" s="76">
        <f>DatosDelitos!F51</f>
        <v>3</v>
      </c>
      <c r="E57" s="76">
        <f>DatosDelitos!G51</f>
        <v>3</v>
      </c>
    </row>
    <row r="58" spans="2:5" ht="13.15" customHeight="1" x14ac:dyDescent="0.25">
      <c r="B58" s="209" t="s">
        <v>1237</v>
      </c>
      <c r="C58" s="209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09" t="s">
        <v>1262</v>
      </c>
      <c r="C59" s="209"/>
      <c r="D59" s="76">
        <f>DatosDelitos!F75</f>
        <v>0</v>
      </c>
      <c r="E59" s="76">
        <f>DatosDelitos!G75</f>
        <v>1</v>
      </c>
    </row>
    <row r="60" spans="2:5" ht="13.15" customHeight="1" x14ac:dyDescent="0.25">
      <c r="B60" s="209" t="s">
        <v>1239</v>
      </c>
      <c r="C60" s="209"/>
      <c r="D60" s="76">
        <f>DatosDelitos!F83</f>
        <v>1</v>
      </c>
      <c r="E60" s="76">
        <f>DatosDelitos!G83</f>
        <v>0</v>
      </c>
    </row>
    <row r="61" spans="2:5" ht="13.15" customHeight="1" x14ac:dyDescent="0.25">
      <c r="B61" s="209" t="s">
        <v>1240</v>
      </c>
      <c r="C61" s="209"/>
      <c r="D61" s="76">
        <f>DatosDelitos!F86</f>
        <v>1</v>
      </c>
      <c r="E61" s="76">
        <f>DatosDelitos!G86</f>
        <v>2</v>
      </c>
    </row>
    <row r="62" spans="2:5" ht="13.15" customHeight="1" x14ac:dyDescent="0.25">
      <c r="B62" s="209" t="s">
        <v>966</v>
      </c>
      <c r="C62" s="209"/>
      <c r="D62" s="76">
        <f>DatosDelitos!F98</f>
        <v>20</v>
      </c>
      <c r="E62" s="76">
        <f>DatosDelitos!G98</f>
        <v>19</v>
      </c>
    </row>
    <row r="63" spans="2:5" ht="27" customHeight="1" x14ac:dyDescent="0.25">
      <c r="B63" s="209" t="s">
        <v>1263</v>
      </c>
      <c r="C63" s="209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09" t="s">
        <v>1242</v>
      </c>
      <c r="C64" s="209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09" t="s">
        <v>1243</v>
      </c>
      <c r="C65" s="209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09" t="s">
        <v>1244</v>
      </c>
      <c r="C66" s="209"/>
      <c r="D66" s="76">
        <f>DatosDelitos!F148</f>
        <v>0</v>
      </c>
      <c r="E66" s="76">
        <f>DatosDelitos!G148</f>
        <v>0</v>
      </c>
    </row>
    <row r="67" spans="2:5" ht="13.15" customHeight="1" x14ac:dyDescent="0.25">
      <c r="B67" s="209" t="s">
        <v>1245</v>
      </c>
      <c r="C67" s="209"/>
      <c r="D67" s="76">
        <f>DatosDelitos!F157+SUM(DatosDelitos!F168:G173)</f>
        <v>0</v>
      </c>
      <c r="E67" s="76">
        <f>DatosDelitos!G157+SUM(DatosDelitos!G168:H173)</f>
        <v>8</v>
      </c>
    </row>
    <row r="68" spans="2:5" ht="13.15" customHeight="1" x14ac:dyDescent="0.25">
      <c r="B68" s="209" t="s">
        <v>1246</v>
      </c>
      <c r="C68" s="209"/>
      <c r="D68" s="76">
        <f>SUM(DatosDelitos!F174:G178)</f>
        <v>3</v>
      </c>
      <c r="E68" s="76">
        <f>SUM(DatosDelitos!G174:H178)</f>
        <v>29</v>
      </c>
    </row>
    <row r="69" spans="2:5" ht="13.15" customHeight="1" x14ac:dyDescent="0.25">
      <c r="B69" s="209" t="s">
        <v>1247</v>
      </c>
      <c r="C69" s="209"/>
      <c r="D69" s="76">
        <f>DatosDelitos!F179</f>
        <v>267</v>
      </c>
      <c r="E69" s="76">
        <f>DatosDelitos!G179</f>
        <v>253</v>
      </c>
    </row>
    <row r="70" spans="2:5" ht="13.15" customHeight="1" x14ac:dyDescent="0.25">
      <c r="B70" s="209" t="s">
        <v>1248</v>
      </c>
      <c r="C70" s="209"/>
      <c r="D70" s="76">
        <f>DatosDelitos!F187</f>
        <v>4</v>
      </c>
      <c r="E70" s="76">
        <f>DatosDelitos!G187</f>
        <v>2</v>
      </c>
    </row>
    <row r="71" spans="2:5" ht="13.15" customHeight="1" x14ac:dyDescent="0.25">
      <c r="B71" s="209" t="s">
        <v>1249</v>
      </c>
      <c r="C71" s="209"/>
      <c r="D71" s="76">
        <f>DatosDelitos!F202</f>
        <v>2</v>
      </c>
      <c r="E71" s="76">
        <f>DatosDelitos!G202</f>
        <v>0</v>
      </c>
    </row>
    <row r="72" spans="2:5" ht="13.15" customHeight="1" x14ac:dyDescent="0.25">
      <c r="B72" s="209" t="s">
        <v>1250</v>
      </c>
      <c r="C72" s="209"/>
      <c r="D72" s="76">
        <f>DatosDelitos!F224</f>
        <v>21</v>
      </c>
      <c r="E72" s="76">
        <f>DatosDelitos!G224</f>
        <v>19</v>
      </c>
    </row>
    <row r="73" spans="2:5" ht="13.15" customHeight="1" x14ac:dyDescent="0.25">
      <c r="B73" s="209" t="s">
        <v>1251</v>
      </c>
      <c r="C73" s="209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09" t="s">
        <v>1252</v>
      </c>
      <c r="C74" s="209"/>
      <c r="D74" s="76">
        <f>DatosDelitos!F272</f>
        <v>4</v>
      </c>
      <c r="E74" s="76">
        <f>DatosDelitos!G272</f>
        <v>6</v>
      </c>
    </row>
    <row r="75" spans="2:5" ht="38.25" customHeight="1" x14ac:dyDescent="0.25">
      <c r="B75" s="209" t="s">
        <v>1253</v>
      </c>
      <c r="C75" s="209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09" t="s">
        <v>1254</v>
      </c>
      <c r="C76" s="209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09" t="s">
        <v>1255</v>
      </c>
      <c r="C77" s="209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09" t="s">
        <v>1256</v>
      </c>
      <c r="C78" s="209"/>
      <c r="D78" s="76">
        <f>DatosDelitos!F324</f>
        <v>9</v>
      </c>
      <c r="E78" s="76">
        <f>DatosDelitos!G324</f>
        <v>0</v>
      </c>
    </row>
    <row r="79" spans="2:5" ht="15" customHeight="1" x14ac:dyDescent="0.25">
      <c r="B79" s="208" t="s">
        <v>1257</v>
      </c>
      <c r="C79" s="208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08" t="s">
        <v>943</v>
      </c>
      <c r="C80" s="208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08" t="s">
        <v>1258</v>
      </c>
      <c r="C81" s="208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08" t="s">
        <v>1264</v>
      </c>
      <c r="C82" s="208"/>
      <c r="D82" s="76">
        <f>SUM(D49:D81)</f>
        <v>373</v>
      </c>
      <c r="E82" s="76">
        <f>SUM(E49:E81)</f>
        <v>362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09" t="s">
        <v>1232</v>
      </c>
      <c r="C87" s="209"/>
      <c r="D87" s="76">
        <f>DatosDelitos!N6+DatosDelitos!N14-DatosDelitos!N18</f>
        <v>0</v>
      </c>
    </row>
    <row r="88" spans="2:13" ht="13.15" customHeight="1" x14ac:dyDescent="0.25">
      <c r="B88" s="209" t="s">
        <v>281</v>
      </c>
      <c r="C88" s="209"/>
      <c r="D88" s="76">
        <f>DatosDelitos!N11</f>
        <v>0</v>
      </c>
    </row>
    <row r="89" spans="2:13" ht="13.15" customHeight="1" x14ac:dyDescent="0.25">
      <c r="B89" s="209" t="s">
        <v>338</v>
      </c>
      <c r="C89" s="209"/>
      <c r="D89" s="76">
        <f>DatosDelitos!N21</f>
        <v>0</v>
      </c>
    </row>
    <row r="90" spans="2:13" ht="13.15" customHeight="1" x14ac:dyDescent="0.25">
      <c r="B90" s="209" t="s">
        <v>343</v>
      </c>
      <c r="C90" s="209"/>
      <c r="D90" s="76">
        <f>DatosDelitos!N24</f>
        <v>0</v>
      </c>
    </row>
    <row r="91" spans="2:13" ht="13.15" customHeight="1" x14ac:dyDescent="0.25">
      <c r="B91" s="209" t="s">
        <v>1266</v>
      </c>
      <c r="C91" s="209"/>
      <c r="D91" s="76">
        <f>SUM(DatosDelitos!N18,DatosDelitos!N45)</f>
        <v>0</v>
      </c>
    </row>
    <row r="92" spans="2:13" ht="13.15" customHeight="1" x14ac:dyDescent="0.25">
      <c r="B92" s="209" t="s">
        <v>1234</v>
      </c>
      <c r="C92" s="209"/>
      <c r="D92" s="76">
        <f>DatosDelitos!N31</f>
        <v>1</v>
      </c>
    </row>
    <row r="93" spans="2:13" ht="13.15" customHeight="1" x14ac:dyDescent="0.25">
      <c r="B93" s="209" t="s">
        <v>1235</v>
      </c>
      <c r="C93" s="209"/>
      <c r="D93" s="76">
        <f>DatosDelitos!N43-DatosDelitos!N45</f>
        <v>0</v>
      </c>
    </row>
    <row r="94" spans="2:13" ht="13.15" customHeight="1" x14ac:dyDescent="0.25">
      <c r="B94" s="209" t="s">
        <v>1236</v>
      </c>
      <c r="C94" s="209"/>
      <c r="D94" s="76">
        <f>DatosDelitos!N51</f>
        <v>2</v>
      </c>
    </row>
    <row r="95" spans="2:13" ht="13.15" customHeight="1" x14ac:dyDescent="0.25">
      <c r="B95" s="209" t="s">
        <v>1237</v>
      </c>
      <c r="C95" s="209"/>
      <c r="D95" s="76">
        <f>DatosDelitos!N73</f>
        <v>0</v>
      </c>
    </row>
    <row r="96" spans="2:13" ht="27" customHeight="1" x14ac:dyDescent="0.25">
      <c r="B96" s="209" t="s">
        <v>1262</v>
      </c>
      <c r="C96" s="209"/>
      <c r="D96" s="76">
        <f>DatosDelitos!N75</f>
        <v>0</v>
      </c>
    </row>
    <row r="97" spans="2:4" ht="13.15" customHeight="1" x14ac:dyDescent="0.25">
      <c r="B97" s="209" t="s">
        <v>1239</v>
      </c>
      <c r="C97" s="209"/>
      <c r="D97" s="76">
        <f>DatosDelitos!N83</f>
        <v>0</v>
      </c>
    </row>
    <row r="98" spans="2:4" ht="13.15" customHeight="1" x14ac:dyDescent="0.25">
      <c r="B98" s="209" t="s">
        <v>1240</v>
      </c>
      <c r="C98" s="209"/>
      <c r="D98" s="76">
        <f>DatosDelitos!N86</f>
        <v>0</v>
      </c>
    </row>
    <row r="99" spans="2:4" ht="13.15" customHeight="1" x14ac:dyDescent="0.25">
      <c r="B99" s="209" t="s">
        <v>966</v>
      </c>
      <c r="C99" s="209"/>
      <c r="D99" s="76">
        <f>DatosDelitos!N98</f>
        <v>2</v>
      </c>
    </row>
    <row r="100" spans="2:4" ht="27" customHeight="1" x14ac:dyDescent="0.25">
      <c r="B100" s="209" t="s">
        <v>1263</v>
      </c>
      <c r="C100" s="209"/>
      <c r="D100" s="76">
        <f>DatosDelitos!N132</f>
        <v>1</v>
      </c>
    </row>
    <row r="101" spans="2:4" ht="13.15" customHeight="1" x14ac:dyDescent="0.25">
      <c r="B101" s="209" t="s">
        <v>1242</v>
      </c>
      <c r="C101" s="209"/>
      <c r="D101" s="76">
        <f>DatosDelitos!N138</f>
        <v>0</v>
      </c>
    </row>
    <row r="102" spans="2:4" ht="13.15" customHeight="1" x14ac:dyDescent="0.25">
      <c r="B102" s="209" t="s">
        <v>1243</v>
      </c>
      <c r="C102" s="209"/>
      <c r="D102" s="76">
        <f>DatosDelitos!N145</f>
        <v>0</v>
      </c>
    </row>
    <row r="103" spans="2:4" ht="13.15" customHeight="1" x14ac:dyDescent="0.25">
      <c r="B103" s="209" t="s">
        <v>1267</v>
      </c>
      <c r="C103" s="209"/>
      <c r="D103" s="76">
        <f>DatosDelitos!N149</f>
        <v>0</v>
      </c>
    </row>
    <row r="104" spans="2:4" ht="13.15" customHeight="1" x14ac:dyDescent="0.25">
      <c r="B104" s="209" t="s">
        <v>1175</v>
      </c>
      <c r="C104" s="209"/>
      <c r="D104" s="76">
        <f>SUM(DatosDelitos!N150,DatosDelitos!N151)</f>
        <v>0</v>
      </c>
    </row>
    <row r="105" spans="2:4" ht="13.15" customHeight="1" x14ac:dyDescent="0.25">
      <c r="B105" s="209" t="s">
        <v>1173</v>
      </c>
      <c r="C105" s="209"/>
      <c r="D105" s="76">
        <f>SUM(DatosDelitos!N152:O156)</f>
        <v>2</v>
      </c>
    </row>
    <row r="106" spans="2:4" ht="13.15" customHeight="1" x14ac:dyDescent="0.25">
      <c r="B106" s="209" t="s">
        <v>1245</v>
      </c>
      <c r="C106" s="209"/>
      <c r="D106" s="76">
        <f>SUM(SUM(DatosDelitos!N158:O161),SUM(DatosDelitos!N168:O173))</f>
        <v>1</v>
      </c>
    </row>
    <row r="107" spans="2:4" ht="13.15" customHeight="1" x14ac:dyDescent="0.25">
      <c r="B107" s="209" t="s">
        <v>1268</v>
      </c>
      <c r="C107" s="209"/>
      <c r="D107" s="76">
        <f>SUM(DatosDelitos!N162:O166)</f>
        <v>0</v>
      </c>
    </row>
    <row r="108" spans="2:4" ht="13.15" customHeight="1" x14ac:dyDescent="0.25">
      <c r="B108" s="209" t="s">
        <v>1246</v>
      </c>
      <c r="C108" s="209"/>
      <c r="D108" s="76">
        <f>SUM(DatosDelitos!N174:O178)</f>
        <v>15</v>
      </c>
    </row>
    <row r="109" spans="2:4" ht="13.15" customHeight="1" x14ac:dyDescent="0.25">
      <c r="B109" s="209" t="s">
        <v>1247</v>
      </c>
      <c r="C109" s="209"/>
      <c r="D109" s="76">
        <f>DatosDelitos!N179</f>
        <v>7</v>
      </c>
    </row>
    <row r="110" spans="2:4" ht="13.15" customHeight="1" x14ac:dyDescent="0.25">
      <c r="B110" s="209" t="s">
        <v>1248</v>
      </c>
      <c r="C110" s="209"/>
      <c r="D110" s="76">
        <f>DatosDelitos!N187</f>
        <v>5</v>
      </c>
    </row>
    <row r="111" spans="2:4" ht="13.15" customHeight="1" x14ac:dyDescent="0.25">
      <c r="B111" s="209" t="s">
        <v>1249</v>
      </c>
      <c r="C111" s="209"/>
      <c r="D111" s="76">
        <f>DatosDelitos!N202</f>
        <v>2</v>
      </c>
    </row>
    <row r="112" spans="2:4" ht="13.15" customHeight="1" x14ac:dyDescent="0.25">
      <c r="B112" s="209" t="s">
        <v>1250</v>
      </c>
      <c r="C112" s="209"/>
      <c r="D112" s="76">
        <f>DatosDelitos!N224</f>
        <v>2</v>
      </c>
    </row>
    <row r="113" spans="2:4" ht="13.15" customHeight="1" x14ac:dyDescent="0.25">
      <c r="B113" s="209" t="s">
        <v>1251</v>
      </c>
      <c r="C113" s="209"/>
      <c r="D113" s="76">
        <f>DatosDelitos!N245</f>
        <v>0</v>
      </c>
    </row>
    <row r="114" spans="2:4" ht="13.15" customHeight="1" x14ac:dyDescent="0.25">
      <c r="B114" s="209" t="s">
        <v>1252</v>
      </c>
      <c r="C114" s="209"/>
      <c r="D114" s="76">
        <f>DatosDelitos!N272</f>
        <v>0</v>
      </c>
    </row>
    <row r="115" spans="2:4" ht="38.25" customHeight="1" x14ac:dyDescent="0.25">
      <c r="B115" s="209" t="s">
        <v>1253</v>
      </c>
      <c r="C115" s="209"/>
      <c r="D115" s="76">
        <f>DatosDelitos!N302</f>
        <v>0</v>
      </c>
    </row>
    <row r="116" spans="2:4" ht="13.15" customHeight="1" x14ac:dyDescent="0.25">
      <c r="B116" s="209" t="s">
        <v>1254</v>
      </c>
      <c r="C116" s="209"/>
      <c r="D116" s="76">
        <f>DatosDelitos!N306</f>
        <v>0</v>
      </c>
    </row>
    <row r="117" spans="2:4" ht="13.15" customHeight="1" x14ac:dyDescent="0.25">
      <c r="B117" s="209" t="s">
        <v>1255</v>
      </c>
      <c r="C117" s="209"/>
      <c r="D117" s="76">
        <f>DatosDelitos!N313+DatosDelitos!N321</f>
        <v>0</v>
      </c>
    </row>
    <row r="118" spans="2:4" ht="13.15" customHeight="1" x14ac:dyDescent="0.25">
      <c r="B118" s="209" t="s">
        <v>909</v>
      </c>
      <c r="C118" s="209"/>
      <c r="D118" s="76">
        <f>DatosDelitos!N319</f>
        <v>0</v>
      </c>
    </row>
    <row r="119" spans="2:4" ht="13.9" customHeight="1" x14ac:dyDescent="0.25">
      <c r="B119" s="209" t="s">
        <v>1256</v>
      </c>
      <c r="C119" s="209"/>
      <c r="D119" s="76">
        <f>DatosDelitos!N324</f>
        <v>23</v>
      </c>
    </row>
    <row r="120" spans="2:4" ht="12.75" customHeight="1" x14ac:dyDescent="0.25">
      <c r="B120" s="208" t="s">
        <v>1257</v>
      </c>
      <c r="C120" s="208"/>
      <c r="D120" s="76">
        <f>DatosDelitos!N326</f>
        <v>0</v>
      </c>
    </row>
    <row r="121" spans="2:4" ht="15" customHeight="1" x14ac:dyDescent="0.25">
      <c r="B121" s="208" t="s">
        <v>943</v>
      </c>
      <c r="C121" s="208"/>
      <c r="D121" s="76">
        <f>DatosDelitos!N338</f>
        <v>0</v>
      </c>
    </row>
    <row r="122" spans="2:4" ht="15" customHeight="1" x14ac:dyDescent="0.25">
      <c r="B122" s="208" t="s">
        <v>1258</v>
      </c>
      <c r="C122" s="208"/>
      <c r="D122" s="76">
        <f>DatosDelitos!N340</f>
        <v>0</v>
      </c>
    </row>
    <row r="123" spans="2:4" ht="15" customHeight="1" x14ac:dyDescent="0.25">
      <c r="B123" s="209" t="s">
        <v>1264</v>
      </c>
      <c r="C123" s="209"/>
      <c r="D123" s="76">
        <f>SUM(D87:D122)</f>
        <v>63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19</v>
      </c>
      <c r="D6" s="27">
        <v>5</v>
      </c>
      <c r="E6" s="28">
        <v>2</v>
      </c>
      <c r="F6" s="27">
        <v>0</v>
      </c>
      <c r="G6" s="27">
        <v>0</v>
      </c>
      <c r="H6" s="27">
        <v>0</v>
      </c>
      <c r="I6" s="27">
        <v>1</v>
      </c>
      <c r="J6" s="27">
        <v>2</v>
      </c>
      <c r="K6" s="27">
        <v>1</v>
      </c>
      <c r="L6" s="27">
        <v>0</v>
      </c>
      <c r="M6" s="27">
        <v>0</v>
      </c>
      <c r="N6" s="27">
        <v>0</v>
      </c>
      <c r="O6" s="27">
        <v>4</v>
      </c>
      <c r="P6" s="29">
        <v>7</v>
      </c>
    </row>
    <row r="7" spans="1:16" x14ac:dyDescent="0.25">
      <c r="A7" s="30" t="s">
        <v>311</v>
      </c>
      <c r="B7" s="30" t="s">
        <v>312</v>
      </c>
      <c r="C7" s="15">
        <v>4</v>
      </c>
      <c r="D7" s="15">
        <v>5</v>
      </c>
      <c r="E7" s="31">
        <v>-1</v>
      </c>
      <c r="F7" s="15">
        <v>0</v>
      </c>
      <c r="G7" s="15">
        <v>0</v>
      </c>
      <c r="H7" s="15">
        <v>0</v>
      </c>
      <c r="I7" s="15">
        <v>0</v>
      </c>
      <c r="J7" s="15">
        <v>2</v>
      </c>
      <c r="K7" s="15">
        <v>1</v>
      </c>
      <c r="L7" s="15">
        <v>0</v>
      </c>
      <c r="M7" s="15">
        <v>0</v>
      </c>
      <c r="N7" s="15">
        <v>0</v>
      </c>
      <c r="O7" s="15">
        <v>4</v>
      </c>
      <c r="P7" s="25">
        <v>3</v>
      </c>
    </row>
    <row r="8" spans="1:16" x14ac:dyDescent="0.25">
      <c r="A8" s="30" t="s">
        <v>313</v>
      </c>
      <c r="B8" s="30" t="s">
        <v>314</v>
      </c>
      <c r="C8" s="15">
        <v>10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x14ac:dyDescent="0.25">
      <c r="A9" s="30" t="s">
        <v>315</v>
      </c>
      <c r="B9" s="30" t="s">
        <v>316</v>
      </c>
      <c r="C9" s="15">
        <v>4</v>
      </c>
      <c r="D9" s="15">
        <v>0</v>
      </c>
      <c r="E9" s="31">
        <v>0</v>
      </c>
      <c r="F9" s="15">
        <v>0</v>
      </c>
      <c r="G9" s="15">
        <v>0</v>
      </c>
      <c r="H9" s="15">
        <v>0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3</v>
      </c>
    </row>
    <row r="10" spans="1:16" x14ac:dyDescent="0.25">
      <c r="A10" s="30" t="s">
        <v>317</v>
      </c>
      <c r="B10" s="30" t="s">
        <v>318</v>
      </c>
      <c r="C10" s="15">
        <v>1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7" t="s">
        <v>319</v>
      </c>
      <c r="B11" s="178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7" t="s">
        <v>323</v>
      </c>
      <c r="B14" s="178"/>
      <c r="C14" s="27">
        <v>1897</v>
      </c>
      <c r="D14" s="27">
        <v>2201</v>
      </c>
      <c r="E14" s="28">
        <v>-1</v>
      </c>
      <c r="F14" s="27">
        <v>21</v>
      </c>
      <c r="G14" s="27">
        <v>15</v>
      </c>
      <c r="H14" s="27">
        <v>162</v>
      </c>
      <c r="I14" s="27">
        <v>146</v>
      </c>
      <c r="J14" s="27">
        <v>3</v>
      </c>
      <c r="K14" s="27">
        <v>1</v>
      </c>
      <c r="L14" s="27">
        <v>0</v>
      </c>
      <c r="M14" s="27">
        <v>0</v>
      </c>
      <c r="N14" s="27">
        <v>0</v>
      </c>
      <c r="O14" s="27">
        <v>8</v>
      </c>
      <c r="P14" s="29">
        <v>115</v>
      </c>
    </row>
    <row r="15" spans="1:16" x14ac:dyDescent="0.25">
      <c r="A15" s="30" t="s">
        <v>324</v>
      </c>
      <c r="B15" s="30" t="s">
        <v>325</v>
      </c>
      <c r="C15" s="15">
        <v>1463</v>
      </c>
      <c r="D15" s="15">
        <v>1759</v>
      </c>
      <c r="E15" s="31">
        <v>-1</v>
      </c>
      <c r="F15" s="15">
        <v>2</v>
      </c>
      <c r="G15" s="15">
        <v>4</v>
      </c>
      <c r="H15" s="15">
        <v>81</v>
      </c>
      <c r="I15" s="15">
        <v>71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2</v>
      </c>
      <c r="P15" s="25">
        <v>78</v>
      </c>
    </row>
    <row r="16" spans="1:16" x14ac:dyDescent="0.25">
      <c r="A16" s="30" t="s">
        <v>326</v>
      </c>
      <c r="B16" s="30" t="s">
        <v>327</v>
      </c>
      <c r="C16" s="15">
        <v>5</v>
      </c>
      <c r="D16" s="15">
        <v>1</v>
      </c>
      <c r="E16" s="31">
        <v>4</v>
      </c>
      <c r="F16" s="15">
        <v>0</v>
      </c>
      <c r="G16" s="15">
        <v>0</v>
      </c>
      <c r="H16" s="15">
        <v>0</v>
      </c>
      <c r="I16" s="15">
        <v>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125</v>
      </c>
      <c r="D17" s="15">
        <v>98</v>
      </c>
      <c r="E17" s="31">
        <v>0</v>
      </c>
      <c r="F17" s="15">
        <v>0</v>
      </c>
      <c r="G17" s="15">
        <v>0</v>
      </c>
      <c r="H17" s="15">
        <v>2</v>
      </c>
      <c r="I17" s="15">
        <v>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5</v>
      </c>
    </row>
    <row r="18" spans="1:16" ht="33.75" x14ac:dyDescent="0.25">
      <c r="A18" s="30" t="s">
        <v>330</v>
      </c>
      <c r="B18" s="30" t="s">
        <v>331</v>
      </c>
      <c r="C18" s="15">
        <v>304</v>
      </c>
      <c r="D18" s="15">
        <v>340</v>
      </c>
      <c r="E18" s="31">
        <v>-1</v>
      </c>
      <c r="F18" s="15">
        <v>19</v>
      </c>
      <c r="G18" s="15">
        <v>11</v>
      </c>
      <c r="H18" s="15">
        <v>79</v>
      </c>
      <c r="I18" s="15">
        <v>67</v>
      </c>
      <c r="J18" s="15">
        <v>2</v>
      </c>
      <c r="K18" s="15">
        <v>0</v>
      </c>
      <c r="L18" s="15">
        <v>0</v>
      </c>
      <c r="M18" s="15">
        <v>0</v>
      </c>
      <c r="N18" s="15">
        <v>0</v>
      </c>
      <c r="O18" s="15">
        <v>6</v>
      </c>
      <c r="P18" s="25">
        <v>32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3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7" t="s">
        <v>336</v>
      </c>
      <c r="B21" s="178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7" t="s">
        <v>354</v>
      </c>
      <c r="B31" s="178"/>
      <c r="C31" s="27">
        <v>559</v>
      </c>
      <c r="D31" s="27">
        <v>503</v>
      </c>
      <c r="E31" s="28">
        <v>0</v>
      </c>
      <c r="F31" s="27">
        <v>8</v>
      </c>
      <c r="G31" s="27">
        <v>4</v>
      </c>
      <c r="H31" s="27">
        <v>34</v>
      </c>
      <c r="I31" s="27">
        <v>32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0</v>
      </c>
      <c r="P31" s="29">
        <v>25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4</v>
      </c>
      <c r="E32" s="31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377</v>
      </c>
      <c r="D34" s="15">
        <v>371</v>
      </c>
      <c r="E34" s="31">
        <v>0</v>
      </c>
      <c r="F34" s="15">
        <v>5</v>
      </c>
      <c r="G34" s="15">
        <v>1</v>
      </c>
      <c r="H34" s="15">
        <v>17</v>
      </c>
      <c r="I34" s="15">
        <v>13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14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5</v>
      </c>
      <c r="E35" s="31">
        <v>-1</v>
      </c>
      <c r="F35" s="15">
        <v>0</v>
      </c>
      <c r="G35" s="15">
        <v>2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2</v>
      </c>
    </row>
    <row r="36" spans="1:16" x14ac:dyDescent="0.25">
      <c r="A36" s="30" t="s">
        <v>363</v>
      </c>
      <c r="B36" s="30" t="s">
        <v>364</v>
      </c>
      <c r="C36" s="15">
        <v>119</v>
      </c>
      <c r="D36" s="15">
        <v>82</v>
      </c>
      <c r="E36" s="31">
        <v>0</v>
      </c>
      <c r="F36" s="15">
        <v>0</v>
      </c>
      <c r="G36" s="15">
        <v>0</v>
      </c>
      <c r="H36" s="15">
        <v>7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3</v>
      </c>
    </row>
    <row r="37" spans="1:16" ht="22.5" x14ac:dyDescent="0.25">
      <c r="A37" s="30" t="s">
        <v>365</v>
      </c>
      <c r="B37" s="30" t="s">
        <v>366</v>
      </c>
      <c r="C37" s="15">
        <v>29</v>
      </c>
      <c r="D37" s="15">
        <v>23</v>
      </c>
      <c r="E37" s="31">
        <v>0</v>
      </c>
      <c r="F37" s="15">
        <v>3</v>
      </c>
      <c r="G37" s="15">
        <v>0</v>
      </c>
      <c r="H37" s="15">
        <v>8</v>
      </c>
      <c r="I37" s="15">
        <v>10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3</v>
      </c>
    </row>
    <row r="38" spans="1:16" ht="22.5" x14ac:dyDescent="0.25">
      <c r="A38" s="30" t="s">
        <v>367</v>
      </c>
      <c r="B38" s="30" t="s">
        <v>368</v>
      </c>
      <c r="C38" s="15">
        <v>2</v>
      </c>
      <c r="D38" s="15">
        <v>4</v>
      </c>
      <c r="E38" s="31">
        <v>-1</v>
      </c>
      <c r="F38" s="15">
        <v>0</v>
      </c>
      <c r="G38" s="15">
        <v>0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0</v>
      </c>
      <c r="E39" s="31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29</v>
      </c>
      <c r="D42" s="15">
        <v>14</v>
      </c>
      <c r="E42" s="31">
        <v>1</v>
      </c>
      <c r="F42" s="15">
        <v>0</v>
      </c>
      <c r="G42" s="15">
        <v>1</v>
      </c>
      <c r="H42" s="15">
        <v>2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3</v>
      </c>
    </row>
    <row r="43" spans="1:16" x14ac:dyDescent="0.25">
      <c r="A43" s="177" t="s">
        <v>377</v>
      </c>
      <c r="B43" s="178"/>
      <c r="C43" s="27">
        <v>104</v>
      </c>
      <c r="D43" s="27">
        <v>100</v>
      </c>
      <c r="E43" s="28">
        <v>0</v>
      </c>
      <c r="F43" s="27">
        <v>9</v>
      </c>
      <c r="G43" s="27">
        <v>1</v>
      </c>
      <c r="H43" s="27">
        <v>29</v>
      </c>
      <c r="I43" s="27">
        <v>29</v>
      </c>
      <c r="J43" s="27">
        <v>1</v>
      </c>
      <c r="K43" s="27">
        <v>0</v>
      </c>
      <c r="L43" s="27">
        <v>0</v>
      </c>
      <c r="M43" s="27">
        <v>0</v>
      </c>
      <c r="N43" s="27">
        <v>0</v>
      </c>
      <c r="O43" s="27">
        <v>2</v>
      </c>
      <c r="P43" s="29">
        <v>11</v>
      </c>
    </row>
    <row r="44" spans="1:16" x14ac:dyDescent="0.25">
      <c r="A44" s="30" t="s">
        <v>378</v>
      </c>
      <c r="B44" s="30" t="s">
        <v>379</v>
      </c>
      <c r="C44" s="15">
        <v>3</v>
      </c>
      <c r="D44" s="15">
        <v>1</v>
      </c>
      <c r="E44" s="31">
        <v>2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97</v>
      </c>
      <c r="D45" s="15">
        <v>97</v>
      </c>
      <c r="E45" s="31">
        <v>0</v>
      </c>
      <c r="F45" s="15">
        <v>9</v>
      </c>
      <c r="G45" s="15">
        <v>1</v>
      </c>
      <c r="H45" s="15">
        <v>29</v>
      </c>
      <c r="I45" s="15">
        <v>29</v>
      </c>
      <c r="J45" s="15">
        <v>1</v>
      </c>
      <c r="K45" s="15">
        <v>0</v>
      </c>
      <c r="L45" s="15">
        <v>0</v>
      </c>
      <c r="M45" s="15">
        <v>0</v>
      </c>
      <c r="N45" s="15">
        <v>0</v>
      </c>
      <c r="O45" s="15">
        <v>2</v>
      </c>
      <c r="P45" s="25">
        <v>10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1</v>
      </c>
    </row>
    <row r="47" spans="1:16" ht="22.5" x14ac:dyDescent="0.25">
      <c r="A47" s="30" t="s">
        <v>384</v>
      </c>
      <c r="B47" s="30" t="s">
        <v>385</v>
      </c>
      <c r="C47" s="15">
        <v>2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0</v>
      </c>
      <c r="D49" s="15">
        <v>2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7" t="s">
        <v>392</v>
      </c>
      <c r="B51" s="178"/>
      <c r="C51" s="27">
        <v>95</v>
      </c>
      <c r="D51" s="27">
        <v>161</v>
      </c>
      <c r="E51" s="28">
        <v>-1</v>
      </c>
      <c r="F51" s="27">
        <v>3</v>
      </c>
      <c r="G51" s="27">
        <v>3</v>
      </c>
      <c r="H51" s="27">
        <v>19</v>
      </c>
      <c r="I51" s="27">
        <v>15</v>
      </c>
      <c r="J51" s="27">
        <v>3</v>
      </c>
      <c r="K51" s="27">
        <v>7</v>
      </c>
      <c r="L51" s="27">
        <v>0</v>
      </c>
      <c r="M51" s="27">
        <v>0</v>
      </c>
      <c r="N51" s="27">
        <v>2</v>
      </c>
      <c r="O51" s="27">
        <v>2</v>
      </c>
      <c r="P51" s="29">
        <v>11</v>
      </c>
    </row>
    <row r="52" spans="1:16" x14ac:dyDescent="0.25">
      <c r="A52" s="30" t="s">
        <v>393</v>
      </c>
      <c r="B52" s="30" t="s">
        <v>394</v>
      </c>
      <c r="C52" s="15">
        <v>37</v>
      </c>
      <c r="D52" s="15">
        <v>51</v>
      </c>
      <c r="E52" s="31">
        <v>-1</v>
      </c>
      <c r="F52" s="15">
        <v>0</v>
      </c>
      <c r="G52" s="15">
        <v>0</v>
      </c>
      <c r="H52" s="15">
        <v>2</v>
      </c>
      <c r="I52" s="15">
        <v>1</v>
      </c>
      <c r="J52" s="15">
        <v>2</v>
      </c>
      <c r="K52" s="15">
        <v>4</v>
      </c>
      <c r="L52" s="15">
        <v>0</v>
      </c>
      <c r="M52" s="15">
        <v>0</v>
      </c>
      <c r="N52" s="15">
        <v>1</v>
      </c>
      <c r="O52" s="15">
        <v>1</v>
      </c>
      <c r="P52" s="25">
        <v>0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32</v>
      </c>
      <c r="D54" s="15">
        <v>53</v>
      </c>
      <c r="E54" s="31">
        <v>-1</v>
      </c>
      <c r="F54" s="15">
        <v>3</v>
      </c>
      <c r="G54" s="15">
        <v>2</v>
      </c>
      <c r="H54" s="15">
        <v>11</v>
      </c>
      <c r="I54" s="15">
        <v>3</v>
      </c>
      <c r="J54" s="15">
        <v>1</v>
      </c>
      <c r="K54" s="15">
        <v>3</v>
      </c>
      <c r="L54" s="15">
        <v>0</v>
      </c>
      <c r="M54" s="15">
        <v>0</v>
      </c>
      <c r="N54" s="15">
        <v>0</v>
      </c>
      <c r="O54" s="15">
        <v>1</v>
      </c>
      <c r="P54" s="25">
        <v>5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3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1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2</v>
      </c>
      <c r="E56" s="31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2</v>
      </c>
    </row>
    <row r="57" spans="1:16" x14ac:dyDescent="0.25">
      <c r="A57" s="30" t="s">
        <v>403</v>
      </c>
      <c r="B57" s="30" t="s">
        <v>404</v>
      </c>
      <c r="C57" s="15">
        <v>4</v>
      </c>
      <c r="D57" s="15">
        <v>10</v>
      </c>
      <c r="E57" s="31">
        <v>-1</v>
      </c>
      <c r="F57" s="15">
        <v>0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8</v>
      </c>
      <c r="D58" s="15">
        <v>5</v>
      </c>
      <c r="E58" s="31">
        <v>0</v>
      </c>
      <c r="F58" s="15">
        <v>0</v>
      </c>
      <c r="G58" s="15">
        <v>0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1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2</v>
      </c>
      <c r="E59" s="31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1</v>
      </c>
      <c r="E60" s="31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2</v>
      </c>
      <c r="D61" s="15">
        <v>6</v>
      </c>
      <c r="E61" s="31">
        <v>-1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1</v>
      </c>
      <c r="D62" s="15">
        <v>0</v>
      </c>
      <c r="E62" s="31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2</v>
      </c>
      <c r="D63" s="15">
        <v>7</v>
      </c>
      <c r="E63" s="31">
        <v>-1</v>
      </c>
      <c r="F63" s="15">
        <v>0</v>
      </c>
      <c r="G63" s="15">
        <v>0</v>
      </c>
      <c r="H63" s="15">
        <v>3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1</v>
      </c>
      <c r="D64" s="15">
        <v>8</v>
      </c>
      <c r="E64" s="31">
        <v>-1</v>
      </c>
      <c r="F64" s="15">
        <v>0</v>
      </c>
      <c r="G64" s="15">
        <v>0</v>
      </c>
      <c r="H64" s="15">
        <v>0</v>
      </c>
      <c r="I64" s="15">
        <v>6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1</v>
      </c>
    </row>
    <row r="65" spans="1:16" ht="22.5" x14ac:dyDescent="0.25">
      <c r="A65" s="30" t="s">
        <v>419</v>
      </c>
      <c r="B65" s="30" t="s">
        <v>420</v>
      </c>
      <c r="C65" s="15">
        <v>2</v>
      </c>
      <c r="D65" s="15">
        <v>7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5</v>
      </c>
      <c r="D66" s="15">
        <v>5</v>
      </c>
      <c r="E66" s="31">
        <v>0</v>
      </c>
      <c r="F66" s="15">
        <v>0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1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1</v>
      </c>
      <c r="E68" s="31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1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5">
        <v>1</v>
      </c>
      <c r="O72" s="15">
        <v>0</v>
      </c>
      <c r="P72" s="25">
        <v>0</v>
      </c>
    </row>
    <row r="73" spans="1:16" x14ac:dyDescent="0.25">
      <c r="A73" s="177" t="s">
        <v>435</v>
      </c>
      <c r="B73" s="178"/>
      <c r="C73" s="27">
        <v>0</v>
      </c>
      <c r="D73" s="27">
        <v>3</v>
      </c>
      <c r="E73" s="28">
        <v>-1</v>
      </c>
      <c r="F73" s="27">
        <v>0</v>
      </c>
      <c r="G73" s="27">
        <v>0</v>
      </c>
      <c r="H73" s="27">
        <v>0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0</v>
      </c>
      <c r="D74" s="15">
        <v>3</v>
      </c>
      <c r="E74" s="31">
        <v>-1</v>
      </c>
      <c r="F74" s="15">
        <v>0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177" t="s">
        <v>438</v>
      </c>
      <c r="B75" s="178"/>
      <c r="C75" s="27">
        <v>19</v>
      </c>
      <c r="D75" s="27">
        <v>15</v>
      </c>
      <c r="E75" s="28">
        <v>0</v>
      </c>
      <c r="F75" s="27">
        <v>0</v>
      </c>
      <c r="G75" s="27">
        <v>1</v>
      </c>
      <c r="H75" s="27">
        <v>2</v>
      </c>
      <c r="I75" s="27">
        <v>5</v>
      </c>
      <c r="J75" s="27">
        <v>0</v>
      </c>
      <c r="K75" s="27">
        <v>0</v>
      </c>
      <c r="L75" s="27">
        <v>0</v>
      </c>
      <c r="M75" s="27">
        <v>1</v>
      </c>
      <c r="N75" s="27">
        <v>0</v>
      </c>
      <c r="O75" s="27">
        <v>0</v>
      </c>
      <c r="P75" s="29">
        <v>3</v>
      </c>
    </row>
    <row r="76" spans="1:16" x14ac:dyDescent="0.25">
      <c r="A76" s="30" t="s">
        <v>439</v>
      </c>
      <c r="B76" s="30" t="s">
        <v>440</v>
      </c>
      <c r="C76" s="15">
        <v>14</v>
      </c>
      <c r="D76" s="15">
        <v>10</v>
      </c>
      <c r="E76" s="31">
        <v>0</v>
      </c>
      <c r="F76" s="15">
        <v>0</v>
      </c>
      <c r="G76" s="15">
        <v>0</v>
      </c>
      <c r="H76" s="15">
        <v>2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1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5</v>
      </c>
      <c r="D78" s="15">
        <v>1</v>
      </c>
      <c r="E78" s="31">
        <v>4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</v>
      </c>
      <c r="N78" s="15">
        <v>0</v>
      </c>
      <c r="O78" s="15">
        <v>0</v>
      </c>
      <c r="P78" s="25">
        <v>1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0</v>
      </c>
      <c r="D80" s="15">
        <v>4</v>
      </c>
      <c r="E80" s="31">
        <v>-1</v>
      </c>
      <c r="F80" s="15">
        <v>0</v>
      </c>
      <c r="G80" s="15">
        <v>1</v>
      </c>
      <c r="H80" s="15">
        <v>0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7" t="s">
        <v>453</v>
      </c>
      <c r="B83" s="178"/>
      <c r="C83" s="27">
        <v>67</v>
      </c>
      <c r="D83" s="27">
        <v>61</v>
      </c>
      <c r="E83" s="28">
        <v>0</v>
      </c>
      <c r="F83" s="27">
        <v>1</v>
      </c>
      <c r="G83" s="27">
        <v>0</v>
      </c>
      <c r="H83" s="27">
        <v>4</v>
      </c>
      <c r="I83" s="27">
        <v>3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2</v>
      </c>
    </row>
    <row r="84" spans="1:16" x14ac:dyDescent="0.25">
      <c r="A84" s="30" t="s">
        <v>454</v>
      </c>
      <c r="B84" s="30" t="s">
        <v>455</v>
      </c>
      <c r="C84" s="15">
        <v>27</v>
      </c>
      <c r="D84" s="15">
        <v>13</v>
      </c>
      <c r="E84" s="31">
        <v>1</v>
      </c>
      <c r="F84" s="15">
        <v>0</v>
      </c>
      <c r="G84" s="15">
        <v>0</v>
      </c>
      <c r="H84" s="15">
        <v>3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40</v>
      </c>
      <c r="D85" s="15">
        <v>48</v>
      </c>
      <c r="E85" s="31">
        <v>-1</v>
      </c>
      <c r="F85" s="15">
        <v>1</v>
      </c>
      <c r="G85" s="15">
        <v>0</v>
      </c>
      <c r="H85" s="15">
        <v>1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2</v>
      </c>
    </row>
    <row r="86" spans="1:16" x14ac:dyDescent="0.25">
      <c r="A86" s="177" t="s">
        <v>458</v>
      </c>
      <c r="B86" s="178"/>
      <c r="C86" s="27">
        <v>124</v>
      </c>
      <c r="D86" s="27">
        <v>177</v>
      </c>
      <c r="E86" s="28">
        <v>-1</v>
      </c>
      <c r="F86" s="27">
        <v>1</v>
      </c>
      <c r="G86" s="27">
        <v>2</v>
      </c>
      <c r="H86" s="27">
        <v>39</v>
      </c>
      <c r="I86" s="27">
        <v>32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20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15</v>
      </c>
      <c r="D90" s="15">
        <v>22</v>
      </c>
      <c r="E90" s="31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6</v>
      </c>
      <c r="D92" s="15">
        <v>13</v>
      </c>
      <c r="E92" s="31">
        <v>-1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9</v>
      </c>
      <c r="D93" s="15">
        <v>14</v>
      </c>
      <c r="E93" s="31">
        <v>-1</v>
      </c>
      <c r="F93" s="15">
        <v>0</v>
      </c>
      <c r="G93" s="15">
        <v>0</v>
      </c>
      <c r="H93" s="15">
        <v>1</v>
      </c>
      <c r="I93" s="15">
        <v>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1</v>
      </c>
    </row>
    <row r="94" spans="1:16" x14ac:dyDescent="0.25">
      <c r="A94" s="30" t="s">
        <v>473</v>
      </c>
      <c r="B94" s="30" t="s">
        <v>474</v>
      </c>
      <c r="C94" s="15">
        <v>3</v>
      </c>
      <c r="D94" s="15">
        <v>2</v>
      </c>
      <c r="E94" s="31">
        <v>0</v>
      </c>
      <c r="F94" s="15">
        <v>0</v>
      </c>
      <c r="G94" s="15">
        <v>0</v>
      </c>
      <c r="H94" s="15">
        <v>1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91</v>
      </c>
      <c r="D95" s="15">
        <v>124</v>
      </c>
      <c r="E95" s="31">
        <v>-1</v>
      </c>
      <c r="F95" s="15">
        <v>1</v>
      </c>
      <c r="G95" s="15">
        <v>2</v>
      </c>
      <c r="H95" s="15">
        <v>36</v>
      </c>
      <c r="I95" s="15">
        <v>22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19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2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7" t="s">
        <v>481</v>
      </c>
      <c r="B98" s="178"/>
      <c r="C98" s="27">
        <v>1831</v>
      </c>
      <c r="D98" s="27">
        <v>2356</v>
      </c>
      <c r="E98" s="28">
        <v>-1</v>
      </c>
      <c r="F98" s="27">
        <v>20</v>
      </c>
      <c r="G98" s="27">
        <v>19</v>
      </c>
      <c r="H98" s="27">
        <v>302</v>
      </c>
      <c r="I98" s="27">
        <v>240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26</v>
      </c>
      <c r="P98" s="29">
        <v>196</v>
      </c>
    </row>
    <row r="99" spans="1:16" x14ac:dyDescent="0.25">
      <c r="A99" s="30" t="s">
        <v>482</v>
      </c>
      <c r="B99" s="30" t="s">
        <v>483</v>
      </c>
      <c r="C99" s="15">
        <v>328</v>
      </c>
      <c r="D99" s="15">
        <v>580</v>
      </c>
      <c r="E99" s="31">
        <v>-1</v>
      </c>
      <c r="F99" s="15">
        <v>9</v>
      </c>
      <c r="G99" s="15">
        <v>8</v>
      </c>
      <c r="H99" s="15">
        <v>50</v>
      </c>
      <c r="I99" s="15">
        <v>35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44</v>
      </c>
    </row>
    <row r="100" spans="1:16" x14ac:dyDescent="0.25">
      <c r="A100" s="30" t="s">
        <v>484</v>
      </c>
      <c r="B100" s="30" t="s">
        <v>485</v>
      </c>
      <c r="C100" s="15">
        <v>169</v>
      </c>
      <c r="D100" s="15">
        <v>212</v>
      </c>
      <c r="E100" s="31">
        <v>-1</v>
      </c>
      <c r="F100" s="15">
        <v>3</v>
      </c>
      <c r="G100" s="15">
        <v>3</v>
      </c>
      <c r="H100" s="15">
        <v>64</v>
      </c>
      <c r="I100" s="15">
        <v>38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11</v>
      </c>
      <c r="P100" s="25">
        <v>35</v>
      </c>
    </row>
    <row r="101" spans="1:16" ht="33.75" x14ac:dyDescent="0.25">
      <c r="A101" s="30" t="s">
        <v>486</v>
      </c>
      <c r="B101" s="30" t="s">
        <v>487</v>
      </c>
      <c r="C101" s="15">
        <v>9</v>
      </c>
      <c r="D101" s="15">
        <v>20</v>
      </c>
      <c r="E101" s="31">
        <v>-1</v>
      </c>
      <c r="F101" s="15">
        <v>0</v>
      </c>
      <c r="G101" s="15">
        <v>0</v>
      </c>
      <c r="H101" s="15">
        <v>9</v>
      </c>
      <c r="I101" s="15">
        <v>11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8</v>
      </c>
    </row>
    <row r="102" spans="1:16" ht="22.5" x14ac:dyDescent="0.25">
      <c r="A102" s="30" t="s">
        <v>488</v>
      </c>
      <c r="B102" s="30" t="s">
        <v>489</v>
      </c>
      <c r="C102" s="15">
        <v>49</v>
      </c>
      <c r="D102" s="15">
        <v>78</v>
      </c>
      <c r="E102" s="31">
        <v>-1</v>
      </c>
      <c r="F102" s="15">
        <v>0</v>
      </c>
      <c r="G102" s="15">
        <v>0</v>
      </c>
      <c r="H102" s="15">
        <v>20</v>
      </c>
      <c r="I102" s="15">
        <v>22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15</v>
      </c>
      <c r="P102" s="25">
        <v>19</v>
      </c>
    </row>
    <row r="103" spans="1:16" x14ac:dyDescent="0.25">
      <c r="A103" s="30" t="s">
        <v>490</v>
      </c>
      <c r="B103" s="30" t="s">
        <v>491</v>
      </c>
      <c r="C103" s="15">
        <v>1</v>
      </c>
      <c r="D103" s="15">
        <v>2</v>
      </c>
      <c r="E103" s="31">
        <v>-1</v>
      </c>
      <c r="F103" s="15">
        <v>0</v>
      </c>
      <c r="G103" s="15">
        <v>0</v>
      </c>
      <c r="H103" s="15">
        <v>2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12</v>
      </c>
      <c r="D104" s="15">
        <v>17</v>
      </c>
      <c r="E104" s="31">
        <v>-1</v>
      </c>
      <c r="F104" s="15">
        <v>0</v>
      </c>
      <c r="G104" s="15">
        <v>0</v>
      </c>
      <c r="H104" s="15">
        <v>11</v>
      </c>
      <c r="I104" s="15">
        <v>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7</v>
      </c>
    </row>
    <row r="105" spans="1:16" x14ac:dyDescent="0.25">
      <c r="A105" s="30" t="s">
        <v>494</v>
      </c>
      <c r="B105" s="30" t="s">
        <v>495</v>
      </c>
      <c r="C105" s="15">
        <v>42</v>
      </c>
      <c r="D105" s="15">
        <v>74</v>
      </c>
      <c r="E105" s="31">
        <v>-1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666</v>
      </c>
      <c r="D106" s="15">
        <v>814</v>
      </c>
      <c r="E106" s="31">
        <v>-1</v>
      </c>
      <c r="F106" s="15">
        <v>4</v>
      </c>
      <c r="G106" s="15">
        <v>5</v>
      </c>
      <c r="H106" s="15">
        <v>76</v>
      </c>
      <c r="I106" s="15">
        <v>61</v>
      </c>
      <c r="J106" s="15">
        <v>0</v>
      </c>
      <c r="K106" s="15">
        <v>0</v>
      </c>
      <c r="L106" s="15">
        <v>0</v>
      </c>
      <c r="M106" s="15">
        <v>0</v>
      </c>
      <c r="N106" s="15">
        <v>2</v>
      </c>
      <c r="O106" s="15">
        <v>0</v>
      </c>
      <c r="P106" s="25">
        <v>42</v>
      </c>
    </row>
    <row r="107" spans="1:16" ht="22.5" x14ac:dyDescent="0.25">
      <c r="A107" s="30" t="s">
        <v>498</v>
      </c>
      <c r="B107" s="30" t="s">
        <v>499</v>
      </c>
      <c r="C107" s="15">
        <v>177</v>
      </c>
      <c r="D107" s="15">
        <v>165</v>
      </c>
      <c r="E107" s="31">
        <v>0</v>
      </c>
      <c r="F107" s="15">
        <v>0</v>
      </c>
      <c r="G107" s="15">
        <v>0</v>
      </c>
      <c r="H107" s="15">
        <v>25</v>
      </c>
      <c r="I107" s="15">
        <v>21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13</v>
      </c>
    </row>
    <row r="108" spans="1:16" ht="22.5" x14ac:dyDescent="0.25">
      <c r="A108" s="30" t="s">
        <v>500</v>
      </c>
      <c r="B108" s="30" t="s">
        <v>501</v>
      </c>
      <c r="C108" s="15">
        <v>2</v>
      </c>
      <c r="D108" s="15">
        <v>1</v>
      </c>
      <c r="E108" s="31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2</v>
      </c>
    </row>
    <row r="109" spans="1:16" x14ac:dyDescent="0.25">
      <c r="A109" s="30" t="s">
        <v>502</v>
      </c>
      <c r="B109" s="30" t="s">
        <v>503</v>
      </c>
      <c r="C109" s="15">
        <v>6</v>
      </c>
      <c r="D109" s="15">
        <v>4</v>
      </c>
      <c r="E109" s="31">
        <v>0</v>
      </c>
      <c r="F109" s="15">
        <v>0</v>
      </c>
      <c r="G109" s="15">
        <v>0</v>
      </c>
      <c r="H109" s="15">
        <v>3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3</v>
      </c>
      <c r="D110" s="15">
        <v>0</v>
      </c>
      <c r="E110" s="31">
        <v>0</v>
      </c>
      <c r="F110" s="15">
        <v>0</v>
      </c>
      <c r="G110" s="15">
        <v>0</v>
      </c>
      <c r="H110" s="15">
        <v>2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334</v>
      </c>
      <c r="D112" s="15">
        <v>347</v>
      </c>
      <c r="E112" s="31">
        <v>-1</v>
      </c>
      <c r="F112" s="15">
        <v>4</v>
      </c>
      <c r="G112" s="15">
        <v>3</v>
      </c>
      <c r="H112" s="15">
        <v>32</v>
      </c>
      <c r="I112" s="15">
        <v>32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17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3</v>
      </c>
      <c r="E114" s="31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2</v>
      </c>
      <c r="D115" s="15">
        <v>2</v>
      </c>
      <c r="E115" s="31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1</v>
      </c>
      <c r="E116" s="31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13</v>
      </c>
      <c r="D117" s="15">
        <v>6</v>
      </c>
      <c r="E117" s="31">
        <v>1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4</v>
      </c>
      <c r="D121" s="15">
        <v>3</v>
      </c>
      <c r="E121" s="31">
        <v>0</v>
      </c>
      <c r="F121" s="15">
        <v>0</v>
      </c>
      <c r="G121" s="15">
        <v>0</v>
      </c>
      <c r="H121" s="15">
        <v>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7</v>
      </c>
      <c r="D122" s="15">
        <v>12</v>
      </c>
      <c r="E122" s="31">
        <v>-1</v>
      </c>
      <c r="F122" s="15">
        <v>0</v>
      </c>
      <c r="G122" s="15">
        <v>0</v>
      </c>
      <c r="H122" s="15">
        <v>2</v>
      </c>
      <c r="I122" s="15">
        <v>6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4</v>
      </c>
    </row>
    <row r="123" spans="1:16" x14ac:dyDescent="0.25">
      <c r="A123" s="30" t="s">
        <v>530</v>
      </c>
      <c r="B123" s="30" t="s">
        <v>531</v>
      </c>
      <c r="C123" s="15">
        <v>1</v>
      </c>
      <c r="D123" s="15">
        <v>8</v>
      </c>
      <c r="E123" s="31">
        <v>-1</v>
      </c>
      <c r="F123" s="15">
        <v>0</v>
      </c>
      <c r="G123" s="15">
        <v>0</v>
      </c>
      <c r="H123" s="15">
        <v>2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1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5</v>
      </c>
      <c r="D127" s="15">
        <v>7</v>
      </c>
      <c r="E127" s="31">
        <v>-1</v>
      </c>
      <c r="F127" s="15">
        <v>0</v>
      </c>
      <c r="G127" s="15">
        <v>0</v>
      </c>
      <c r="H127" s="15">
        <v>1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1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7" t="s">
        <v>548</v>
      </c>
      <c r="B132" s="178"/>
      <c r="C132" s="27">
        <v>0</v>
      </c>
      <c r="D132" s="27">
        <v>1</v>
      </c>
      <c r="E132" s="28">
        <v>-1</v>
      </c>
      <c r="F132" s="27">
        <v>0</v>
      </c>
      <c r="G132" s="27">
        <v>0</v>
      </c>
      <c r="H132" s="27">
        <v>0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1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1</v>
      </c>
      <c r="E135" s="31">
        <v>-1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7" t="s">
        <v>559</v>
      </c>
      <c r="B138" s="178"/>
      <c r="C138" s="27">
        <v>5</v>
      </c>
      <c r="D138" s="27">
        <v>11</v>
      </c>
      <c r="E138" s="28">
        <v>-1</v>
      </c>
      <c r="F138" s="27">
        <v>0</v>
      </c>
      <c r="G138" s="27">
        <v>0</v>
      </c>
      <c r="H138" s="27">
        <v>1</v>
      </c>
      <c r="I138" s="27">
        <v>1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0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2</v>
      </c>
      <c r="E141" s="31">
        <v>-1</v>
      </c>
      <c r="F141" s="15">
        <v>0</v>
      </c>
      <c r="G141" s="15">
        <v>0</v>
      </c>
      <c r="H141" s="15">
        <v>1</v>
      </c>
      <c r="I141" s="15">
        <v>1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1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3</v>
      </c>
      <c r="D143" s="15">
        <v>4</v>
      </c>
      <c r="E143" s="31">
        <v>-1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1</v>
      </c>
      <c r="D144" s="15">
        <v>4</v>
      </c>
      <c r="E144" s="31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7" t="s">
        <v>572</v>
      </c>
      <c r="B145" s="178"/>
      <c r="C145" s="27">
        <v>0</v>
      </c>
      <c r="D145" s="27">
        <v>3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3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7" t="s">
        <v>577</v>
      </c>
      <c r="B148" s="178"/>
      <c r="C148" s="27">
        <v>28</v>
      </c>
      <c r="D148" s="27">
        <v>18</v>
      </c>
      <c r="E148" s="28">
        <v>0</v>
      </c>
      <c r="F148" s="27">
        <v>0</v>
      </c>
      <c r="G148" s="27">
        <v>0</v>
      </c>
      <c r="H148" s="27">
        <v>8</v>
      </c>
      <c r="I148" s="27">
        <v>3</v>
      </c>
      <c r="J148" s="27">
        <v>0</v>
      </c>
      <c r="K148" s="27">
        <v>0</v>
      </c>
      <c r="L148" s="27">
        <v>0</v>
      </c>
      <c r="M148" s="27">
        <v>0</v>
      </c>
      <c r="N148" s="27">
        <v>2</v>
      </c>
      <c r="O148" s="27">
        <v>0</v>
      </c>
      <c r="P148" s="29">
        <v>1</v>
      </c>
    </row>
    <row r="149" spans="1:16" ht="22.5" x14ac:dyDescent="0.25">
      <c r="A149" s="30" t="s">
        <v>578</v>
      </c>
      <c r="B149" s="30" t="s">
        <v>579</v>
      </c>
      <c r="C149" s="15">
        <v>1</v>
      </c>
      <c r="D149" s="15">
        <v>3</v>
      </c>
      <c r="E149" s="31">
        <v>-1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1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0</v>
      </c>
      <c r="D152" s="15">
        <v>6</v>
      </c>
      <c r="E152" s="31">
        <v>-1</v>
      </c>
      <c r="F152" s="15">
        <v>0</v>
      </c>
      <c r="G152" s="15">
        <v>0</v>
      </c>
      <c r="H152" s="15">
        <v>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2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4</v>
      </c>
      <c r="D155" s="15">
        <v>6</v>
      </c>
      <c r="E155" s="31">
        <v>-1</v>
      </c>
      <c r="F155" s="15">
        <v>0</v>
      </c>
      <c r="G155" s="15">
        <v>0</v>
      </c>
      <c r="H155" s="15">
        <v>2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20</v>
      </c>
      <c r="D156" s="15">
        <v>2</v>
      </c>
      <c r="E156" s="31">
        <v>9</v>
      </c>
      <c r="F156" s="15">
        <v>0</v>
      </c>
      <c r="G156" s="15">
        <v>0</v>
      </c>
      <c r="H156" s="15">
        <v>5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177" t="s">
        <v>594</v>
      </c>
      <c r="B157" s="178"/>
      <c r="C157" s="27">
        <v>31</v>
      </c>
      <c r="D157" s="27">
        <v>25</v>
      </c>
      <c r="E157" s="28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2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1</v>
      </c>
    </row>
    <row r="163" spans="1:16" x14ac:dyDescent="0.25">
      <c r="A163" s="30" t="s">
        <v>605</v>
      </c>
      <c r="B163" s="30" t="s">
        <v>606</v>
      </c>
      <c r="C163" s="15">
        <v>18</v>
      </c>
      <c r="D163" s="15">
        <v>11</v>
      </c>
      <c r="E163" s="31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3</v>
      </c>
      <c r="D164" s="15">
        <v>1</v>
      </c>
      <c r="E164" s="31">
        <v>2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6</v>
      </c>
      <c r="D165" s="15">
        <v>0</v>
      </c>
      <c r="E165" s="31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4</v>
      </c>
      <c r="D166" s="15">
        <v>13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7" t="s">
        <v>613</v>
      </c>
      <c r="B167" s="178"/>
      <c r="C167" s="27">
        <v>97</v>
      </c>
      <c r="D167" s="27">
        <v>131</v>
      </c>
      <c r="E167" s="28">
        <v>-1</v>
      </c>
      <c r="F167" s="27">
        <v>1</v>
      </c>
      <c r="G167" s="27">
        <v>2</v>
      </c>
      <c r="H167" s="27">
        <v>35</v>
      </c>
      <c r="I167" s="27">
        <v>26</v>
      </c>
      <c r="J167" s="27">
        <v>0</v>
      </c>
      <c r="K167" s="27">
        <v>0</v>
      </c>
      <c r="L167" s="27">
        <v>0</v>
      </c>
      <c r="M167" s="27">
        <v>0</v>
      </c>
      <c r="N167" s="27">
        <v>1</v>
      </c>
      <c r="O167" s="27">
        <v>15</v>
      </c>
      <c r="P167" s="29">
        <v>38</v>
      </c>
    </row>
    <row r="168" spans="1:16" ht="22.5" x14ac:dyDescent="0.25">
      <c r="A168" s="30" t="s">
        <v>614</v>
      </c>
      <c r="B168" s="30" t="s">
        <v>615</v>
      </c>
      <c r="C168" s="15">
        <v>22</v>
      </c>
      <c r="D168" s="15">
        <v>18</v>
      </c>
      <c r="E168" s="31">
        <v>0</v>
      </c>
      <c r="F168" s="15">
        <v>0</v>
      </c>
      <c r="G168" s="15">
        <v>0</v>
      </c>
      <c r="H168" s="15">
        <v>8</v>
      </c>
      <c r="I168" s="15">
        <v>3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1</v>
      </c>
      <c r="P168" s="25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1</v>
      </c>
      <c r="E170" s="31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1</v>
      </c>
      <c r="D172" s="15">
        <v>1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24</v>
      </c>
      <c r="D174" s="15">
        <v>42</v>
      </c>
      <c r="E174" s="31">
        <v>-1</v>
      </c>
      <c r="F174" s="15">
        <v>0</v>
      </c>
      <c r="G174" s="15">
        <v>1</v>
      </c>
      <c r="H174" s="15">
        <v>11</v>
      </c>
      <c r="I174" s="15">
        <v>9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13</v>
      </c>
      <c r="P174" s="25">
        <v>18</v>
      </c>
    </row>
    <row r="175" spans="1:16" ht="22.5" x14ac:dyDescent="0.25">
      <c r="A175" s="30" t="s">
        <v>628</v>
      </c>
      <c r="B175" s="30" t="s">
        <v>629</v>
      </c>
      <c r="C175" s="15">
        <v>43</v>
      </c>
      <c r="D175" s="15">
        <v>63</v>
      </c>
      <c r="E175" s="31">
        <v>-1</v>
      </c>
      <c r="F175" s="15">
        <v>0</v>
      </c>
      <c r="G175" s="15">
        <v>1</v>
      </c>
      <c r="H175" s="15">
        <v>14</v>
      </c>
      <c r="I175" s="15">
        <v>14</v>
      </c>
      <c r="J175" s="15">
        <v>0</v>
      </c>
      <c r="K175" s="15">
        <v>0</v>
      </c>
      <c r="L175" s="15">
        <v>0</v>
      </c>
      <c r="M175" s="15">
        <v>0</v>
      </c>
      <c r="N175" s="15">
        <v>1</v>
      </c>
      <c r="O175" s="15">
        <v>1</v>
      </c>
      <c r="P175" s="25">
        <v>20</v>
      </c>
    </row>
    <row r="176" spans="1:16" x14ac:dyDescent="0.25">
      <c r="A176" s="30" t="s">
        <v>630</v>
      </c>
      <c r="B176" s="30" t="s">
        <v>631</v>
      </c>
      <c r="C176" s="15">
        <v>7</v>
      </c>
      <c r="D176" s="15">
        <v>6</v>
      </c>
      <c r="E176" s="31">
        <v>0</v>
      </c>
      <c r="F176" s="15">
        <v>1</v>
      </c>
      <c r="G176" s="15">
        <v>0</v>
      </c>
      <c r="H176" s="15">
        <v>2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7" t="s">
        <v>636</v>
      </c>
      <c r="B179" s="178"/>
      <c r="C179" s="27">
        <v>277</v>
      </c>
      <c r="D179" s="27">
        <v>281</v>
      </c>
      <c r="E179" s="28">
        <v>-1</v>
      </c>
      <c r="F179" s="27">
        <v>267</v>
      </c>
      <c r="G179" s="27">
        <v>253</v>
      </c>
      <c r="H179" s="27">
        <v>66</v>
      </c>
      <c r="I179" s="27">
        <v>62</v>
      </c>
      <c r="J179" s="27">
        <v>0</v>
      </c>
      <c r="K179" s="27">
        <v>1</v>
      </c>
      <c r="L179" s="27">
        <v>0</v>
      </c>
      <c r="M179" s="27">
        <v>0</v>
      </c>
      <c r="N179" s="27">
        <v>7</v>
      </c>
      <c r="O179" s="27">
        <v>0</v>
      </c>
      <c r="P179" s="29">
        <v>328</v>
      </c>
    </row>
    <row r="180" spans="1:16" ht="22.5" x14ac:dyDescent="0.25">
      <c r="A180" s="30" t="s">
        <v>637</v>
      </c>
      <c r="B180" s="30" t="s">
        <v>638</v>
      </c>
      <c r="C180" s="15">
        <v>11</v>
      </c>
      <c r="D180" s="15">
        <v>3</v>
      </c>
      <c r="E180" s="31">
        <v>2</v>
      </c>
      <c r="F180" s="15">
        <v>2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30" t="s">
        <v>639</v>
      </c>
      <c r="B181" s="30" t="s">
        <v>640</v>
      </c>
      <c r="C181" s="15">
        <v>122</v>
      </c>
      <c r="D181" s="15">
        <v>114</v>
      </c>
      <c r="E181" s="31">
        <v>0</v>
      </c>
      <c r="F181" s="15">
        <v>143</v>
      </c>
      <c r="G181" s="15">
        <v>144</v>
      </c>
      <c r="H181" s="15">
        <v>32</v>
      </c>
      <c r="I181" s="15">
        <v>23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161</v>
      </c>
    </row>
    <row r="182" spans="1:16" x14ac:dyDescent="0.25">
      <c r="A182" s="30" t="s">
        <v>641</v>
      </c>
      <c r="B182" s="30" t="s">
        <v>642</v>
      </c>
      <c r="C182" s="15">
        <v>9</v>
      </c>
      <c r="D182" s="15">
        <v>14</v>
      </c>
      <c r="E182" s="31">
        <v>-1</v>
      </c>
      <c r="F182" s="15">
        <v>7</v>
      </c>
      <c r="G182" s="15">
        <v>4</v>
      </c>
      <c r="H182" s="15">
        <v>4</v>
      </c>
      <c r="I182" s="15">
        <v>10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18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4</v>
      </c>
      <c r="D184" s="15">
        <v>5</v>
      </c>
      <c r="E184" s="31">
        <v>-1</v>
      </c>
      <c r="F184" s="15">
        <v>6</v>
      </c>
      <c r="G184" s="15">
        <v>6</v>
      </c>
      <c r="H184" s="15">
        <v>2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11</v>
      </c>
    </row>
    <row r="185" spans="1:16" ht="22.5" x14ac:dyDescent="0.25">
      <c r="A185" s="30" t="s">
        <v>647</v>
      </c>
      <c r="B185" s="30" t="s">
        <v>648</v>
      </c>
      <c r="C185" s="15">
        <v>129</v>
      </c>
      <c r="D185" s="15">
        <v>139</v>
      </c>
      <c r="E185" s="31">
        <v>-1</v>
      </c>
      <c r="F185" s="15">
        <v>108</v>
      </c>
      <c r="G185" s="15">
        <v>98</v>
      </c>
      <c r="H185" s="15">
        <v>28</v>
      </c>
      <c r="I185" s="15">
        <v>26</v>
      </c>
      <c r="J185" s="15">
        <v>0</v>
      </c>
      <c r="K185" s="15">
        <v>1</v>
      </c>
      <c r="L185" s="15">
        <v>0</v>
      </c>
      <c r="M185" s="15">
        <v>0</v>
      </c>
      <c r="N185" s="15">
        <v>7</v>
      </c>
      <c r="O185" s="15">
        <v>0</v>
      </c>
      <c r="P185" s="25">
        <v>138</v>
      </c>
    </row>
    <row r="186" spans="1:16" ht="22.5" x14ac:dyDescent="0.25">
      <c r="A186" s="30" t="s">
        <v>649</v>
      </c>
      <c r="B186" s="30" t="s">
        <v>650</v>
      </c>
      <c r="C186" s="15">
        <v>2</v>
      </c>
      <c r="D186" s="15">
        <v>6</v>
      </c>
      <c r="E186" s="31">
        <v>-1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7" t="s">
        <v>651</v>
      </c>
      <c r="B187" s="178"/>
      <c r="C187" s="27">
        <v>124</v>
      </c>
      <c r="D187" s="27">
        <v>162</v>
      </c>
      <c r="E187" s="28">
        <v>-1</v>
      </c>
      <c r="F187" s="27">
        <v>4</v>
      </c>
      <c r="G187" s="27">
        <v>2</v>
      </c>
      <c r="H187" s="27">
        <v>10</v>
      </c>
      <c r="I187" s="27">
        <v>14</v>
      </c>
      <c r="J187" s="27">
        <v>0</v>
      </c>
      <c r="K187" s="27">
        <v>0</v>
      </c>
      <c r="L187" s="27">
        <v>0</v>
      </c>
      <c r="M187" s="27">
        <v>0</v>
      </c>
      <c r="N187" s="27">
        <v>5</v>
      </c>
      <c r="O187" s="27">
        <v>0</v>
      </c>
      <c r="P187" s="29">
        <v>18</v>
      </c>
    </row>
    <row r="188" spans="1:16" x14ac:dyDescent="0.25">
      <c r="A188" s="30" t="s">
        <v>652</v>
      </c>
      <c r="B188" s="30" t="s">
        <v>653</v>
      </c>
      <c r="C188" s="15">
        <v>25</v>
      </c>
      <c r="D188" s="15">
        <v>14</v>
      </c>
      <c r="E188" s="31">
        <v>0</v>
      </c>
      <c r="F188" s="15">
        <v>0</v>
      </c>
      <c r="G188" s="15">
        <v>0</v>
      </c>
      <c r="H188" s="15">
        <v>1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2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1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32</v>
      </c>
      <c r="D190" s="15">
        <v>66</v>
      </c>
      <c r="E190" s="31">
        <v>-1</v>
      </c>
      <c r="F190" s="15">
        <v>3</v>
      </c>
      <c r="G190" s="15">
        <v>2</v>
      </c>
      <c r="H190" s="15">
        <v>2</v>
      </c>
      <c r="I190" s="15">
        <v>2</v>
      </c>
      <c r="J190" s="15">
        <v>0</v>
      </c>
      <c r="K190" s="15">
        <v>0</v>
      </c>
      <c r="L190" s="15">
        <v>0</v>
      </c>
      <c r="M190" s="15">
        <v>0</v>
      </c>
      <c r="N190" s="15">
        <v>4</v>
      </c>
      <c r="O190" s="15">
        <v>0</v>
      </c>
      <c r="P190" s="25">
        <v>6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5</v>
      </c>
      <c r="D192" s="15">
        <v>11</v>
      </c>
      <c r="E192" s="31">
        <v>-1</v>
      </c>
      <c r="F192" s="15">
        <v>0</v>
      </c>
      <c r="G192" s="15">
        <v>0</v>
      </c>
      <c r="H192" s="15">
        <v>4</v>
      </c>
      <c r="I192" s="15">
        <v>10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9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13</v>
      </c>
      <c r="D194" s="15">
        <v>21</v>
      </c>
      <c r="E194" s="31">
        <v>-1</v>
      </c>
      <c r="F194" s="15">
        <v>1</v>
      </c>
      <c r="G194" s="15">
        <v>0</v>
      </c>
      <c r="H194" s="15">
        <v>2</v>
      </c>
      <c r="I194" s="15">
        <v>1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1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1</v>
      </c>
      <c r="E195" s="31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47</v>
      </c>
      <c r="D198" s="15">
        <v>45</v>
      </c>
      <c r="E198" s="31">
        <v>0</v>
      </c>
      <c r="F198" s="15">
        <v>0</v>
      </c>
      <c r="G198" s="15">
        <v>0</v>
      </c>
      <c r="H198" s="15">
        <v>1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1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2</v>
      </c>
      <c r="D200" s="15">
        <v>2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7" t="s">
        <v>680</v>
      </c>
      <c r="B202" s="178"/>
      <c r="C202" s="27">
        <v>36</v>
      </c>
      <c r="D202" s="27">
        <v>24</v>
      </c>
      <c r="E202" s="28">
        <v>0</v>
      </c>
      <c r="F202" s="27">
        <v>2</v>
      </c>
      <c r="G202" s="27">
        <v>0</v>
      </c>
      <c r="H202" s="27">
        <v>3</v>
      </c>
      <c r="I202" s="27">
        <v>13</v>
      </c>
      <c r="J202" s="27">
        <v>0</v>
      </c>
      <c r="K202" s="27">
        <v>0</v>
      </c>
      <c r="L202" s="27">
        <v>0</v>
      </c>
      <c r="M202" s="27">
        <v>0</v>
      </c>
      <c r="N202" s="27">
        <v>2</v>
      </c>
      <c r="O202" s="27">
        <v>0</v>
      </c>
      <c r="P202" s="29">
        <v>5</v>
      </c>
    </row>
    <row r="203" spans="1:16" x14ac:dyDescent="0.25">
      <c r="A203" s="30" t="s">
        <v>681</v>
      </c>
      <c r="B203" s="30" t="s">
        <v>682</v>
      </c>
      <c r="C203" s="15">
        <v>22</v>
      </c>
      <c r="D203" s="15">
        <v>16</v>
      </c>
      <c r="E203" s="31">
        <v>0</v>
      </c>
      <c r="F203" s="15">
        <v>0</v>
      </c>
      <c r="G203" s="15">
        <v>0</v>
      </c>
      <c r="H203" s="15">
        <v>1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14</v>
      </c>
      <c r="D207" s="15">
        <v>6</v>
      </c>
      <c r="E207" s="31">
        <v>1</v>
      </c>
      <c r="F207" s="15">
        <v>2</v>
      </c>
      <c r="G207" s="15">
        <v>0</v>
      </c>
      <c r="H207" s="15">
        <v>1</v>
      </c>
      <c r="I207" s="15">
        <v>12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5">
        <v>4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2</v>
      </c>
      <c r="E209" s="31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0</v>
      </c>
      <c r="E215" s="31">
        <v>0</v>
      </c>
      <c r="F215" s="15">
        <v>0</v>
      </c>
      <c r="G215" s="15">
        <v>0</v>
      </c>
      <c r="H215" s="15">
        <v>1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7" t="s">
        <v>723</v>
      </c>
      <c r="B224" s="178"/>
      <c r="C224" s="27">
        <v>250</v>
      </c>
      <c r="D224" s="27">
        <v>238</v>
      </c>
      <c r="E224" s="28">
        <v>0</v>
      </c>
      <c r="F224" s="27">
        <v>21</v>
      </c>
      <c r="G224" s="27">
        <v>19</v>
      </c>
      <c r="H224" s="27">
        <v>69</v>
      </c>
      <c r="I224" s="27">
        <v>63</v>
      </c>
      <c r="J224" s="27">
        <v>0</v>
      </c>
      <c r="K224" s="27">
        <v>0</v>
      </c>
      <c r="L224" s="27">
        <v>0</v>
      </c>
      <c r="M224" s="27">
        <v>0</v>
      </c>
      <c r="N224" s="27">
        <v>2</v>
      </c>
      <c r="O224" s="27">
        <v>1</v>
      </c>
      <c r="P224" s="29">
        <v>67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2</v>
      </c>
      <c r="E231" s="31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8</v>
      </c>
      <c r="D232" s="15">
        <v>24</v>
      </c>
      <c r="E232" s="31">
        <v>-1</v>
      </c>
      <c r="F232" s="15">
        <v>0</v>
      </c>
      <c r="G232" s="15">
        <v>0</v>
      </c>
      <c r="H232" s="15">
        <v>3</v>
      </c>
      <c r="I232" s="15">
        <v>2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30" t="s">
        <v>740</v>
      </c>
      <c r="B233" s="30" t="s">
        <v>741</v>
      </c>
      <c r="C233" s="15">
        <v>22</v>
      </c>
      <c r="D233" s="15">
        <v>21</v>
      </c>
      <c r="E233" s="31">
        <v>0</v>
      </c>
      <c r="F233" s="15">
        <v>0</v>
      </c>
      <c r="G233" s="15">
        <v>0</v>
      </c>
      <c r="H233" s="15">
        <v>2</v>
      </c>
      <c r="I233" s="15">
        <v>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2</v>
      </c>
    </row>
    <row r="234" spans="1:16" x14ac:dyDescent="0.25">
      <c r="A234" s="30" t="s">
        <v>742</v>
      </c>
      <c r="B234" s="30" t="s">
        <v>743</v>
      </c>
      <c r="C234" s="15">
        <v>6</v>
      </c>
      <c r="D234" s="15">
        <v>5</v>
      </c>
      <c r="E234" s="31">
        <v>0</v>
      </c>
      <c r="F234" s="15">
        <v>0</v>
      </c>
      <c r="G234" s="15">
        <v>0</v>
      </c>
      <c r="H234" s="15">
        <v>1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2</v>
      </c>
    </row>
    <row r="235" spans="1:16" ht="22.5" x14ac:dyDescent="0.25">
      <c r="A235" s="30" t="s">
        <v>744</v>
      </c>
      <c r="B235" s="30" t="s">
        <v>745</v>
      </c>
      <c r="C235" s="15">
        <v>3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1</v>
      </c>
      <c r="E236" s="31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1</v>
      </c>
      <c r="E237" s="31">
        <v>-1</v>
      </c>
      <c r="F237" s="15">
        <v>0</v>
      </c>
      <c r="G237" s="15">
        <v>0</v>
      </c>
      <c r="H237" s="15">
        <v>1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208</v>
      </c>
      <c r="D239" s="15">
        <v>184</v>
      </c>
      <c r="E239" s="31">
        <v>0</v>
      </c>
      <c r="F239" s="15">
        <v>21</v>
      </c>
      <c r="G239" s="15">
        <v>19</v>
      </c>
      <c r="H239" s="15">
        <v>62</v>
      </c>
      <c r="I239" s="15">
        <v>56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</v>
      </c>
      <c r="P239" s="25">
        <v>62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7" t="s">
        <v>764</v>
      </c>
      <c r="B245" s="178"/>
      <c r="C245" s="27">
        <v>2</v>
      </c>
      <c r="D245" s="27">
        <v>2</v>
      </c>
      <c r="E245" s="28">
        <v>0</v>
      </c>
      <c r="F245" s="27">
        <v>0</v>
      </c>
      <c r="G245" s="27">
        <v>0</v>
      </c>
      <c r="H245" s="27">
        <v>1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1</v>
      </c>
      <c r="E250" s="31">
        <v>-1</v>
      </c>
      <c r="F250" s="15">
        <v>0</v>
      </c>
      <c r="G250" s="15">
        <v>0</v>
      </c>
      <c r="H250" s="15">
        <v>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1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2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1</v>
      </c>
      <c r="E270" s="31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7" t="s">
        <v>817</v>
      </c>
      <c r="B272" s="178"/>
      <c r="C272" s="27">
        <v>153</v>
      </c>
      <c r="D272" s="27">
        <v>80</v>
      </c>
      <c r="E272" s="28">
        <v>0</v>
      </c>
      <c r="F272" s="27">
        <v>4</v>
      </c>
      <c r="G272" s="27">
        <v>6</v>
      </c>
      <c r="H272" s="27">
        <v>70</v>
      </c>
      <c r="I272" s="27">
        <v>74</v>
      </c>
      <c r="J272" s="27">
        <v>0</v>
      </c>
      <c r="K272" s="27">
        <v>1</v>
      </c>
      <c r="L272" s="27">
        <v>0</v>
      </c>
      <c r="M272" s="27">
        <v>0</v>
      </c>
      <c r="N272" s="27">
        <v>0</v>
      </c>
      <c r="O272" s="27">
        <v>5</v>
      </c>
      <c r="P272" s="29">
        <v>72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45</v>
      </c>
      <c r="D274" s="15">
        <v>45</v>
      </c>
      <c r="E274" s="31">
        <v>0</v>
      </c>
      <c r="F274" s="15">
        <v>1</v>
      </c>
      <c r="G274" s="15">
        <v>1</v>
      </c>
      <c r="H274" s="15">
        <v>23</v>
      </c>
      <c r="I274" s="15">
        <v>41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1</v>
      </c>
      <c r="P274" s="25">
        <v>28</v>
      </c>
    </row>
    <row r="275" spans="1:16" ht="33.75" x14ac:dyDescent="0.25">
      <c r="A275" s="30" t="s">
        <v>822</v>
      </c>
      <c r="B275" s="30" t="s">
        <v>823</v>
      </c>
      <c r="C275" s="15">
        <v>103</v>
      </c>
      <c r="D275" s="15">
        <v>24</v>
      </c>
      <c r="E275" s="31">
        <v>3</v>
      </c>
      <c r="F275" s="15">
        <v>3</v>
      </c>
      <c r="G275" s="15">
        <v>5</v>
      </c>
      <c r="H275" s="15">
        <v>44</v>
      </c>
      <c r="I275" s="15">
        <v>27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2</v>
      </c>
      <c r="P275" s="25">
        <v>33</v>
      </c>
    </row>
    <row r="276" spans="1:16" ht="22.5" x14ac:dyDescent="0.25">
      <c r="A276" s="30" t="s">
        <v>824</v>
      </c>
      <c r="B276" s="30" t="s">
        <v>825</v>
      </c>
      <c r="C276" s="15">
        <v>2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3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0</v>
      </c>
      <c r="E277" s="31">
        <v>0</v>
      </c>
      <c r="F277" s="15">
        <v>0</v>
      </c>
      <c r="G277" s="15">
        <v>0</v>
      </c>
      <c r="H277" s="15">
        <v>0</v>
      </c>
      <c r="I277" s="15">
        <v>3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5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6</v>
      </c>
      <c r="E278" s="31">
        <v>-1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1</v>
      </c>
    </row>
    <row r="279" spans="1:16" ht="22.5" x14ac:dyDescent="0.25">
      <c r="A279" s="30" t="s">
        <v>830</v>
      </c>
      <c r="B279" s="30" t="s">
        <v>831</v>
      </c>
      <c r="C279" s="15">
        <v>1</v>
      </c>
      <c r="D279" s="15">
        <v>5</v>
      </c>
      <c r="E279" s="31">
        <v>-1</v>
      </c>
      <c r="F279" s="15">
        <v>0</v>
      </c>
      <c r="G279" s="15">
        <v>0</v>
      </c>
      <c r="H279" s="15">
        <v>3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2</v>
      </c>
      <c r="P279" s="25">
        <v>1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1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1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7" t="s">
        <v>876</v>
      </c>
      <c r="B302" s="178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7" t="s">
        <v>883</v>
      </c>
      <c r="B306" s="178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7" t="s">
        <v>896</v>
      </c>
      <c r="B313" s="178"/>
      <c r="C313" s="27">
        <v>0</v>
      </c>
      <c r="D313" s="27">
        <v>2</v>
      </c>
      <c r="E313" s="28">
        <v>-1</v>
      </c>
      <c r="F313" s="27">
        <v>0</v>
      </c>
      <c r="G313" s="27">
        <v>0</v>
      </c>
      <c r="H313" s="27">
        <v>1</v>
      </c>
      <c r="I313" s="27">
        <v>1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2</v>
      </c>
      <c r="E314" s="31">
        <v>-1</v>
      </c>
      <c r="F314" s="15">
        <v>0</v>
      </c>
      <c r="G314" s="15">
        <v>0</v>
      </c>
      <c r="H314" s="15">
        <v>1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1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7" t="s">
        <v>907</v>
      </c>
      <c r="B319" s="178"/>
      <c r="C319" s="27">
        <v>0</v>
      </c>
      <c r="D319" s="27">
        <v>2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2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7" t="s">
        <v>915</v>
      </c>
      <c r="B324" s="178"/>
      <c r="C324" s="27">
        <v>2347</v>
      </c>
      <c r="D324" s="27">
        <v>2784</v>
      </c>
      <c r="E324" s="28">
        <v>-1</v>
      </c>
      <c r="F324" s="27">
        <v>9</v>
      </c>
      <c r="G324" s="27">
        <v>0</v>
      </c>
      <c r="H324" s="27">
        <v>49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23</v>
      </c>
      <c r="O324" s="27">
        <v>1</v>
      </c>
      <c r="P324" s="29">
        <v>4</v>
      </c>
    </row>
    <row r="325" spans="1:16" x14ac:dyDescent="0.25">
      <c r="A325" s="30" t="s">
        <v>916</v>
      </c>
      <c r="B325" s="30" t="s">
        <v>917</v>
      </c>
      <c r="C325" s="15">
        <v>2347</v>
      </c>
      <c r="D325" s="15">
        <v>2784</v>
      </c>
      <c r="E325" s="31">
        <v>-1</v>
      </c>
      <c r="F325" s="15">
        <v>9</v>
      </c>
      <c r="G325" s="15">
        <v>0</v>
      </c>
      <c r="H325" s="15">
        <v>49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23</v>
      </c>
      <c r="O325" s="15">
        <v>1</v>
      </c>
      <c r="P325" s="25">
        <v>4</v>
      </c>
    </row>
    <row r="326" spans="1:16" x14ac:dyDescent="0.25">
      <c r="A326" s="177" t="s">
        <v>918</v>
      </c>
      <c r="B326" s="178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7" t="s">
        <v>941</v>
      </c>
      <c r="B338" s="178"/>
      <c r="C338" s="27">
        <v>0</v>
      </c>
      <c r="D338" s="27">
        <v>1</v>
      </c>
      <c r="E338" s="28">
        <v>-1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1</v>
      </c>
      <c r="E339" s="31">
        <v>-1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79" t="s">
        <v>947</v>
      </c>
      <c r="B342" s="180"/>
      <c r="C342" s="33">
        <v>8065</v>
      </c>
      <c r="D342" s="33">
        <v>9347</v>
      </c>
      <c r="E342" s="34">
        <v>-1</v>
      </c>
      <c r="F342" s="33">
        <v>371</v>
      </c>
      <c r="G342" s="33">
        <v>327</v>
      </c>
      <c r="H342" s="33">
        <v>904</v>
      </c>
      <c r="I342" s="33">
        <v>763</v>
      </c>
      <c r="J342" s="33">
        <v>9</v>
      </c>
      <c r="K342" s="33">
        <v>11</v>
      </c>
      <c r="L342" s="33">
        <v>0</v>
      </c>
      <c r="M342" s="33">
        <v>1</v>
      </c>
      <c r="N342" s="33">
        <v>48</v>
      </c>
      <c r="O342" s="33">
        <v>64</v>
      </c>
      <c r="P342" s="33">
        <v>925</v>
      </c>
    </row>
  </sheetData>
  <sheetProtection algorithmName="SHA-512" hashValue="g7sUxX3PKeLzRvjmgpLQgDRI2brmnVPTwXvnhygddLbyE9Ih2+HGDd+CSmBoVwPdNup6elKo3MKtMyv3Pmr7yA==" saltValue="he1dAtC4ZsM6121eOqpXvA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8" t="s">
        <v>950</v>
      </c>
      <c r="B5" s="14" t="s">
        <v>951</v>
      </c>
      <c r="C5" s="25">
        <v>0</v>
      </c>
    </row>
    <row r="6" spans="1:3" x14ac:dyDescent="0.25">
      <c r="A6" s="169"/>
      <c r="B6" s="14" t="s">
        <v>325</v>
      </c>
      <c r="C6" s="25">
        <v>8</v>
      </c>
    </row>
    <row r="7" spans="1:3" x14ac:dyDescent="0.25">
      <c r="A7" s="169"/>
      <c r="B7" s="14" t="s">
        <v>952</v>
      </c>
      <c r="C7" s="25">
        <v>2</v>
      </c>
    </row>
    <row r="8" spans="1:3" x14ac:dyDescent="0.25">
      <c r="A8" s="169"/>
      <c r="B8" s="14" t="s">
        <v>953</v>
      </c>
      <c r="C8" s="25">
        <v>1</v>
      </c>
    </row>
    <row r="9" spans="1:3" x14ac:dyDescent="0.25">
      <c r="A9" s="169"/>
      <c r="B9" s="14" t="s">
        <v>954</v>
      </c>
      <c r="C9" s="25">
        <v>13</v>
      </c>
    </row>
    <row r="10" spans="1:3" x14ac:dyDescent="0.25">
      <c r="A10" s="169"/>
      <c r="B10" s="14" t="s">
        <v>955</v>
      </c>
      <c r="C10" s="25">
        <v>5</v>
      </c>
    </row>
    <row r="11" spans="1:3" x14ac:dyDescent="0.25">
      <c r="A11" s="169"/>
      <c r="B11" s="14" t="s">
        <v>956</v>
      </c>
      <c r="C11" s="25">
        <v>3</v>
      </c>
    </row>
    <row r="12" spans="1:3" x14ac:dyDescent="0.25">
      <c r="A12" s="169"/>
      <c r="B12" s="14" t="s">
        <v>509</v>
      </c>
      <c r="C12" s="25">
        <v>2</v>
      </c>
    </row>
    <row r="13" spans="1:3" x14ac:dyDescent="0.25">
      <c r="A13" s="169"/>
      <c r="B13" s="14" t="s">
        <v>957</v>
      </c>
      <c r="C13" s="25">
        <v>1</v>
      </c>
    </row>
    <row r="14" spans="1:3" x14ac:dyDescent="0.25">
      <c r="A14" s="169"/>
      <c r="B14" s="14" t="s">
        <v>958</v>
      </c>
      <c r="C14" s="25">
        <v>0</v>
      </c>
    </row>
    <row r="15" spans="1:3" x14ac:dyDescent="0.25">
      <c r="A15" s="169"/>
      <c r="B15" s="14" t="s">
        <v>642</v>
      </c>
      <c r="C15" s="25">
        <v>0</v>
      </c>
    </row>
    <row r="16" spans="1:3" x14ac:dyDescent="0.25">
      <c r="A16" s="169"/>
      <c r="B16" s="14" t="s">
        <v>959</v>
      </c>
      <c r="C16" s="25">
        <v>7</v>
      </c>
    </row>
    <row r="17" spans="1:3" x14ac:dyDescent="0.25">
      <c r="A17" s="169"/>
      <c r="B17" s="14" t="s">
        <v>960</v>
      </c>
      <c r="C17" s="25">
        <v>10</v>
      </c>
    </row>
    <row r="18" spans="1:3" x14ac:dyDescent="0.25">
      <c r="A18" s="169"/>
      <c r="B18" s="14" t="s">
        <v>961</v>
      </c>
      <c r="C18" s="25">
        <v>1</v>
      </c>
    </row>
    <row r="19" spans="1:3" x14ac:dyDescent="0.25">
      <c r="A19" s="170"/>
      <c r="B19" s="14" t="s">
        <v>108</v>
      </c>
      <c r="C19" s="25">
        <v>34</v>
      </c>
    </row>
    <row r="20" spans="1:3" x14ac:dyDescent="0.25">
      <c r="A20" s="168" t="s">
        <v>962</v>
      </c>
      <c r="B20" s="14" t="s">
        <v>963</v>
      </c>
      <c r="C20" s="25">
        <v>2</v>
      </c>
    </row>
    <row r="21" spans="1:3" x14ac:dyDescent="0.25">
      <c r="A21" s="170"/>
      <c r="B21" s="14" t="s">
        <v>964</v>
      </c>
      <c r="C21" s="25">
        <v>2</v>
      </c>
    </row>
    <row r="22" spans="1:3" x14ac:dyDescent="0.25">
      <c r="A22" s="168" t="s">
        <v>965</v>
      </c>
      <c r="B22" s="14" t="s">
        <v>966</v>
      </c>
      <c r="C22" s="25">
        <v>54</v>
      </c>
    </row>
    <row r="23" spans="1:3" x14ac:dyDescent="0.25">
      <c r="A23" s="169"/>
      <c r="B23" s="14" t="s">
        <v>967</v>
      </c>
      <c r="C23" s="25">
        <v>44</v>
      </c>
    </row>
    <row r="24" spans="1:3" x14ac:dyDescent="0.25">
      <c r="A24" s="170"/>
      <c r="B24" s="14" t="s">
        <v>968</v>
      </c>
      <c r="C24" s="25">
        <v>0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>
        <v>185</v>
      </c>
    </row>
    <row r="29" spans="1:3" x14ac:dyDescent="0.25">
      <c r="A29" s="168" t="s">
        <v>287</v>
      </c>
      <c r="B29" s="14" t="s">
        <v>971</v>
      </c>
      <c r="C29" s="25">
        <v>1</v>
      </c>
    </row>
    <row r="30" spans="1:3" x14ac:dyDescent="0.25">
      <c r="A30" s="169"/>
      <c r="B30" s="14" t="s">
        <v>972</v>
      </c>
      <c r="C30" s="25">
        <v>5</v>
      </c>
    </row>
    <row r="31" spans="1:3" x14ac:dyDescent="0.25">
      <c r="A31" s="169"/>
      <c r="B31" s="14" t="s">
        <v>973</v>
      </c>
      <c r="C31" s="25">
        <v>0</v>
      </c>
    </row>
    <row r="32" spans="1:3" x14ac:dyDescent="0.25">
      <c r="A32" s="170"/>
      <c r="B32" s="14" t="s">
        <v>974</v>
      </c>
      <c r="C32" s="25">
        <v>4</v>
      </c>
    </row>
    <row r="33" spans="1:3" x14ac:dyDescent="0.25">
      <c r="A33" s="13" t="s">
        <v>975</v>
      </c>
      <c r="B33" s="19"/>
      <c r="C33" s="25">
        <v>8</v>
      </c>
    </row>
    <row r="34" spans="1:3" x14ac:dyDescent="0.25">
      <c r="A34" s="13" t="s">
        <v>976</v>
      </c>
      <c r="B34" s="19"/>
      <c r="C34" s="25">
        <v>79</v>
      </c>
    </row>
    <row r="35" spans="1:3" x14ac:dyDescent="0.25">
      <c r="A35" s="13" t="s">
        <v>977</v>
      </c>
      <c r="B35" s="19"/>
      <c r="C35" s="25">
        <v>36</v>
      </c>
    </row>
    <row r="36" spans="1:3" x14ac:dyDescent="0.25">
      <c r="A36" s="13" t="s">
        <v>978</v>
      </c>
      <c r="B36" s="19"/>
      <c r="C36" s="25">
        <v>0</v>
      </c>
    </row>
    <row r="37" spans="1:3" x14ac:dyDescent="0.25">
      <c r="A37" s="13" t="s">
        <v>979</v>
      </c>
      <c r="B37" s="19"/>
      <c r="C37" s="25">
        <v>6</v>
      </c>
    </row>
    <row r="38" spans="1:3" x14ac:dyDescent="0.25">
      <c r="A38" s="13" t="s">
        <v>980</v>
      </c>
      <c r="B38" s="19"/>
      <c r="C38" s="25">
        <v>7</v>
      </c>
    </row>
    <row r="39" spans="1:3" x14ac:dyDescent="0.25">
      <c r="A39" s="13" t="s">
        <v>968</v>
      </c>
      <c r="B39" s="19"/>
      <c r="C39" s="25">
        <v>16</v>
      </c>
    </row>
    <row r="40" spans="1:3" x14ac:dyDescent="0.25">
      <c r="A40" s="168" t="s">
        <v>981</v>
      </c>
      <c r="B40" s="14" t="s">
        <v>982</v>
      </c>
      <c r="C40" s="25">
        <v>10</v>
      </c>
    </row>
    <row r="41" spans="1:3" x14ac:dyDescent="0.25">
      <c r="A41" s="169"/>
      <c r="B41" s="14" t="s">
        <v>983</v>
      </c>
      <c r="C41" s="25">
        <v>13</v>
      </c>
    </row>
    <row r="42" spans="1:3" x14ac:dyDescent="0.25">
      <c r="A42" s="169"/>
      <c r="B42" s="14" t="s">
        <v>984</v>
      </c>
      <c r="C42" s="25">
        <v>21</v>
      </c>
    </row>
    <row r="43" spans="1:3" x14ac:dyDescent="0.25">
      <c r="A43" s="169"/>
      <c r="B43" s="14" t="s">
        <v>985</v>
      </c>
      <c r="C43" s="25">
        <v>0</v>
      </c>
    </row>
    <row r="44" spans="1:3" x14ac:dyDescent="0.25">
      <c r="A44" s="170"/>
      <c r="B44" s="14" t="s">
        <v>986</v>
      </c>
      <c r="C44" s="25">
        <v>1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12</v>
      </c>
    </row>
    <row r="49" spans="1:3" x14ac:dyDescent="0.25">
      <c r="A49" s="168" t="s">
        <v>78</v>
      </c>
      <c r="B49" s="14" t="s">
        <v>988</v>
      </c>
      <c r="C49" s="25">
        <v>29</v>
      </c>
    </row>
    <row r="50" spans="1:3" x14ac:dyDescent="0.25">
      <c r="A50" s="170"/>
      <c r="B50" s="14" t="s">
        <v>989</v>
      </c>
      <c r="C50" s="25">
        <v>90</v>
      </c>
    </row>
    <row r="51" spans="1:3" x14ac:dyDescent="0.25">
      <c r="A51" s="168" t="s">
        <v>990</v>
      </c>
      <c r="B51" s="14" t="s">
        <v>991</v>
      </c>
      <c r="C51" s="25">
        <v>0</v>
      </c>
    </row>
    <row r="52" spans="1:3" x14ac:dyDescent="0.25">
      <c r="A52" s="170"/>
      <c r="B52" s="14" t="s">
        <v>992</v>
      </c>
      <c r="C52" s="25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8" t="s">
        <v>223</v>
      </c>
      <c r="B56" s="14" t="s">
        <v>20</v>
      </c>
      <c r="C56" s="25">
        <v>287</v>
      </c>
    </row>
    <row r="57" spans="1:3" x14ac:dyDescent="0.25">
      <c r="A57" s="169"/>
      <c r="B57" s="14" t="s">
        <v>994</v>
      </c>
      <c r="C57" s="25">
        <v>41</v>
      </c>
    </row>
    <row r="58" spans="1:3" x14ac:dyDescent="0.25">
      <c r="A58" s="169"/>
      <c r="B58" s="14" t="s">
        <v>995</v>
      </c>
      <c r="C58" s="25">
        <v>1</v>
      </c>
    </row>
    <row r="59" spans="1:3" x14ac:dyDescent="0.25">
      <c r="A59" s="169"/>
      <c r="B59" s="14" t="s">
        <v>996</v>
      </c>
      <c r="C59" s="25">
        <v>80</v>
      </c>
    </row>
    <row r="60" spans="1:3" x14ac:dyDescent="0.25">
      <c r="A60" s="170"/>
      <c r="B60" s="14" t="s">
        <v>997</v>
      </c>
      <c r="C60" s="25">
        <v>16</v>
      </c>
    </row>
    <row r="61" spans="1:3" x14ac:dyDescent="0.25">
      <c r="A61" s="168" t="s">
        <v>998</v>
      </c>
      <c r="B61" s="14" t="s">
        <v>999</v>
      </c>
      <c r="C61" s="25">
        <v>149</v>
      </c>
    </row>
    <row r="62" spans="1:3" x14ac:dyDescent="0.25">
      <c r="A62" s="169"/>
      <c r="B62" s="14" t="s">
        <v>1000</v>
      </c>
      <c r="C62" s="25">
        <v>7</v>
      </c>
    </row>
    <row r="63" spans="1:3" x14ac:dyDescent="0.25">
      <c r="A63" s="169"/>
      <c r="B63" s="14" t="s">
        <v>1001</v>
      </c>
      <c r="C63" s="25">
        <v>4</v>
      </c>
    </row>
    <row r="64" spans="1:3" x14ac:dyDescent="0.25">
      <c r="A64" s="169"/>
      <c r="B64" s="14" t="s">
        <v>1002</v>
      </c>
      <c r="C64" s="25">
        <v>146</v>
      </c>
    </row>
    <row r="65" spans="1:3" x14ac:dyDescent="0.25">
      <c r="A65" s="170"/>
      <c r="B65" s="14" t="s">
        <v>997</v>
      </c>
      <c r="C65" s="25">
        <v>39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34</v>
      </c>
    </row>
    <row r="70" spans="1:3" ht="22.5" x14ac:dyDescent="0.25">
      <c r="A70" s="13" t="s">
        <v>1005</v>
      </c>
      <c r="B70" s="19"/>
      <c r="C70" s="25">
        <v>24</v>
      </c>
    </row>
    <row r="71" spans="1:3" ht="22.5" x14ac:dyDescent="0.25">
      <c r="A71" s="13" t="s">
        <v>1006</v>
      </c>
      <c r="B71" s="19"/>
      <c r="C71" s="25">
        <v>17</v>
      </c>
    </row>
    <row r="72" spans="1:3" x14ac:dyDescent="0.25">
      <c r="A72" s="168" t="s">
        <v>1007</v>
      </c>
      <c r="B72" s="14" t="s">
        <v>1008</v>
      </c>
      <c r="C72" s="25">
        <v>0</v>
      </c>
    </row>
    <row r="73" spans="1:3" x14ac:dyDescent="0.25">
      <c r="A73" s="170"/>
      <c r="B73" s="14" t="s">
        <v>1009</v>
      </c>
      <c r="C73" s="25">
        <v>46</v>
      </c>
    </row>
    <row r="74" spans="1:3" x14ac:dyDescent="0.25">
      <c r="A74" s="13" t="s">
        <v>1010</v>
      </c>
      <c r="B74" s="19"/>
      <c r="C74" s="25">
        <v>12</v>
      </c>
    </row>
    <row r="75" spans="1:3" x14ac:dyDescent="0.25">
      <c r="A75" s="13" t="s">
        <v>1011</v>
      </c>
      <c r="B75" s="19"/>
      <c r="C75" s="25">
        <v>31</v>
      </c>
    </row>
    <row r="76" spans="1:3" ht="22.5" x14ac:dyDescent="0.25">
      <c r="A76" s="13" t="s">
        <v>1012</v>
      </c>
      <c r="B76" s="19"/>
      <c r="C76" s="25">
        <v>0</v>
      </c>
    </row>
    <row r="77" spans="1:3" x14ac:dyDescent="0.25">
      <c r="A77" s="13" t="s">
        <v>1013</v>
      </c>
      <c r="B77" s="19"/>
      <c r="C77" s="25">
        <v>0</v>
      </c>
    </row>
    <row r="78" spans="1:3" x14ac:dyDescent="0.25">
      <c r="A78" s="13" t="s">
        <v>1014</v>
      </c>
      <c r="B78" s="19"/>
      <c r="C78" s="25">
        <v>0</v>
      </c>
    </row>
    <row r="79" spans="1:3" x14ac:dyDescent="0.25">
      <c r="A79" s="13" t="s">
        <v>1015</v>
      </c>
      <c r="B79" s="19"/>
      <c r="C79" s="25">
        <v>0</v>
      </c>
    </row>
  </sheetData>
  <sheetProtection algorithmName="SHA-512" hashValue="5sYoEvKRng78WdToH1mHXqU7LP8S9+zX8gTlQLhyc2/bb4+/NkiYnCq7dbAywnxhYjU8ItZfbzMqexQ7BmVrAA==" saltValue="m1r0qbmnAfXFdR6qBZL1O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0</v>
      </c>
    </row>
    <row r="6" spans="1:3" x14ac:dyDescent="0.25">
      <c r="A6" s="184"/>
      <c r="B6" s="40" t="s">
        <v>296</v>
      </c>
      <c r="C6" s="41">
        <v>97</v>
      </c>
    </row>
    <row r="7" spans="1:3" x14ac:dyDescent="0.25">
      <c r="A7" s="184"/>
      <c r="B7" s="40" t="s">
        <v>1020</v>
      </c>
      <c r="C7" s="41">
        <v>52</v>
      </c>
    </row>
    <row r="8" spans="1:3" x14ac:dyDescent="0.25">
      <c r="A8" s="184"/>
      <c r="B8" s="40" t="s">
        <v>1021</v>
      </c>
      <c r="C8" s="41">
        <v>0</v>
      </c>
    </row>
    <row r="9" spans="1:3" x14ac:dyDescent="0.25">
      <c r="A9" s="184"/>
      <c r="B9" s="40" t="s">
        <v>1022</v>
      </c>
      <c r="C9" s="41">
        <v>0</v>
      </c>
    </row>
    <row r="10" spans="1:3" x14ac:dyDescent="0.25">
      <c r="A10" s="184"/>
      <c r="B10" s="40" t="s">
        <v>1023</v>
      </c>
      <c r="C10" s="41">
        <v>0</v>
      </c>
    </row>
    <row r="11" spans="1:3" x14ac:dyDescent="0.25">
      <c r="A11" s="185"/>
      <c r="B11" s="40" t="s">
        <v>1024</v>
      </c>
      <c r="C11" s="41">
        <v>0</v>
      </c>
    </row>
    <row r="12" spans="1:3" x14ac:dyDescent="0.25">
      <c r="A12" s="183" t="s">
        <v>1025</v>
      </c>
      <c r="B12" s="40" t="s">
        <v>62</v>
      </c>
      <c r="C12" s="41">
        <v>47</v>
      </c>
    </row>
    <row r="13" spans="1:3" x14ac:dyDescent="0.25">
      <c r="A13" s="184"/>
      <c r="B13" s="40" t="s">
        <v>1026</v>
      </c>
      <c r="C13" s="41">
        <v>12</v>
      </c>
    </row>
    <row r="14" spans="1:3" x14ac:dyDescent="0.25">
      <c r="A14" s="184"/>
      <c r="B14" s="40" t="s">
        <v>1027</v>
      </c>
      <c r="C14" s="41">
        <v>9</v>
      </c>
    </row>
    <row r="15" spans="1:3" x14ac:dyDescent="0.25">
      <c r="A15" s="185"/>
      <c r="B15" s="40" t="s">
        <v>1028</v>
      </c>
      <c r="C15" s="41">
        <v>31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</v>
      </c>
    </row>
    <row r="20" spans="1:3" x14ac:dyDescent="0.25">
      <c r="A20" s="39" t="s">
        <v>1031</v>
      </c>
      <c r="B20" s="42"/>
      <c r="C20" s="41">
        <v>3</v>
      </c>
    </row>
    <row r="21" spans="1:3" x14ac:dyDescent="0.25">
      <c r="A21" s="39" t="s">
        <v>1032</v>
      </c>
      <c r="B21" s="42"/>
      <c r="C21" s="41">
        <v>3</v>
      </c>
    </row>
    <row r="22" spans="1:3" x14ac:dyDescent="0.25">
      <c r="A22" s="39" t="s">
        <v>1033</v>
      </c>
      <c r="B22" s="42"/>
      <c r="C22" s="41">
        <v>7</v>
      </c>
    </row>
    <row r="23" spans="1:3" x14ac:dyDescent="0.25">
      <c r="A23" s="39" t="s">
        <v>1034</v>
      </c>
      <c r="B23" s="42"/>
      <c r="C23" s="41">
        <v>11</v>
      </c>
    </row>
    <row r="24" spans="1:3" x14ac:dyDescent="0.25">
      <c r="A24" s="39" t="s">
        <v>1035</v>
      </c>
      <c r="B24" s="42"/>
      <c r="C24" s="41">
        <v>13</v>
      </c>
    </row>
    <row r="25" spans="1:3" x14ac:dyDescent="0.25">
      <c r="A25" s="39" t="s">
        <v>1036</v>
      </c>
      <c r="B25" s="42"/>
      <c r="C25" s="41">
        <v>3</v>
      </c>
    </row>
    <row r="26" spans="1:3" x14ac:dyDescent="0.25">
      <c r="A26" s="39" t="s">
        <v>1037</v>
      </c>
      <c r="B26" s="42"/>
      <c r="C26" s="41">
        <v>3</v>
      </c>
    </row>
    <row r="27" spans="1:3" x14ac:dyDescent="0.25">
      <c r="A27" s="39" t="s">
        <v>1038</v>
      </c>
      <c r="B27" s="42"/>
      <c r="C27" s="41">
        <v>2</v>
      </c>
    </row>
    <row r="28" spans="1:3" x14ac:dyDescent="0.25">
      <c r="A28" s="39" t="s">
        <v>1039</v>
      </c>
      <c r="B28" s="42"/>
      <c r="C28" s="41">
        <v>8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0</v>
      </c>
    </row>
    <row r="33" spans="1:6" x14ac:dyDescent="0.25">
      <c r="A33" s="39" t="s">
        <v>1042</v>
      </c>
      <c r="B33" s="42"/>
      <c r="C33" s="41">
        <v>3</v>
      </c>
    </row>
    <row r="34" spans="1:6" x14ac:dyDescent="0.25">
      <c r="A34" s="39" t="s">
        <v>1043</v>
      </c>
      <c r="B34" s="42"/>
      <c r="C34" s="41">
        <v>1</v>
      </c>
    </row>
    <row r="35" spans="1:6" x14ac:dyDescent="0.25">
      <c r="A35" s="39" t="s">
        <v>1044</v>
      </c>
      <c r="B35" s="42"/>
      <c r="C35" s="41">
        <v>5</v>
      </c>
    </row>
    <row r="36" spans="1:6" x14ac:dyDescent="0.25">
      <c r="A36" s="39" t="s">
        <v>1045</v>
      </c>
      <c r="B36" s="42"/>
      <c r="C36" s="41">
        <v>2</v>
      </c>
    </row>
    <row r="37" spans="1:6" x14ac:dyDescent="0.25">
      <c r="A37" s="39" t="s">
        <v>1046</v>
      </c>
      <c r="B37" s="42"/>
      <c r="C37" s="41">
        <v>3</v>
      </c>
    </row>
    <row r="38" spans="1:6" x14ac:dyDescent="0.25">
      <c r="A38" s="39" t="s">
        <v>1047</v>
      </c>
      <c r="B38" s="42"/>
      <c r="C38" s="41">
        <v>1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0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0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7"/>
      <c r="B50" s="44" t="s">
        <v>1055</v>
      </c>
      <c r="C50" s="45">
        <v>0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6</v>
      </c>
      <c r="D52" s="45">
        <v>4</v>
      </c>
      <c r="E52" s="45">
        <v>2</v>
      </c>
      <c r="F52" s="41">
        <v>2</v>
      </c>
    </row>
    <row r="53" spans="1:6" x14ac:dyDescent="0.25">
      <c r="A53" s="187"/>
      <c r="B53" s="44" t="s">
        <v>1057</v>
      </c>
      <c r="C53" s="45">
        <v>22</v>
      </c>
      <c r="D53" s="45">
        <v>17</v>
      </c>
      <c r="E53" s="45">
        <v>4</v>
      </c>
      <c r="F53" s="41">
        <v>4</v>
      </c>
    </row>
    <row r="54" spans="1:6" x14ac:dyDescent="0.25">
      <c r="A54" s="187"/>
      <c r="B54" s="44" t="s">
        <v>1058</v>
      </c>
      <c r="C54" s="45">
        <v>5</v>
      </c>
      <c r="D54" s="45">
        <v>2</v>
      </c>
      <c r="E54" s="45">
        <v>0</v>
      </c>
      <c r="F54" s="41">
        <v>0</v>
      </c>
    </row>
    <row r="55" spans="1:6" x14ac:dyDescent="0.25">
      <c r="A55" s="187"/>
      <c r="B55" s="44" t="s">
        <v>1059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9</v>
      </c>
      <c r="D57" s="45">
        <v>7</v>
      </c>
      <c r="E57" s="45">
        <v>2</v>
      </c>
      <c r="F57" s="41">
        <v>2</v>
      </c>
    </row>
    <row r="58" spans="1:6" x14ac:dyDescent="0.25">
      <c r="A58" s="187"/>
      <c r="B58" s="44" t="s">
        <v>1062</v>
      </c>
      <c r="C58" s="45">
        <v>0</v>
      </c>
      <c r="D58" s="45">
        <v>0</v>
      </c>
      <c r="E58" s="45">
        <v>0</v>
      </c>
      <c r="F58" s="41">
        <v>0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0</v>
      </c>
      <c r="D61" s="45">
        <v>0</v>
      </c>
      <c r="E61" s="45">
        <v>0</v>
      </c>
      <c r="F61" s="41">
        <v>0</v>
      </c>
    </row>
    <row r="62" spans="1:6" x14ac:dyDescent="0.25">
      <c r="A62" s="187"/>
      <c r="B62" s="44" t="s">
        <v>1065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6</v>
      </c>
      <c r="D64" s="45">
        <v>8</v>
      </c>
      <c r="E64" s="45">
        <v>1</v>
      </c>
      <c r="F64" s="41">
        <v>4</v>
      </c>
    </row>
    <row r="65" spans="1:6" x14ac:dyDescent="0.25">
      <c r="A65" s="187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8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48</v>
      </c>
      <c r="D67" s="46">
        <v>38</v>
      </c>
      <c r="E67" s="46">
        <v>9</v>
      </c>
      <c r="F67" s="46">
        <v>12</v>
      </c>
    </row>
    <row r="68" spans="1:6" x14ac:dyDescent="0.25">
      <c r="A68" s="186" t="s">
        <v>965</v>
      </c>
      <c r="B68" s="44" t="s">
        <v>1071</v>
      </c>
      <c r="C68" s="45">
        <v>7</v>
      </c>
      <c r="D68" s="45">
        <v>5</v>
      </c>
      <c r="E68" s="45">
        <v>1</v>
      </c>
      <c r="F68" s="41">
        <v>0</v>
      </c>
    </row>
    <row r="69" spans="1:6" x14ac:dyDescent="0.25">
      <c r="A69" s="187"/>
      <c r="B69" s="44" t="s">
        <v>1072</v>
      </c>
      <c r="C69" s="45">
        <v>3</v>
      </c>
      <c r="D69" s="45">
        <v>1</v>
      </c>
      <c r="E69" s="45">
        <v>0</v>
      </c>
      <c r="F69" s="41">
        <v>0</v>
      </c>
    </row>
    <row r="70" spans="1:6" x14ac:dyDescent="0.25">
      <c r="A70" s="188"/>
      <c r="B70" s="44" t="s">
        <v>108</v>
      </c>
      <c r="C70" s="45">
        <v>9</v>
      </c>
      <c r="D70" s="45">
        <v>4</v>
      </c>
      <c r="E70" s="45">
        <v>3</v>
      </c>
      <c r="F70" s="41">
        <v>0</v>
      </c>
    </row>
    <row r="71" spans="1:6" x14ac:dyDescent="0.25">
      <c r="A71" s="181" t="s">
        <v>1073</v>
      </c>
      <c r="B71" s="182"/>
      <c r="C71" s="46">
        <v>19</v>
      </c>
      <c r="D71" s="46">
        <v>10</v>
      </c>
      <c r="E71" s="46">
        <v>4</v>
      </c>
      <c r="F71" s="46">
        <v>0</v>
      </c>
    </row>
  </sheetData>
  <sheetProtection algorithmName="SHA-512" hashValue="92A+5OmVJY3jWJKI7OMcsaiXczzY9PhErBgXhz0FbjI2JA1XYv3rZe2U66WJQrPs/6VRefX5G18og8+O7g9usw==" saltValue="uokc5UhrCVut9EGDjQsg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4" t="s">
        <v>1076</v>
      </c>
      <c r="B5" s="14" t="s">
        <v>1077</v>
      </c>
      <c r="C5" s="25">
        <v>25</v>
      </c>
    </row>
    <row r="6" spans="1:3" x14ac:dyDescent="0.25">
      <c r="A6" s="175"/>
      <c r="B6" s="14" t="s">
        <v>1019</v>
      </c>
      <c r="C6" s="25">
        <v>17</v>
      </c>
    </row>
    <row r="7" spans="1:3" x14ac:dyDescent="0.25">
      <c r="A7" s="175"/>
      <c r="B7" s="14" t="s">
        <v>1078</v>
      </c>
      <c r="C7" s="25">
        <v>304</v>
      </c>
    </row>
    <row r="8" spans="1:3" x14ac:dyDescent="0.25">
      <c r="A8" s="175"/>
      <c r="B8" s="14" t="s">
        <v>1079</v>
      </c>
      <c r="C8" s="25">
        <v>153</v>
      </c>
    </row>
    <row r="9" spans="1:3" x14ac:dyDescent="0.25">
      <c r="A9" s="175"/>
      <c r="B9" s="14" t="s">
        <v>1021</v>
      </c>
      <c r="C9" s="25">
        <v>0</v>
      </c>
    </row>
    <row r="10" spans="1:3" x14ac:dyDescent="0.25">
      <c r="A10" s="175"/>
      <c r="B10" s="14" t="s">
        <v>1022</v>
      </c>
      <c r="C10" s="25">
        <v>0</v>
      </c>
    </row>
    <row r="11" spans="1:3" x14ac:dyDescent="0.25">
      <c r="A11" s="175"/>
      <c r="B11" s="14" t="s">
        <v>1080</v>
      </c>
      <c r="C11" s="25">
        <v>0</v>
      </c>
    </row>
    <row r="12" spans="1:3" x14ac:dyDescent="0.25">
      <c r="A12" s="176"/>
      <c r="B12" s="14" t="s">
        <v>1081</v>
      </c>
      <c r="C12" s="25">
        <v>0</v>
      </c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148</v>
      </c>
    </row>
    <row r="17" spans="1:3" x14ac:dyDescent="0.25">
      <c r="A17" s="23" t="s">
        <v>1084</v>
      </c>
      <c r="B17" s="19"/>
      <c r="C17" s="25">
        <v>14</v>
      </c>
    </row>
    <row r="18" spans="1:3" x14ac:dyDescent="0.25">
      <c r="A18" s="23" t="s">
        <v>1085</v>
      </c>
      <c r="B18" s="19"/>
      <c r="C18" s="25">
        <v>32</v>
      </c>
    </row>
    <row r="19" spans="1:3" x14ac:dyDescent="0.25">
      <c r="A19" s="23" t="s">
        <v>1086</v>
      </c>
      <c r="B19" s="19"/>
      <c r="C19" s="25">
        <v>51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9"/>
      <c r="C23" s="24"/>
    </row>
    <row r="24" spans="1:3" x14ac:dyDescent="0.25">
      <c r="A24" s="23" t="s">
        <v>1089</v>
      </c>
      <c r="B24" s="19"/>
      <c r="C24" s="24"/>
    </row>
    <row r="25" spans="1:3" x14ac:dyDescent="0.25">
      <c r="A25" s="23" t="s">
        <v>1090</v>
      </c>
      <c r="B25" s="19"/>
      <c r="C25" s="24"/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4"/>
    </row>
    <row r="28" spans="1:3" x14ac:dyDescent="0.25">
      <c r="A28" s="23" t="s">
        <v>1093</v>
      </c>
      <c r="B28" s="19"/>
      <c r="C28" s="24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9"/>
      <c r="C32" s="24"/>
    </row>
    <row r="33" spans="1:3" x14ac:dyDescent="0.25">
      <c r="A33" s="23" t="s">
        <v>1096</v>
      </c>
      <c r="B33" s="19"/>
      <c r="C33" s="24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9"/>
      <c r="C37" s="25">
        <v>1</v>
      </c>
    </row>
    <row r="38" spans="1:3" x14ac:dyDescent="0.25">
      <c r="A38" s="23" t="s">
        <v>1098</v>
      </c>
      <c r="B38" s="19"/>
      <c r="C38" s="25">
        <v>23</v>
      </c>
    </row>
    <row r="39" spans="1:3" x14ac:dyDescent="0.25">
      <c r="A39" s="23" t="s">
        <v>1099</v>
      </c>
      <c r="B39" s="19"/>
      <c r="C39" s="25">
        <v>14</v>
      </c>
    </row>
    <row r="40" spans="1:3" x14ac:dyDescent="0.25">
      <c r="A40" s="23" t="s">
        <v>1100</v>
      </c>
      <c r="B40" s="19"/>
      <c r="C40" s="25">
        <v>18</v>
      </c>
    </row>
    <row r="41" spans="1:3" x14ac:dyDescent="0.25">
      <c r="A41" s="23" t="s">
        <v>1101</v>
      </c>
      <c r="B41" s="19"/>
      <c r="C41" s="25">
        <v>23</v>
      </c>
    </row>
    <row r="42" spans="1:3" x14ac:dyDescent="0.25">
      <c r="A42" s="23" t="s">
        <v>1102</v>
      </c>
      <c r="B42" s="19"/>
      <c r="C42" s="24"/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9"/>
      <c r="C46" s="24"/>
    </row>
    <row r="47" spans="1:3" x14ac:dyDescent="0.25">
      <c r="A47" s="23" t="s">
        <v>1105</v>
      </c>
      <c r="B47" s="19"/>
      <c r="C47" s="24"/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4" t="s">
        <v>1107</v>
      </c>
      <c r="B51" s="14" t="s">
        <v>1108</v>
      </c>
      <c r="C51" s="25">
        <v>7</v>
      </c>
    </row>
    <row r="52" spans="1:6" x14ac:dyDescent="0.25">
      <c r="A52" s="175"/>
      <c r="B52" s="14" t="s">
        <v>122</v>
      </c>
      <c r="C52" s="25">
        <v>4</v>
      </c>
    </row>
    <row r="53" spans="1:6" x14ac:dyDescent="0.25">
      <c r="A53" s="175"/>
      <c r="B53" s="14" t="s">
        <v>1109</v>
      </c>
      <c r="C53" s="24"/>
    </row>
    <row r="54" spans="1:6" x14ac:dyDescent="0.25">
      <c r="A54" s="176"/>
      <c r="B54" s="14" t="s">
        <v>1110</v>
      </c>
      <c r="C54" s="24"/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9"/>
      <c r="C58" s="24"/>
    </row>
    <row r="59" spans="1:6" x14ac:dyDescent="0.25">
      <c r="A59" s="23" t="s">
        <v>111</v>
      </c>
      <c r="B59" s="19"/>
      <c r="C59" s="24"/>
    </row>
    <row r="60" spans="1:6" x14ac:dyDescent="0.25">
      <c r="A60" s="23" t="s">
        <v>1050</v>
      </c>
      <c r="B60" s="19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4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5"/>
      <c r="B64" s="14" t="s">
        <v>1054</v>
      </c>
      <c r="C64" s="17"/>
      <c r="D64" s="17"/>
      <c r="E64" s="17"/>
      <c r="F64" s="24"/>
    </row>
    <row r="65" spans="1:6" x14ac:dyDescent="0.25">
      <c r="A65" s="175"/>
      <c r="B65" s="14" t="s">
        <v>1055</v>
      </c>
      <c r="C65" s="17"/>
      <c r="D65" s="17"/>
      <c r="E65" s="17"/>
      <c r="F65" s="24"/>
    </row>
    <row r="66" spans="1:6" x14ac:dyDescent="0.25">
      <c r="A66" s="175"/>
      <c r="B66" s="14" t="s">
        <v>1056</v>
      </c>
      <c r="C66" s="17"/>
      <c r="D66" s="17"/>
      <c r="E66" s="17"/>
      <c r="F66" s="24"/>
    </row>
    <row r="67" spans="1:6" x14ac:dyDescent="0.25">
      <c r="A67" s="175"/>
      <c r="B67" s="14" t="s">
        <v>325</v>
      </c>
      <c r="C67" s="15">
        <v>6</v>
      </c>
      <c r="D67" s="15">
        <v>6</v>
      </c>
      <c r="E67" s="15">
        <v>4</v>
      </c>
      <c r="F67" s="25">
        <v>1</v>
      </c>
    </row>
    <row r="68" spans="1:6" x14ac:dyDescent="0.25">
      <c r="A68" s="175"/>
      <c r="B68" s="14" t="s">
        <v>1111</v>
      </c>
      <c r="C68" s="15">
        <v>111</v>
      </c>
      <c r="D68" s="15">
        <v>72</v>
      </c>
      <c r="E68" s="15">
        <v>4</v>
      </c>
      <c r="F68" s="25">
        <v>14</v>
      </c>
    </row>
    <row r="69" spans="1:6" x14ac:dyDescent="0.25">
      <c r="A69" s="175"/>
      <c r="B69" s="14" t="s">
        <v>1112</v>
      </c>
      <c r="C69" s="15">
        <v>10</v>
      </c>
      <c r="D69" s="15">
        <v>6</v>
      </c>
      <c r="E69" s="15">
        <v>1</v>
      </c>
      <c r="F69" s="25">
        <v>1</v>
      </c>
    </row>
    <row r="70" spans="1:6" x14ac:dyDescent="0.25">
      <c r="A70" s="175"/>
      <c r="B70" s="14" t="s">
        <v>1059</v>
      </c>
      <c r="C70" s="15">
        <v>5</v>
      </c>
      <c r="D70" s="15">
        <v>3</v>
      </c>
      <c r="E70" s="15">
        <v>1</v>
      </c>
      <c r="F70" s="25">
        <v>1</v>
      </c>
    </row>
    <row r="71" spans="1:6" x14ac:dyDescent="0.25">
      <c r="A71" s="175"/>
      <c r="B71" s="14" t="s">
        <v>1113</v>
      </c>
      <c r="C71" s="17"/>
      <c r="D71" s="17"/>
      <c r="E71" s="17"/>
      <c r="F71" s="24"/>
    </row>
    <row r="72" spans="1:6" x14ac:dyDescent="0.25">
      <c r="A72" s="175"/>
      <c r="B72" s="14" t="s">
        <v>1114</v>
      </c>
      <c r="C72" s="15">
        <v>45</v>
      </c>
      <c r="D72" s="15">
        <v>25</v>
      </c>
      <c r="E72" s="15">
        <v>2</v>
      </c>
      <c r="F72" s="25">
        <v>5</v>
      </c>
    </row>
    <row r="73" spans="1:6" x14ac:dyDescent="0.25">
      <c r="A73" s="175"/>
      <c r="B73" s="14" t="s">
        <v>1115</v>
      </c>
      <c r="C73" s="15">
        <v>5</v>
      </c>
      <c r="D73" s="15">
        <v>1</v>
      </c>
      <c r="E73" s="15">
        <v>0</v>
      </c>
      <c r="F73" s="25">
        <v>0</v>
      </c>
    </row>
    <row r="74" spans="1:6" x14ac:dyDescent="0.25">
      <c r="A74" s="175"/>
      <c r="B74" s="14" t="s">
        <v>1063</v>
      </c>
      <c r="C74" s="17"/>
      <c r="D74" s="17"/>
      <c r="E74" s="17"/>
      <c r="F74" s="24"/>
    </row>
    <row r="75" spans="1:6" x14ac:dyDescent="0.25">
      <c r="A75" s="175"/>
      <c r="B75" s="14" t="s">
        <v>396</v>
      </c>
      <c r="C75" s="17"/>
      <c r="D75" s="17"/>
      <c r="E75" s="17"/>
      <c r="F75" s="24"/>
    </row>
    <row r="76" spans="1:6" x14ac:dyDescent="0.25">
      <c r="A76" s="175"/>
      <c r="B76" s="14" t="s">
        <v>1064</v>
      </c>
      <c r="C76" s="15">
        <v>1</v>
      </c>
      <c r="D76" s="15">
        <v>1</v>
      </c>
      <c r="E76" s="15">
        <v>1</v>
      </c>
      <c r="F76" s="25">
        <v>0</v>
      </c>
    </row>
    <row r="77" spans="1:6" x14ac:dyDescent="0.25">
      <c r="A77" s="175"/>
      <c r="B77" s="14" t="s">
        <v>1065</v>
      </c>
      <c r="C77" s="15">
        <v>6</v>
      </c>
      <c r="D77" s="15">
        <v>0</v>
      </c>
      <c r="E77" s="15">
        <v>0</v>
      </c>
      <c r="F77" s="25">
        <v>0</v>
      </c>
    </row>
    <row r="78" spans="1:6" x14ac:dyDescent="0.25">
      <c r="A78" s="175"/>
      <c r="B78" s="14" t="s">
        <v>1066</v>
      </c>
      <c r="C78" s="17"/>
      <c r="D78" s="17"/>
      <c r="E78" s="17"/>
      <c r="F78" s="24"/>
    </row>
    <row r="79" spans="1:6" x14ac:dyDescent="0.25">
      <c r="A79" s="175"/>
      <c r="B79" s="14" t="s">
        <v>1067</v>
      </c>
      <c r="C79" s="15">
        <v>25</v>
      </c>
      <c r="D79" s="15">
        <v>20</v>
      </c>
      <c r="E79" s="15">
        <v>2</v>
      </c>
      <c r="F79" s="25">
        <v>5</v>
      </c>
    </row>
    <row r="80" spans="1:6" x14ac:dyDescent="0.25">
      <c r="A80" s="175"/>
      <c r="B80" s="14" t="s">
        <v>1068</v>
      </c>
      <c r="C80" s="15">
        <v>11</v>
      </c>
      <c r="D80" s="15">
        <v>5</v>
      </c>
      <c r="E80" s="15">
        <v>1</v>
      </c>
      <c r="F80" s="25">
        <v>1</v>
      </c>
    </row>
    <row r="81" spans="1:6" x14ac:dyDescent="0.25">
      <c r="A81" s="176"/>
      <c r="B81" s="14" t="s">
        <v>1069</v>
      </c>
      <c r="C81" s="15">
        <v>7</v>
      </c>
      <c r="D81" s="15">
        <v>3</v>
      </c>
      <c r="E81" s="15">
        <v>1</v>
      </c>
      <c r="F81" s="25">
        <v>0</v>
      </c>
    </row>
    <row r="82" spans="1:6" x14ac:dyDescent="0.25">
      <c r="A82" s="189" t="s">
        <v>1070</v>
      </c>
      <c r="B82" s="190"/>
      <c r="C82" s="33">
        <v>232</v>
      </c>
      <c r="D82" s="33">
        <v>142</v>
      </c>
      <c r="E82" s="33">
        <v>17</v>
      </c>
      <c r="F82" s="33">
        <v>28</v>
      </c>
    </row>
    <row r="83" spans="1:6" x14ac:dyDescent="0.25">
      <c r="A83" s="174" t="s">
        <v>1116</v>
      </c>
      <c r="B83" s="14" t="s">
        <v>1071</v>
      </c>
      <c r="C83" s="17"/>
      <c r="D83" s="17"/>
      <c r="E83" s="17"/>
      <c r="F83" s="24"/>
    </row>
    <row r="84" spans="1:6" x14ac:dyDescent="0.25">
      <c r="A84" s="175"/>
      <c r="B84" s="14" t="s">
        <v>1072</v>
      </c>
      <c r="C84" s="17"/>
      <c r="D84" s="17"/>
      <c r="E84" s="17"/>
      <c r="F84" s="24"/>
    </row>
    <row r="85" spans="1:6" x14ac:dyDescent="0.25">
      <c r="A85" s="176"/>
      <c r="B85" s="14" t="s">
        <v>108</v>
      </c>
      <c r="C85" s="15">
        <v>66</v>
      </c>
      <c r="D85" s="15">
        <v>6</v>
      </c>
      <c r="E85" s="15">
        <v>3</v>
      </c>
      <c r="F85" s="25">
        <v>0</v>
      </c>
    </row>
    <row r="86" spans="1:6" x14ac:dyDescent="0.25">
      <c r="A86" s="189" t="s">
        <v>1117</v>
      </c>
      <c r="B86" s="190"/>
      <c r="C86" s="33">
        <v>66</v>
      </c>
      <c r="D86" s="33">
        <v>6</v>
      </c>
      <c r="E86" s="33">
        <v>3</v>
      </c>
      <c r="F86" s="33">
        <v>0</v>
      </c>
    </row>
  </sheetData>
  <sheetProtection algorithmName="SHA-512" hashValue="7k533Josym20x5H+ewIIHcqpIM+Xk84URbcYdAdSQF0fqIBVToQycKwSov/l6PGdOKGUZOxC1bayvHW0oe0Cdw==" saltValue="pbGP1QPEQ2wvV2ZfXuJI6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2</v>
      </c>
    </row>
    <row r="6" spans="1:3" x14ac:dyDescent="0.25">
      <c r="A6" s="13" t="s">
        <v>1121</v>
      </c>
      <c r="B6" s="19"/>
      <c r="C6" s="25">
        <v>24</v>
      </c>
    </row>
    <row r="7" spans="1:3" x14ac:dyDescent="0.25">
      <c r="A7" s="13" t="s">
        <v>1122</v>
      </c>
      <c r="B7" s="19"/>
      <c r="C7" s="24"/>
    </row>
    <row r="8" spans="1:3" x14ac:dyDescent="0.25">
      <c r="A8" s="13" t="s">
        <v>1123</v>
      </c>
      <c r="B8" s="19"/>
      <c r="C8" s="24"/>
    </row>
    <row r="9" spans="1:3" x14ac:dyDescent="0.25">
      <c r="A9" s="13" t="s">
        <v>1124</v>
      </c>
      <c r="B9" s="19"/>
      <c r="C9" s="24"/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0</v>
      </c>
    </row>
    <row r="14" spans="1:3" x14ac:dyDescent="0.25">
      <c r="A14" s="13" t="s">
        <v>1121</v>
      </c>
      <c r="B14" s="19"/>
      <c r="C14" s="25">
        <v>7</v>
      </c>
    </row>
    <row r="15" spans="1:3" x14ac:dyDescent="0.25">
      <c r="A15" s="13" t="s">
        <v>1126</v>
      </c>
      <c r="B15" s="19"/>
      <c r="C15" s="25">
        <v>0</v>
      </c>
    </row>
    <row r="16" spans="1:3" x14ac:dyDescent="0.25">
      <c r="A16" s="13" t="s">
        <v>1123</v>
      </c>
      <c r="B16" s="19"/>
      <c r="C16" s="24"/>
    </row>
    <row r="17" spans="1:3" x14ac:dyDescent="0.25">
      <c r="A17" s="13" t="s">
        <v>1124</v>
      </c>
      <c r="B17" s="19"/>
      <c r="C17" s="24"/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4"/>
    </row>
    <row r="22" spans="1:3" x14ac:dyDescent="0.25">
      <c r="A22" s="13" t="s">
        <v>1128</v>
      </c>
      <c r="B22" s="19"/>
      <c r="C22" s="24"/>
    </row>
    <row r="23" spans="1:3" x14ac:dyDescent="0.25">
      <c r="A23" s="13" t="s">
        <v>1129</v>
      </c>
      <c r="B23" s="19"/>
      <c r="C23" s="24"/>
    </row>
    <row r="24" spans="1:3" x14ac:dyDescent="0.25">
      <c r="A24" s="13" t="s">
        <v>1130</v>
      </c>
      <c r="B24" s="19"/>
      <c r="C24" s="24"/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0</v>
      </c>
    </row>
    <row r="29" spans="1:3" x14ac:dyDescent="0.25">
      <c r="A29" s="13" t="s">
        <v>1133</v>
      </c>
      <c r="B29" s="19"/>
      <c r="C29" s="25">
        <v>2</v>
      </c>
    </row>
    <row r="30" spans="1:3" x14ac:dyDescent="0.25">
      <c r="A30" s="13" t="s">
        <v>1134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/>
    </row>
    <row r="35" spans="1:3" x14ac:dyDescent="0.25">
      <c r="A35" s="13" t="s">
        <v>1137</v>
      </c>
      <c r="B35" s="19"/>
      <c r="C35" s="25">
        <v>1</v>
      </c>
    </row>
    <row r="36" spans="1:3" x14ac:dyDescent="0.25">
      <c r="A36" s="13" t="s">
        <v>1138</v>
      </c>
      <c r="B36" s="19"/>
      <c r="C36" s="24"/>
    </row>
  </sheetData>
  <sheetProtection algorithmName="SHA-512" hashValue="qnTBZeF2bpmW81V0AOXwyjBOvpjeG/4PvVuN7oqtZyfrsoNIYBh1oexN+MPTE90W3kjXy/I0CfZywkyiV4Og7A==" saltValue="U2tgucGWyTHnIrkAUMdZz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5">
        <v>6</v>
      </c>
    </row>
    <row r="6" spans="1:3" x14ac:dyDescent="0.25">
      <c r="A6" s="13" t="s">
        <v>1142</v>
      </c>
      <c r="B6" s="19"/>
      <c r="C6" s="25">
        <v>8</v>
      </c>
    </row>
    <row r="7" spans="1:3" x14ac:dyDescent="0.25">
      <c r="A7" s="13" t="s">
        <v>1143</v>
      </c>
      <c r="B7" s="19"/>
      <c r="C7" s="25">
        <v>0</v>
      </c>
    </row>
    <row r="8" spans="1:3" x14ac:dyDescent="0.25">
      <c r="A8" s="13" t="s">
        <v>1144</v>
      </c>
      <c r="B8" s="19"/>
      <c r="C8" s="24"/>
    </row>
    <row r="9" spans="1:3" x14ac:dyDescent="0.25">
      <c r="A9" s="13" t="s">
        <v>1145</v>
      </c>
      <c r="B9" s="19"/>
      <c r="C9" s="25">
        <v>0</v>
      </c>
    </row>
    <row r="10" spans="1:3" x14ac:dyDescent="0.25">
      <c r="A10" s="13" t="s">
        <v>1146</v>
      </c>
      <c r="B10" s="19"/>
      <c r="C10" s="24"/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5">
        <v>2</v>
      </c>
    </row>
    <row r="15" spans="1:3" x14ac:dyDescent="0.25">
      <c r="A15" s="13" t="s">
        <v>1149</v>
      </c>
      <c r="B15" s="19"/>
      <c r="C15" s="25">
        <v>1</v>
      </c>
    </row>
    <row r="16" spans="1:3" x14ac:dyDescent="0.25">
      <c r="A16" s="13" t="s">
        <v>1150</v>
      </c>
      <c r="B16" s="19"/>
      <c r="C16" s="24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5">
        <v>1</v>
      </c>
    </row>
    <row r="21" spans="1:3" x14ac:dyDescent="0.25">
      <c r="A21" s="13" t="s">
        <v>1153</v>
      </c>
      <c r="B21" s="19"/>
      <c r="C21" s="25">
        <v>3</v>
      </c>
    </row>
    <row r="22" spans="1:3" x14ac:dyDescent="0.25">
      <c r="A22" s="13" t="s">
        <v>1154</v>
      </c>
      <c r="B22" s="19"/>
      <c r="C22" s="25">
        <v>2</v>
      </c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4"/>
    </row>
    <row r="27" spans="1:3" x14ac:dyDescent="0.25">
      <c r="A27" s="13" t="s">
        <v>1157</v>
      </c>
      <c r="B27" s="19"/>
      <c r="C27" s="24"/>
    </row>
    <row r="28" spans="1:3" x14ac:dyDescent="0.25">
      <c r="A28" s="13" t="s">
        <v>1158</v>
      </c>
      <c r="B28" s="19"/>
      <c r="C28" s="24"/>
    </row>
    <row r="29" spans="1:3" x14ac:dyDescent="0.25">
      <c r="A29" s="13" t="s">
        <v>1159</v>
      </c>
      <c r="B29" s="19"/>
      <c r="C29" s="24"/>
    </row>
    <row r="30" spans="1:3" x14ac:dyDescent="0.25">
      <c r="A30" s="13" t="s">
        <v>1160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4"/>
    </row>
    <row r="35" spans="1:3" x14ac:dyDescent="0.25">
      <c r="A35" s="13" t="s">
        <v>1163</v>
      </c>
      <c r="B35" s="19"/>
      <c r="C35" s="24"/>
    </row>
    <row r="36" spans="1:3" x14ac:dyDescent="0.25">
      <c r="A36" s="13" t="s">
        <v>1164</v>
      </c>
      <c r="B36" s="19"/>
      <c r="C36" s="24"/>
    </row>
    <row r="37" spans="1:3" x14ac:dyDescent="0.25">
      <c r="A37" s="13" t="s">
        <v>1083</v>
      </c>
      <c r="B37" s="19"/>
      <c r="C37" s="24"/>
    </row>
    <row r="38" spans="1:3" x14ac:dyDescent="0.25">
      <c r="A38" s="13" t="s">
        <v>1165</v>
      </c>
      <c r="B38" s="19"/>
      <c r="C38" s="24"/>
    </row>
    <row r="39" spans="1:3" x14ac:dyDescent="0.25">
      <c r="A39" s="13" t="s">
        <v>1166</v>
      </c>
      <c r="B39" s="19"/>
      <c r="C39" s="24"/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4"/>
    </row>
    <row r="44" spans="1:3" x14ac:dyDescent="0.25">
      <c r="A44" s="13" t="s">
        <v>1163</v>
      </c>
      <c r="B44" s="19"/>
      <c r="C44" s="24"/>
    </row>
    <row r="45" spans="1:3" x14ac:dyDescent="0.25">
      <c r="A45" s="13" t="s">
        <v>1164</v>
      </c>
      <c r="B45" s="19"/>
      <c r="C45" s="24"/>
    </row>
    <row r="46" spans="1:3" x14ac:dyDescent="0.25">
      <c r="A46" s="13" t="s">
        <v>1083</v>
      </c>
      <c r="B46" s="19"/>
      <c r="C46" s="24"/>
    </row>
    <row r="47" spans="1:3" x14ac:dyDescent="0.25">
      <c r="A47" s="13" t="s">
        <v>1165</v>
      </c>
      <c r="B47" s="19"/>
      <c r="C47" s="24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4"/>
    </row>
    <row r="52" spans="1:3" x14ac:dyDescent="0.25">
      <c r="A52" s="13" t="s">
        <v>1163</v>
      </c>
      <c r="B52" s="19"/>
      <c r="C52" s="24"/>
    </row>
    <row r="53" spans="1:3" x14ac:dyDescent="0.25">
      <c r="A53" s="13" t="s">
        <v>1164</v>
      </c>
      <c r="B53" s="19"/>
      <c r="C53" s="24"/>
    </row>
    <row r="54" spans="1:3" x14ac:dyDescent="0.25">
      <c r="A54" s="13" t="s">
        <v>1083</v>
      </c>
      <c r="B54" s="19"/>
      <c r="C54" s="24"/>
    </row>
    <row r="55" spans="1:3" x14ac:dyDescent="0.25">
      <c r="A55" s="13" t="s">
        <v>1165</v>
      </c>
      <c r="B55" s="19"/>
      <c r="C55" s="24"/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4"/>
    </row>
    <row r="60" spans="1:3" x14ac:dyDescent="0.25">
      <c r="A60" s="13" t="s">
        <v>1163</v>
      </c>
      <c r="B60" s="19"/>
      <c r="C60" s="24"/>
    </row>
    <row r="61" spans="1:3" x14ac:dyDescent="0.25">
      <c r="A61" s="13" t="s">
        <v>1164</v>
      </c>
      <c r="B61" s="19"/>
      <c r="C61" s="24"/>
    </row>
    <row r="62" spans="1:3" x14ac:dyDescent="0.25">
      <c r="A62" s="13" t="s">
        <v>1083</v>
      </c>
      <c r="B62" s="19"/>
      <c r="C62" s="24"/>
    </row>
    <row r="63" spans="1:3" x14ac:dyDescent="0.25">
      <c r="A63" s="13" t="s">
        <v>1165</v>
      </c>
      <c r="B63" s="19"/>
      <c r="C63" s="24"/>
    </row>
  </sheetData>
  <sheetProtection algorithmName="SHA-512" hashValue="+qUd8JCO03PO5IMG2pOHUGe9yVst3XiOjgIVlDsFOz+pGYCc/4BSyyqogZZ+sPujfIM7T6kq85t4Vxsne/5qOQ==" saltValue="9dSQU4bYwUgzGlacybTJf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277</v>
      </c>
      <c r="D4" s="33">
        <v>281</v>
      </c>
      <c r="E4" s="34">
        <v>-1</v>
      </c>
      <c r="F4" s="33">
        <v>267</v>
      </c>
      <c r="G4" s="33">
        <v>253</v>
      </c>
      <c r="H4" s="33">
        <v>66</v>
      </c>
      <c r="I4" s="33">
        <v>62</v>
      </c>
      <c r="J4" s="33">
        <v>0</v>
      </c>
      <c r="K4" s="33">
        <v>1</v>
      </c>
      <c r="L4" s="33">
        <v>0</v>
      </c>
      <c r="M4" s="33">
        <v>0</v>
      </c>
      <c r="N4" s="33">
        <v>7</v>
      </c>
      <c r="O4" s="33">
        <v>0</v>
      </c>
      <c r="P4" s="33">
        <v>328</v>
      </c>
    </row>
    <row r="5" spans="1:16" ht="45" x14ac:dyDescent="0.25">
      <c r="A5" s="30" t="s">
        <v>637</v>
      </c>
      <c r="B5" s="30" t="s">
        <v>638</v>
      </c>
      <c r="C5" s="15">
        <v>11</v>
      </c>
      <c r="D5" s="15">
        <v>3</v>
      </c>
      <c r="E5" s="31">
        <v>2</v>
      </c>
      <c r="F5" s="15">
        <v>2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0</v>
      </c>
    </row>
    <row r="6" spans="1:16" ht="33.75" x14ac:dyDescent="0.25">
      <c r="A6" s="30" t="s">
        <v>639</v>
      </c>
      <c r="B6" s="30" t="s">
        <v>640</v>
      </c>
      <c r="C6" s="15">
        <v>122</v>
      </c>
      <c r="D6" s="15">
        <v>114</v>
      </c>
      <c r="E6" s="31">
        <v>0</v>
      </c>
      <c r="F6" s="15">
        <v>143</v>
      </c>
      <c r="G6" s="15">
        <v>144</v>
      </c>
      <c r="H6" s="15">
        <v>32</v>
      </c>
      <c r="I6" s="15">
        <v>23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161</v>
      </c>
    </row>
    <row r="7" spans="1:16" ht="22.5" x14ac:dyDescent="0.25">
      <c r="A7" s="30" t="s">
        <v>641</v>
      </c>
      <c r="B7" s="30" t="s">
        <v>642</v>
      </c>
      <c r="C7" s="15">
        <v>9</v>
      </c>
      <c r="D7" s="15">
        <v>14</v>
      </c>
      <c r="E7" s="31">
        <v>-1</v>
      </c>
      <c r="F7" s="15">
        <v>7</v>
      </c>
      <c r="G7" s="15">
        <v>4</v>
      </c>
      <c r="H7" s="15">
        <v>4</v>
      </c>
      <c r="I7" s="15">
        <v>10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18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4</v>
      </c>
      <c r="D9" s="15">
        <v>5</v>
      </c>
      <c r="E9" s="31">
        <v>-1</v>
      </c>
      <c r="F9" s="15">
        <v>6</v>
      </c>
      <c r="G9" s="15">
        <v>6</v>
      </c>
      <c r="H9" s="15">
        <v>2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11</v>
      </c>
    </row>
    <row r="10" spans="1:16" ht="33.75" x14ac:dyDescent="0.25">
      <c r="A10" s="30" t="s">
        <v>647</v>
      </c>
      <c r="B10" s="30" t="s">
        <v>648</v>
      </c>
      <c r="C10" s="15">
        <v>129</v>
      </c>
      <c r="D10" s="15">
        <v>139</v>
      </c>
      <c r="E10" s="31">
        <v>-1</v>
      </c>
      <c r="F10" s="15">
        <v>108</v>
      </c>
      <c r="G10" s="15">
        <v>98</v>
      </c>
      <c r="H10" s="15">
        <v>28</v>
      </c>
      <c r="I10" s="15">
        <v>26</v>
      </c>
      <c r="J10" s="15">
        <v>0</v>
      </c>
      <c r="K10" s="15">
        <v>1</v>
      </c>
      <c r="L10" s="15">
        <v>0</v>
      </c>
      <c r="M10" s="15">
        <v>0</v>
      </c>
      <c r="N10" s="15">
        <v>7</v>
      </c>
      <c r="O10" s="15">
        <v>0</v>
      </c>
      <c r="P10" s="25">
        <v>138</v>
      </c>
    </row>
    <row r="11" spans="1:16" ht="45" x14ac:dyDescent="0.25">
      <c r="A11" s="30" t="s">
        <v>649</v>
      </c>
      <c r="B11" s="30" t="s">
        <v>650</v>
      </c>
      <c r="C11" s="15">
        <v>2</v>
      </c>
      <c r="D11" s="15">
        <v>6</v>
      </c>
      <c r="E11" s="31">
        <v>-1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g9LtUapaQLXg6bAd2NPmarC5iJVG9Xk9J/HXaaBrDx17eioSp3c8auefS/9skNiCCUY3K88oJgZLHC0m3ni7MQ==" saltValue="kifyOB6esDsBhWPNt0ZqM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2021-05-05T12:18:51Z</dcterms:created>
  <dcterms:modified xsi:type="dcterms:W3CDTF">2021-05-31T08:43:37Z</dcterms:modified>
</cp:coreProperties>
</file>