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E6DFBDC5-DDEB-4E5F-827C-64F53B182820}" xr6:coauthVersionLast="46" xr6:coauthVersionMax="46" xr10:uidLastSave="{00000000-0000-0000-0000-000000000000}"/>
  <workbookProtection workbookAlgorithmName="SHA-512" workbookHashValue="PbG7+nhX52cP8a2bdQtHxZOyruladxXWvN828YR4/Dyw2t7oPMT0Pd8qRUhCf/+6QsIEoy1/be1mqBs3grF1lQ==" workbookSaltValue="rc7BSHlWYc5IUJR1VsdFO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9EAA273-DC36-47F4-A945-D655B82A10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1062DD5-EA11-4A15-BE4D-3F5CDAACFC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1457691-80DD-4BF2-B807-0FAAC9928B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0C3CFF7-C2C7-4106-9A7B-34AAEB8655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BC55B5E-324D-4F92-A310-C24969219E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41CBA1C-FA64-4BCE-B5EA-71A62E6124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2607167-6110-40AC-B1E3-A3279BF7BF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39249D7-40B4-4191-8181-4174491F4C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1DF6818-F4F3-4C73-9C53-4ABED3CF6E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4ABDFE1-53D0-4549-A559-47318521F4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926D21F-883A-418D-85B4-E7C8A0B963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CB3DE96-7AAB-4C3E-A156-70FEB742C3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F5CB736-3DF1-45D3-A7C3-8C4FCCD4EA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DBD778B-FF65-4594-A0C0-046ED06534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351B4F-36FC-4A3B-B7AF-2D08292DBD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5EDE967-0624-4903-AB5C-7029C3D95E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210C4C1-0DC9-405D-B6DF-6574F647DE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DC6B3D3-C442-4DE5-AC5C-2A88D81FDE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C33D81D-B1E1-4953-B75F-E5BF6AECEA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B0FF152-4CE0-4FE7-9A4C-2C7083AA1A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CEB52B2-FDAA-486D-AF82-0397571FDA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CCE9858-BC80-4BC3-944B-64D6F6CD24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FA7C2D9-19E2-42F0-A378-A5E6E7AA59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5DB9AB2-BE1B-4DF2-ACB5-CD34D17092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88E1E2E-C827-4C08-BD2E-14E7EFC50C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0CB8026-6C5B-4B49-BED6-C8F6B21FB1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629A1A3-5CB1-41D0-B6C7-DB933FA7D2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3C39D05-BD6E-4FBF-817B-5B9CC737ED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B3D266E-E7FE-4340-9D84-CF1C16862E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BA4AD4C-2479-461A-B1C0-D46D2BD7C1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8C3F0C9-DEB3-4185-9B69-D90B60FCC3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E21E506-D943-4261-9A1B-62BBB6489B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<sst xmlns="http://schemas.openxmlformats.org/spreadsheetml/2006/main" count="2555" uniqueCount="1441">
  <si>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</si>
  <si>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</si>
  <si>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</si>
  <si>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</si>
  <si>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</si>
  <si>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</si>
  <si>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</si>
  <si>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Gipuzkoa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</si>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</sst>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22" xfId="2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17" xfId="1" applyNumberFormat="1" applyFont="1" applyFill="1" applyBorder="1" applyAlignment="1">
      <alignment horizontal="left" wrapText="1"/>
    </xf>
  </cellXfs>
  <cellStyles count="4">
    <cellStyle name="Excel Built-in Normal" xfId="2" xr:uid="{4B99A25B-5268-4D24-87C6-67E081A23D66}"/>
    <cellStyle name="Normal" xfId="0" builtinId="0"/>
    <cellStyle name="Normal 2" xfId="1" xr:uid="{D9756439-9E70-4B7D-B7B4-CB03E0A6D676}"/>
    <cellStyle name="Normal 3" xfId="3" xr:uid="{EAAA5BC0-9E10-4DA5-AD2A-5052DD1DD6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A9-4BC0-B64A-CB6F2E6FA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A9-4BC0-B64A-CB6F2E6FAD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3102</c:v>
                </c:pt>
                <c:pt idx="1">
                  <c:v>9166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A9-4BC0-B64A-CB6F2E6FA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5E-49F1-A6D3-81349AF7F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5E-49F1-A6D3-81349AF7F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5E-49F1-A6D3-81349AF7F45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23</c:v>
                </c:pt>
                <c:pt idx="1">
                  <c:v>818</c:v>
                </c:pt>
                <c:pt idx="2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5E-49F1-A6D3-81349AF7F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48-4CEF-9BCA-F13C5EC03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48-4CEF-9BCA-F13C5EC03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48-4CEF-9BCA-F13C5EC03A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1648</c:v>
                </c:pt>
                <c:pt idx="1">
                  <c:v>953</c:v>
                </c:pt>
                <c:pt idx="2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48-4CEF-9BCA-F13C5EC03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E1-4CFD-92B0-06E5838B0F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E1-4CFD-92B0-06E5838B0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20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E1-4CFD-92B0-06E5838B0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F6-4340-89E3-790FA2331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F6-4340-89E3-790FA23316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6679</c:v>
                </c:pt>
                <c:pt idx="1">
                  <c:v>1782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F6-4340-89E3-790FA2331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652</c:v>
              </c:pt>
              <c:pt idx="1">
                <c:v>1991</c:v>
              </c:pt>
              <c:pt idx="2">
                <c:v>33</c:v>
              </c:pt>
              <c:pt idx="3">
                <c:v>4</c:v>
              </c:pt>
              <c:pt idx="4">
                <c:v>422</c:v>
              </c:pt>
            </c:numLit>
          </c:val>
          <c:extLst>
            <c:ext xmlns:c16="http://schemas.microsoft.com/office/drawing/2014/chart" uri="{C3380CC4-5D6E-409C-BE32-E72D297353CC}">
              <c16:uniqueId val="{00000003-2D5F-45D4-8E97-553793A44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1298</c:v>
              </c:pt>
              <c:pt idx="1">
                <c:v>1693</c:v>
              </c:pt>
              <c:pt idx="2">
                <c:v>53</c:v>
              </c:pt>
              <c:pt idx="3">
                <c:v>23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0580-4B76-AE38-176DF637B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106</c:v>
              </c:pt>
              <c:pt idx="2">
                <c:v>10</c:v>
              </c:pt>
              <c:pt idx="3">
                <c:v>1</c:v>
              </c:pt>
              <c:pt idx="4">
                <c:v>28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5299-4778-B953-AAAA4656C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73</c:v>
              </c:pt>
              <c:pt idx="1">
                <c:v>97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8069-466C-9530-FB01C84BF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1938</c:v>
              </c:pt>
              <c:pt idx="1">
                <c:v>32</c:v>
              </c:pt>
              <c:pt idx="2">
                <c:v>388</c:v>
              </c:pt>
              <c:pt idx="3">
                <c:v>12</c:v>
              </c:pt>
              <c:pt idx="4">
                <c:v>38</c:v>
              </c:pt>
              <c:pt idx="5">
                <c:v>3</c:v>
              </c:pt>
              <c:pt idx="6">
                <c:v>39</c:v>
              </c:pt>
              <c:pt idx="7">
                <c:v>172</c:v>
              </c:pt>
              <c:pt idx="8">
                <c:v>35</c:v>
              </c:pt>
              <c:pt idx="9">
                <c:v>405</c:v>
              </c:pt>
              <c:pt idx="10">
                <c:v>3497</c:v>
              </c:pt>
            </c:numLit>
          </c:val>
          <c:extLst>
            <c:ext xmlns:c16="http://schemas.microsoft.com/office/drawing/2014/chart" uri="{C3380CC4-5D6E-409C-BE32-E72D297353CC}">
              <c16:uniqueId val="{00000003-C22A-4DC6-B9B5-091877C93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249</c:v>
              </c:pt>
              <c:pt idx="1">
                <c:v>569</c:v>
              </c:pt>
              <c:pt idx="2">
                <c:v>36</c:v>
              </c:pt>
              <c:pt idx="3">
                <c:v>448</c:v>
              </c:pt>
              <c:pt idx="4">
                <c:v>164</c:v>
              </c:pt>
              <c:pt idx="5">
                <c:v>116</c:v>
              </c:pt>
              <c:pt idx="6">
                <c:v>159</c:v>
              </c:pt>
              <c:pt idx="7">
                <c:v>169</c:v>
              </c:pt>
              <c:pt idx="8">
                <c:v>14</c:v>
              </c:pt>
              <c:pt idx="9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617C-464B-994C-546E56D17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77128444881889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90-4FCF-8603-29B94CA751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90-4FCF-8603-29B94CA751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90-4FCF-8603-29B94CA751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261</c:v>
                </c:pt>
                <c:pt idx="1">
                  <c:v>705</c:v>
                </c:pt>
                <c:pt idx="2">
                  <c:v>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90-4FCF-8603-29B94CA75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2276</c:v>
              </c:pt>
              <c:pt idx="1">
                <c:v>813</c:v>
              </c:pt>
              <c:pt idx="2">
                <c:v>674</c:v>
              </c:pt>
              <c:pt idx="3">
                <c:v>219</c:v>
              </c:pt>
              <c:pt idx="4">
                <c:v>175</c:v>
              </c:pt>
              <c:pt idx="5">
                <c:v>3734</c:v>
              </c:pt>
              <c:pt idx="6">
                <c:v>247</c:v>
              </c:pt>
              <c:pt idx="7">
                <c:v>761</c:v>
              </c:pt>
              <c:pt idx="8">
                <c:v>207</c:v>
              </c:pt>
              <c:pt idx="9">
                <c:v>158</c:v>
              </c:pt>
              <c:pt idx="10">
                <c:v>479</c:v>
              </c:pt>
              <c:pt idx="11">
                <c:v>323</c:v>
              </c:pt>
              <c:pt idx="12">
                <c:v>1621</c:v>
              </c:pt>
              <c:pt idx="13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0-5D50-4CFA-A011-024675712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99</c:v>
              </c:pt>
              <c:pt idx="1">
                <c:v>474</c:v>
              </c:pt>
              <c:pt idx="2">
                <c:v>142</c:v>
              </c:pt>
              <c:pt idx="3">
                <c:v>120</c:v>
              </c:pt>
              <c:pt idx="4">
                <c:v>833</c:v>
              </c:pt>
              <c:pt idx="5">
                <c:v>173</c:v>
              </c:pt>
              <c:pt idx="6">
                <c:v>94</c:v>
              </c:pt>
              <c:pt idx="7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2852-4BF6-AC03-96DFCFB2E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65</c:v>
              </c:pt>
              <c:pt idx="1">
                <c:v>143</c:v>
              </c:pt>
              <c:pt idx="2">
                <c:v>94</c:v>
              </c:pt>
              <c:pt idx="3">
                <c:v>15</c:v>
              </c:pt>
              <c:pt idx="4">
                <c:v>86</c:v>
              </c:pt>
              <c:pt idx="5">
                <c:v>90</c:v>
              </c:pt>
              <c:pt idx="6">
                <c:v>742</c:v>
              </c:pt>
              <c:pt idx="7">
                <c:v>11</c:v>
              </c:pt>
              <c:pt idx="8">
                <c:v>11</c:v>
              </c:pt>
              <c:pt idx="9">
                <c:v>117</c:v>
              </c:pt>
              <c:pt idx="10">
                <c:v>74</c:v>
              </c:pt>
              <c:pt idx="1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17C2-4290-8593-1A3E30E48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291</c:v>
              </c:pt>
              <c:pt idx="1">
                <c:v>222</c:v>
              </c:pt>
              <c:pt idx="2">
                <c:v>140</c:v>
              </c:pt>
              <c:pt idx="3">
                <c:v>92</c:v>
              </c:pt>
              <c:pt idx="4">
                <c:v>1035</c:v>
              </c:pt>
              <c:pt idx="5">
                <c:v>87</c:v>
              </c:pt>
              <c:pt idx="6">
                <c:v>326</c:v>
              </c:pt>
              <c:pt idx="7">
                <c:v>84</c:v>
              </c:pt>
              <c:pt idx="8">
                <c:v>179</c:v>
              </c:pt>
              <c:pt idx="9">
                <c:v>158</c:v>
              </c:pt>
              <c:pt idx="10">
                <c:v>65</c:v>
              </c:pt>
              <c:pt idx="11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8845-41D7-9A36-C59488A54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302</c:v>
              </c:pt>
              <c:pt idx="1">
                <c:v>51</c:v>
              </c:pt>
              <c:pt idx="2">
                <c:v>245</c:v>
              </c:pt>
              <c:pt idx="3">
                <c:v>653</c:v>
              </c:pt>
              <c:pt idx="4">
                <c:v>79</c:v>
              </c:pt>
              <c:pt idx="5">
                <c:v>227</c:v>
              </c:pt>
              <c:pt idx="6">
                <c:v>62</c:v>
              </c:pt>
              <c:pt idx="7">
                <c:v>184</c:v>
              </c:pt>
              <c:pt idx="8">
                <c:v>183</c:v>
              </c:pt>
              <c:pt idx="9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A207-4B82-8321-19998D029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4</c:v>
              </c:pt>
              <c:pt idx="2">
                <c:v>2</c:v>
              </c:pt>
              <c:pt idx="3">
                <c:v>23</c:v>
              </c:pt>
              <c:pt idx="4">
                <c:v>4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823-42D0-A32E-365CD9C0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Honor</c:v>
                </c:pt>
                <c:pt idx="6">
                  <c:v>Seguridad colectiva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5</c:v>
              </c:pt>
              <c:pt idx="2">
                <c:v>6</c:v>
              </c:pt>
              <c:pt idx="3">
                <c:v>1</c:v>
              </c:pt>
              <c:pt idx="4">
                <c:v>9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3D6-4E9F-92E9-B5555D31D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C3-4A9E-A3E1-DA47114B9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21-4368-A4DF-9FBA3EB5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Libertad sexual</c:v>
                </c:pt>
                <c:pt idx="1">
                  <c:v>Medio ambiente</c:v>
                </c:pt>
                <c:pt idx="2">
                  <c:v>Incendios</c:v>
                </c:pt>
                <c:pt idx="3">
                  <c:v>Drogas</c:v>
                </c:pt>
                <c:pt idx="4">
                  <c:v>Administración Justicia</c:v>
                </c:pt>
                <c:pt idx="5">
                  <c:v>Delitos electorales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11</c:v>
              </c:pt>
              <c:pt idx="2">
                <c:v>19</c:v>
              </c:pt>
              <c:pt idx="3">
                <c:v>12</c:v>
              </c:pt>
              <c:pt idx="4">
                <c:v>24</c:v>
              </c:pt>
              <c:pt idx="5">
                <c:v>79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DC4F-44EC-8379-9AD7687D4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8F-4054-9BFF-59146C52A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8F-4054-9BFF-59146C52A4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1157</c:v>
                </c:pt>
                <c:pt idx="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8F-4054-9BFF-59146C52A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21</c:v>
              </c:pt>
              <c:pt idx="2">
                <c:v>5</c:v>
              </c:pt>
              <c:pt idx="3">
                <c:v>4</c:v>
              </c:pt>
              <c:pt idx="4">
                <c:v>1</c:v>
              </c:pt>
              <c:pt idx="5">
                <c:v>4</c:v>
              </c:pt>
              <c:pt idx="6">
                <c:v>29</c:v>
              </c:pt>
              <c:pt idx="7">
                <c:v>3</c:v>
              </c:pt>
              <c:pt idx="8">
                <c:v>12</c:v>
              </c:pt>
              <c:pt idx="9">
                <c:v>1</c:v>
              </c:pt>
              <c:pt idx="10">
                <c:v>19</c:v>
              </c:pt>
              <c:pt idx="11">
                <c:v>7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78-44D4-8A10-F03335376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592"/>
          <c:y val="2.3310866141732285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512</c:v>
              </c:pt>
              <c:pt idx="1">
                <c:v>346</c:v>
              </c:pt>
              <c:pt idx="2">
                <c:v>473</c:v>
              </c:pt>
              <c:pt idx="3">
                <c:v>1253</c:v>
              </c:pt>
              <c:pt idx="4">
                <c:v>56</c:v>
              </c:pt>
              <c:pt idx="5">
                <c:v>901</c:v>
              </c:pt>
              <c:pt idx="6">
                <c:v>242</c:v>
              </c:pt>
              <c:pt idx="7">
                <c:v>199</c:v>
              </c:pt>
              <c:pt idx="8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C28B-4907-8728-8AEAA6000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88-4143-97D9-6A0F778C1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88-4143-97D9-6A0F778C1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88-4143-97D9-6A0F778C1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88-4143-97D9-6A0F778C125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8-4143-97D9-6A0F778C125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8-4143-97D9-6A0F778C1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15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88-4143-97D9-6A0F778C1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668</c:v>
              </c:pt>
              <c:pt idx="1">
                <c:v>49</c:v>
              </c:pt>
              <c:pt idx="2">
                <c:v>45</c:v>
              </c:pt>
              <c:pt idx="3">
                <c:v>266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328-4022-BB1E-F0EBB55C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292</c:v>
              </c:pt>
              <c:pt idx="1">
                <c:v>21</c:v>
              </c:pt>
              <c:pt idx="2">
                <c:v>10</c:v>
              </c:pt>
              <c:pt idx="3">
                <c:v>124</c:v>
              </c:pt>
              <c:pt idx="4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00A4-4953-A200-B6E6757C1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12</c:v>
              </c:pt>
              <c:pt idx="2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28FD-4605-85E8-E48F1263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144</c:v>
              </c:pt>
              <c:pt idx="1">
                <c:v>20</c:v>
              </c:pt>
              <c:pt idx="2">
                <c:v>69</c:v>
              </c:pt>
              <c:pt idx="3">
                <c:v>18</c:v>
              </c:pt>
              <c:pt idx="4">
                <c:v>3</c:v>
              </c:pt>
              <c:pt idx="5">
                <c:v>76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A8-4BA4-ABFF-CCE098861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6797900262469"/>
          <c:y val="0.284888533464567"/>
          <c:w val="0.25623202099737535"/>
          <c:h val="0.4239726870078740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39</c:v>
              </c:pt>
              <c:pt idx="2">
                <c:v>3</c:v>
              </c:pt>
              <c:pt idx="3">
                <c:v>14</c:v>
              </c:pt>
              <c:pt idx="4">
                <c:v>22</c:v>
              </c:pt>
              <c:pt idx="5">
                <c:v>20</c:v>
              </c:pt>
              <c:pt idx="6">
                <c:v>28</c:v>
              </c:pt>
              <c:pt idx="7">
                <c:v>20</c:v>
              </c:pt>
              <c:pt idx="8">
                <c:v>7</c:v>
              </c:pt>
              <c:pt idx="9">
                <c:v>1</c:v>
              </c:pt>
              <c:pt idx="10">
                <c:v>2</c:v>
              </c:pt>
              <c:pt idx="11">
                <c:v>10</c:v>
              </c:pt>
              <c:pt idx="12">
                <c:v>38</c:v>
              </c:pt>
              <c:pt idx="13">
                <c:v>7</c:v>
              </c:pt>
              <c:pt idx="14">
                <c:v>255</c:v>
              </c:pt>
              <c:pt idx="15">
                <c:v>4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28C-447D-AE69-E1E3AD344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Intervención en adopciones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138</c:v>
              </c:pt>
              <c:pt idx="1">
                <c:v>145</c:v>
              </c:pt>
              <c:pt idx="2">
                <c:v>61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E3D-4DB4-B12F-BE049C8DC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65-4313-8176-F76AAB0B9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65-4313-8176-F76AAB0B95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65-4313-8176-F76AAB0B9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8C-44C8-9745-BCA7D70984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8C-44C8-9745-BCA7D7098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1050</c:v>
                </c:pt>
                <c:pt idx="1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C-44C8-9745-BCA7D7098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DC-4A25-93AB-F5D8FA535D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DC-4A25-93AB-F5D8FA535D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DC-4A25-93AB-F5D8FA535D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ADC-4A25-93AB-F5D8FA535D4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19</c:v>
                </c:pt>
                <c:pt idx="1">
                  <c:v>95</c:v>
                </c:pt>
                <c:pt idx="2">
                  <c:v>100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DC-4A25-93AB-F5D8FA535D4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563</c:v>
              </c:pt>
              <c:pt idx="1">
                <c:v>83</c:v>
              </c:pt>
              <c:pt idx="2">
                <c:v>12</c:v>
              </c:pt>
              <c:pt idx="3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1-71B3-40CD-92E4-0005682B8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91</c:v>
              </c:pt>
              <c:pt idx="1">
                <c:v>34</c:v>
              </c:pt>
              <c:pt idx="2">
                <c:v>2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B843-4082-A64D-03F55B71F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</c:v>
              </c:pt>
              <c:pt idx="1">
                <c:v>20</c:v>
              </c:pt>
              <c:pt idx="2">
                <c:v>43</c:v>
              </c:pt>
              <c:pt idx="3">
                <c:v>39</c:v>
              </c:pt>
              <c:pt idx="4">
                <c:v>163</c:v>
              </c:pt>
              <c:pt idx="5">
                <c:v>183</c:v>
              </c:pt>
              <c:pt idx="6">
                <c:v>6</c:v>
              </c:pt>
              <c:pt idx="7">
                <c:v>7</c:v>
              </c:pt>
              <c:pt idx="8">
                <c:v>194</c:v>
              </c:pt>
              <c:pt idx="9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1-134F-4AD8-8EC8-EBE0AA372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29A-4C3D-A042-7F61AA713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83-4F48-92AA-79FFCBCAB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83-4F48-92AA-79FFCBCAB6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60</c:v>
                </c:pt>
                <c:pt idx="1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83-4F48-92AA-79FFCBCAB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2B-46D7-B54E-0D64CF98A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2B-46D7-B54E-0D64CF98A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2B-46D7-B54E-0D64CF98A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F2B-46D7-B54E-0D64CF98A69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B-46D7-B54E-0D64CF98A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35</c:v>
                </c:pt>
                <c:pt idx="1">
                  <c:v>248</c:v>
                </c:pt>
                <c:pt idx="2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2B-46D7-B54E-0D64CF98A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893</c:v>
              </c:pt>
              <c:pt idx="1">
                <c:v>227</c:v>
              </c:pt>
              <c:pt idx="2">
                <c:v>17</c:v>
              </c:pt>
              <c:pt idx="3">
                <c:v>1</c:v>
              </c:pt>
              <c:pt idx="4">
                <c:v>334</c:v>
              </c:pt>
            </c:numLit>
          </c:val>
          <c:extLst>
            <c:ext xmlns:c16="http://schemas.microsoft.com/office/drawing/2014/chart" uri="{C3380CC4-5D6E-409C-BE32-E72D297353CC}">
              <c16:uniqueId val="{00000000-88BB-43C2-85B7-05AD7FC38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370</c:v>
              </c:pt>
              <c:pt idx="1">
                <c:v>239</c:v>
              </c:pt>
              <c:pt idx="2">
                <c:v>8</c:v>
              </c:pt>
              <c:pt idx="3">
                <c:v>1</c:v>
              </c:pt>
              <c:pt idx="4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6D5F-462C-B6A5-56DB6A06E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7C-44B0-AC3E-B89DBA947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15-49F3-BE5D-826447FD2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15-49F3-BE5D-826447FD26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734</c:v>
                </c:pt>
                <c:pt idx="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15-49F3-BE5D-826447FD2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88-4337-9140-63ECC0CC1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51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76-42AC-B6A0-2CAD8E5D8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9B3-4422-99F8-1853EAD8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B39-4C4B-B771-E10DDD719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383</c:v>
              </c:pt>
              <c:pt idx="2">
                <c:v>28</c:v>
              </c:pt>
              <c:pt idx="3">
                <c:v>2</c:v>
              </c:pt>
              <c:pt idx="4">
                <c:v>38</c:v>
              </c:pt>
              <c:pt idx="5">
                <c:v>239</c:v>
              </c:pt>
              <c:pt idx="6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69F3-4B8D-AF11-9A9BF3E5A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629</c:v>
              </c:pt>
              <c:pt idx="2">
                <c:v>12</c:v>
              </c:pt>
              <c:pt idx="3">
                <c:v>2</c:v>
              </c:pt>
              <c:pt idx="4">
                <c:v>16</c:v>
              </c:pt>
              <c:pt idx="5">
                <c:v>166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25F-4B9E-B436-DFA6CEBD7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573</c:v>
              </c:pt>
              <c:pt idx="2">
                <c:v>2</c:v>
              </c:pt>
              <c:pt idx="3">
                <c:v>1</c:v>
              </c:pt>
              <c:pt idx="4">
                <c:v>21</c:v>
              </c:pt>
              <c:pt idx="5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8B56-4A82-AAA0-397960ECA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158</c:v>
              </c:pt>
              <c:pt idx="2">
                <c:v>24</c:v>
              </c:pt>
              <c:pt idx="3">
                <c:v>1</c:v>
              </c:pt>
              <c:pt idx="4">
                <c:v>28</c:v>
              </c:pt>
              <c:pt idx="5">
                <c:v>106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CD1-4A85-9D93-D7D5918FF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9F-4547-A72A-6DF970D04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9F-4547-A72A-6DF970D04A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36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9F-4547-A72A-6DF970D04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107</c:v>
              </c:pt>
              <c:pt idx="1">
                <c:v>20</c:v>
              </c:pt>
              <c:pt idx="2">
                <c:v>22</c:v>
              </c:pt>
              <c:pt idx="3">
                <c:v>76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D2B-4C7E-91E9-959C2D87C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4A-418E-A07A-96374B8D8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631</c:v>
              </c:pt>
              <c:pt idx="2">
                <c:v>16</c:v>
              </c:pt>
              <c:pt idx="3">
                <c:v>4</c:v>
              </c:pt>
              <c:pt idx="4">
                <c:v>39</c:v>
              </c:pt>
              <c:pt idx="5">
                <c:v>203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5BA-4031-BB03-338B5A0BA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3E19-4FC0-83E3-9567F18A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76A-4F13-B6F9-7F237EACE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F4D6-474A-B95D-EBE67713C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110D-4DB6-B617-29C005874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32-4EF0-946E-6DCFB4F2D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32-4EF0-946E-6DCFB4F2D1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32-4EF0-946E-6DCFB4F2D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D0-4DEC-876B-81CB3DE6A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D0-4DEC-876B-81CB3DE6AC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D0-4DEC-876B-81CB3DE6ACD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93</c:v>
                </c:pt>
                <c:pt idx="1">
                  <c:v>3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D0-4DEC-876B-81CB3DE6AC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F7-468F-8BF1-9298C3F59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F7-468F-8BF1-9298C3F590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417</c:v>
                </c:pt>
                <c:pt idx="1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7-468F-8BF1-9298C3F5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65FCB69-0960-4A1A-B929-705A3F192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6553F61-C810-4C00-A714-47D7CBEC53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A67F5AF-C0B5-4907-B6AB-0D7C95EB8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2BE3BDF-D1CA-4394-B895-86AA43A07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333682F-469C-4D2B-981C-3AD9D76845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134CD89-5338-4235-BFAC-C74F5A552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52C992D-E298-4F31-8F28-8E850C652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4BD2880-E426-484C-B4E6-63771FB3DC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2E20117-621F-4022-851B-B704698CD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AEDE078-6C5B-476B-B676-7CAA6E415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629771E-9B57-4EDD-9D25-2A9EE1F4DE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D851BE9-6E03-43CA-B052-09A403FAE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34702E-03BE-4F51-B4BF-B72509B90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E6753A8-FA80-4E11-9A4D-B8ED4DF118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0B33584-4FD0-48FC-9CE5-2361E0F6A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9871803-395C-4EC2-9821-5192DBD349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6458CAD5-652B-4942-8AD9-98082F135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184150</xdr:colOff>
      <xdr:row>12</xdr:row>
      <xdr:rowOff>3175</xdr:rowOff>
    </xdr:from>
    <xdr:to>
      <xdr:col>38</xdr:col>
      <xdr:colOff>412750</xdr:colOff>
      <xdr:row>35</xdr:row>
      <xdr:rowOff>88900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7AB223E-94AB-49A3-A652-AE301655E6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136525</xdr:colOff>
      <xdr:row>11</xdr:row>
      <xdr:rowOff>98425</xdr:rowOff>
    </xdr:from>
    <xdr:to>
      <xdr:col>50</xdr:col>
      <xdr:colOff>152400</xdr:colOff>
      <xdr:row>31</xdr:row>
      <xdr:rowOff>34925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C74B0BC-30B7-4EC2-A6AB-78CEFBBCE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0C0A4F4-A524-4B48-953E-657FFDEBC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268EF4A-B4EB-4123-A3FA-BDB886DFF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C8BEBEA-5712-40FD-ABC0-6AA846EF97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F714DCE-BE82-4D50-8056-34635053FE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FCA707E-D32A-47BD-B9E9-F4960D8047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409495E-C369-4910-A851-C2BBF3AC6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7ED65F8-8670-4A1C-8001-B68185CD1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CBBC18A-8467-4DB1-84F0-F4D1853C1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75C0787-2B5A-45EA-8A47-808FB70A0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9B836E7-7368-44F3-B732-289B4F5AC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357EEDD-C855-49B6-BAB4-AC78E09AB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3E72832-2959-4508-9B2D-28947E437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A9A4735-C9A7-4590-98F0-455ABBE7D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34E90CC-0BF2-4B7E-80F4-ABC4EFA5C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9BC9E31-EC12-406B-B762-85D179B29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72DEB51-0F17-443D-829E-6D69377D6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985722D-8EED-4B0F-9B17-3ADD7911C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D3814A1-8D72-4013-802A-150D5BB51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2F02C15-2299-4810-BB30-836262A28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00C0FE3-7F52-439B-9440-E71738797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117475</xdr:colOff>
      <xdr:row>6</xdr:row>
      <xdr:rowOff>190500</xdr:rowOff>
    </xdr:from>
    <xdr:to>
      <xdr:col>21</xdr:col>
      <xdr:colOff>561975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B4F216B-50D9-4063-B2D3-6C7C83A25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22225</xdr:colOff>
      <xdr:row>7</xdr:row>
      <xdr:rowOff>133350</xdr:rowOff>
    </xdr:from>
    <xdr:to>
      <xdr:col>53</xdr:col>
      <xdr:colOff>146050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59C0CB5-B770-416C-AB93-F3ACEFD06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419100</xdr:colOff>
      <xdr:row>6</xdr:row>
      <xdr:rowOff>165100</xdr:rowOff>
    </xdr:from>
    <xdr:to>
      <xdr:col>60</xdr:col>
      <xdr:colOff>314325</xdr:colOff>
      <xdr:row>15</xdr:row>
      <xdr:rowOff>127000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F8FFC4A-3F56-4A84-BA04-57ADE1540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C967F7B-77FB-4197-8E48-8C7EA29CC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B06E30B-54AC-4C6C-AB9E-BE6E04A84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DAAEE7-3E2F-421F-8EBC-F30363B08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77536C6-8D26-4516-934A-F3685C71D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D82B396-A020-4C5F-ABCD-E28D0799D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1957FCE-8E4E-4DF6-BA2B-929D0D0F8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436B505-7CC9-4A98-B248-7CED92DE9A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A79AE3-654C-4294-BFFB-CEA83AF1A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D40E4D9-359F-4D8E-8F0B-9B9C88472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73A6832-9EC6-4D71-ADE9-6A1470D70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8924FD0-8C99-43A4-BE99-A140B6CD65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6FB0265-D09B-4FFD-97FC-E6D598522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CC6DEE32-6AF6-4328-9E5F-3BC586A07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8426FB0-2F6D-4B22-AB51-AD39228A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6F288E0-0DCE-4926-A0E0-631DF4199F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8CEC743-00DB-4169-A232-B2A5FBDB97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97817BC-ECB4-4C2C-B9A5-614F4B65F3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3DABC94-1919-4DEA-8D8E-09FB66A55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53446CE4-BCB5-48D1-A662-3C50C7194E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93FAA5ED-999C-486F-8A31-F5A9A4847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2E0D8DF-629A-4B3F-BB9E-98A3629B1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BEA4B6B-0D2F-4A27-A304-6E59305B80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909D35B-AB67-44A4-B579-562D753BB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5721CCD-F508-4774-AC8D-9CF4962F9B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Fsbr5MhGT4YejaR9QqkohmdOarvx0IqiMB8TO5S8ksboR3M6gRWmK/tqFOEltYq4ukhsK3eks+aE7SoX7rVQSA==" saltValue="pUtJ8dpKymS5+Uwhg0RBK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7</v>
      </c>
      <c r="D5" s="15">
        <v>7</v>
      </c>
      <c r="E5" s="24">
        <v>1</v>
      </c>
    </row>
    <row r="6" spans="1:5" x14ac:dyDescent="0.25">
      <c r="A6" s="23" t="s">
        <v>1174</v>
      </c>
      <c r="B6" s="18"/>
      <c r="C6" s="15">
        <v>4</v>
      </c>
      <c r="D6" s="15">
        <v>1</v>
      </c>
      <c r="E6" s="24">
        <v>0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4</v>
      </c>
      <c r="D8" s="15">
        <v>3</v>
      </c>
      <c r="E8" s="24">
        <v>2</v>
      </c>
    </row>
    <row r="9" spans="1:5" x14ac:dyDescent="0.25">
      <c r="A9" s="23" t="s">
        <v>606</v>
      </c>
      <c r="B9" s="18"/>
      <c r="C9" s="15">
        <v>16</v>
      </c>
      <c r="D9" s="15">
        <v>10</v>
      </c>
      <c r="E9" s="24">
        <v>1</v>
      </c>
    </row>
    <row r="10" spans="1:5" x14ac:dyDescent="0.25">
      <c r="A10" s="23" t="s">
        <v>1177</v>
      </c>
      <c r="B10" s="18"/>
      <c r="C10" s="15">
        <v>0</v>
      </c>
      <c r="D10" s="15">
        <v>0</v>
      </c>
      <c r="E10" s="24">
        <v>0</v>
      </c>
    </row>
    <row r="11" spans="1:5" x14ac:dyDescent="0.25">
      <c r="A11" s="192" t="s">
        <v>947</v>
      </c>
      <c r="B11" s="193"/>
      <c r="C11" s="32">
        <v>32</v>
      </c>
      <c r="D11" s="32">
        <v>21</v>
      </c>
      <c r="E11" s="32">
        <v>4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2" t="s">
        <v>947</v>
      </c>
      <c r="B17" s="193"/>
      <c r="C17" s="32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16</v>
      </c>
    </row>
    <row r="22" spans="1:3" x14ac:dyDescent="0.25">
      <c r="A22" s="23" t="s">
        <v>1174</v>
      </c>
      <c r="B22" s="18"/>
      <c r="C22" s="24">
        <v>0</v>
      </c>
    </row>
    <row r="23" spans="1:3" x14ac:dyDescent="0.25">
      <c r="A23" s="23" t="s">
        <v>1175</v>
      </c>
      <c r="B23" s="18"/>
      <c r="C23" s="24">
        <v>2</v>
      </c>
    </row>
    <row r="24" spans="1:3" x14ac:dyDescent="0.25">
      <c r="A24" s="23" t="s">
        <v>1176</v>
      </c>
      <c r="B24" s="18"/>
      <c r="C24" s="24">
        <v>8</v>
      </c>
    </row>
    <row r="25" spans="1:3" x14ac:dyDescent="0.25">
      <c r="A25" s="23" t="s">
        <v>606</v>
      </c>
      <c r="B25" s="18"/>
      <c r="C25" s="24">
        <v>9</v>
      </c>
    </row>
    <row r="26" spans="1:3" x14ac:dyDescent="0.25">
      <c r="A26" s="23" t="s">
        <v>1177</v>
      </c>
      <c r="B26" s="18"/>
      <c r="C26" s="24">
        <v>9</v>
      </c>
    </row>
    <row r="27" spans="1:3" x14ac:dyDescent="0.25">
      <c r="A27" s="192" t="s">
        <v>947</v>
      </c>
      <c r="B27" s="193"/>
      <c r="C27" s="32">
        <v>44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3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29</v>
      </c>
    </row>
    <row r="34" spans="1:3" x14ac:dyDescent="0.25">
      <c r="A34" s="23" t="s">
        <v>1116</v>
      </c>
      <c r="B34" s="18"/>
      <c r="C34" s="24">
        <v>2</v>
      </c>
    </row>
    <row r="35" spans="1:3" x14ac:dyDescent="0.25">
      <c r="A35" s="23" t="s">
        <v>1184</v>
      </c>
      <c r="B35" s="18"/>
      <c r="C35" s="24">
        <v>0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2" t="s">
        <v>947</v>
      </c>
      <c r="B40" s="193"/>
      <c r="C40" s="32">
        <v>34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2</v>
      </c>
    </row>
    <row r="45" spans="1:3" x14ac:dyDescent="0.25">
      <c r="A45" s="23" t="s">
        <v>1174</v>
      </c>
      <c r="B45" s="18"/>
      <c r="C45" s="24">
        <v>0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2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1</v>
      </c>
    </row>
    <row r="50" spans="1:3" x14ac:dyDescent="0.25">
      <c r="A50" s="192" t="s">
        <v>947</v>
      </c>
      <c r="B50" s="193"/>
      <c r="C50" s="32">
        <v>5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5" t="s">
        <v>1173</v>
      </c>
      <c r="B53" s="14" t="s">
        <v>78</v>
      </c>
      <c r="C53" s="24">
        <v>0</v>
      </c>
    </row>
    <row r="54" spans="1:3" x14ac:dyDescent="0.25">
      <c r="A54" s="177"/>
      <c r="B54" s="14" t="s">
        <v>79</v>
      </c>
      <c r="C54" s="24">
        <v>0</v>
      </c>
    </row>
    <row r="55" spans="1:3" x14ac:dyDescent="0.25">
      <c r="A55" s="175" t="s">
        <v>1174</v>
      </c>
      <c r="B55" s="14" t="s">
        <v>78</v>
      </c>
      <c r="C55" s="24">
        <v>0</v>
      </c>
    </row>
    <row r="56" spans="1:3" x14ac:dyDescent="0.25">
      <c r="A56" s="177"/>
      <c r="B56" s="14" t="s">
        <v>79</v>
      </c>
      <c r="C56" s="24">
        <v>0</v>
      </c>
    </row>
    <row r="57" spans="1:3" x14ac:dyDescent="0.25">
      <c r="A57" s="175" t="s">
        <v>1175</v>
      </c>
      <c r="B57" s="14" t="s">
        <v>78</v>
      </c>
      <c r="C57" s="24">
        <v>0</v>
      </c>
    </row>
    <row r="58" spans="1:3" x14ac:dyDescent="0.25">
      <c r="A58" s="177"/>
      <c r="B58" s="14" t="s">
        <v>79</v>
      </c>
      <c r="C58" s="24">
        <v>0</v>
      </c>
    </row>
    <row r="59" spans="1:3" x14ac:dyDescent="0.25">
      <c r="A59" s="175" t="s">
        <v>1176</v>
      </c>
      <c r="B59" s="14" t="s">
        <v>78</v>
      </c>
      <c r="C59" s="24">
        <v>0</v>
      </c>
    </row>
    <row r="60" spans="1:3" x14ac:dyDescent="0.25">
      <c r="A60" s="177"/>
      <c r="B60" s="14" t="s">
        <v>79</v>
      </c>
      <c r="C60" s="24">
        <v>0</v>
      </c>
    </row>
    <row r="61" spans="1:3" x14ac:dyDescent="0.25">
      <c r="A61" s="175" t="s">
        <v>606</v>
      </c>
      <c r="B61" s="14" t="s">
        <v>78</v>
      </c>
      <c r="C61" s="24">
        <v>0</v>
      </c>
    </row>
    <row r="62" spans="1:3" x14ac:dyDescent="0.25">
      <c r="A62" s="177"/>
      <c r="B62" s="14" t="s">
        <v>79</v>
      </c>
      <c r="C62" s="24">
        <v>1</v>
      </c>
    </row>
    <row r="63" spans="1:3" x14ac:dyDescent="0.25">
      <c r="A63" s="175" t="s">
        <v>1177</v>
      </c>
      <c r="B63" s="14" t="s">
        <v>78</v>
      </c>
      <c r="C63" s="24">
        <v>2</v>
      </c>
    </row>
    <row r="64" spans="1:3" x14ac:dyDescent="0.25">
      <c r="A64" s="177"/>
      <c r="B64" s="14" t="s">
        <v>79</v>
      </c>
      <c r="C64" s="24">
        <v>1</v>
      </c>
    </row>
    <row r="65" spans="1:3" x14ac:dyDescent="0.25">
      <c r="A65" s="192" t="s">
        <v>947</v>
      </c>
      <c r="B65" s="193"/>
      <c r="C65" s="32">
        <v>4</v>
      </c>
    </row>
  </sheetData>
  <sheetProtection algorithmName="SHA-512" hashValue="hQeYyt6VDoogKgvw9jSEu3twT3sHI2DiJjJlKe6HjUk760rUD2teG5bXiJcfiiiC/gvhu8i81awm2fAIYcqjyA==" saltValue="7RF6CmcX+A8wClSFt30aH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69" t="s">
        <v>1191</v>
      </c>
      <c r="B5" s="48" t="s">
        <v>1192</v>
      </c>
      <c r="C5" s="15">
        <v>1</v>
      </c>
      <c r="D5" s="15">
        <v>4</v>
      </c>
      <c r="E5" s="15">
        <v>0</v>
      </c>
      <c r="F5" s="24">
        <v>0</v>
      </c>
    </row>
    <row r="6" spans="1:6" x14ac:dyDescent="0.25">
      <c r="A6" s="171"/>
      <c r="B6" s="48" t="s">
        <v>1193</v>
      </c>
      <c r="C6" s="15">
        <v>2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1</v>
      </c>
      <c r="E7" s="15">
        <v>0</v>
      </c>
      <c r="F7" s="24">
        <v>0</v>
      </c>
    </row>
    <row r="8" spans="1:6" ht="22.5" x14ac:dyDescent="0.25">
      <c r="A8" s="169" t="s">
        <v>1196</v>
      </c>
      <c r="B8" s="48" t="s">
        <v>1197</v>
      </c>
      <c r="C8" s="15">
        <v>11</v>
      </c>
      <c r="D8" s="15">
        <v>6</v>
      </c>
      <c r="E8" s="15">
        <v>1</v>
      </c>
      <c r="F8" s="24">
        <v>0</v>
      </c>
    </row>
    <row r="9" spans="1:6" x14ac:dyDescent="0.25">
      <c r="A9" s="170"/>
      <c r="B9" s="48" t="s">
        <v>1198</v>
      </c>
      <c r="C9" s="15">
        <v>7</v>
      </c>
      <c r="D9" s="15">
        <v>3</v>
      </c>
      <c r="E9" s="15">
        <v>0</v>
      </c>
      <c r="F9" s="24">
        <v>0</v>
      </c>
    </row>
    <row r="10" spans="1:6" ht="22.5" x14ac:dyDescent="0.25">
      <c r="A10" s="171"/>
      <c r="B10" s="48" t="s">
        <v>1199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169" t="s">
        <v>1200</v>
      </c>
      <c r="B11" s="48" t="s">
        <v>1201</v>
      </c>
      <c r="C11" s="15">
        <v>0</v>
      </c>
      <c r="D11" s="15">
        <v>1</v>
      </c>
      <c r="E11" s="15">
        <v>0</v>
      </c>
      <c r="F11" s="24">
        <v>0</v>
      </c>
    </row>
    <row r="12" spans="1:6" ht="22.5" x14ac:dyDescent="0.25">
      <c r="A12" s="171"/>
      <c r="B12" s="48" t="s">
        <v>1202</v>
      </c>
      <c r="C12" s="15">
        <v>4</v>
      </c>
      <c r="D12" s="15">
        <v>3</v>
      </c>
      <c r="E12" s="15">
        <v>0</v>
      </c>
      <c r="F12" s="24">
        <v>2</v>
      </c>
    </row>
    <row r="13" spans="1:6" ht="22.5" x14ac:dyDescent="0.25">
      <c r="A13" s="13" t="s">
        <v>1203</v>
      </c>
      <c r="B13" s="48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69" t="s">
        <v>1205</v>
      </c>
      <c r="B14" s="48" t="s">
        <v>1206</v>
      </c>
      <c r="C14" s="15">
        <v>13</v>
      </c>
      <c r="D14" s="15">
        <v>2</v>
      </c>
      <c r="E14" s="15">
        <v>0</v>
      </c>
      <c r="F14" s="24">
        <v>1</v>
      </c>
    </row>
    <row r="15" spans="1:6" x14ac:dyDescent="0.25">
      <c r="A15" s="170"/>
      <c r="B15" s="48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0"/>
      <c r="B16" s="48" t="s">
        <v>1208</v>
      </c>
      <c r="C16" s="15">
        <v>1</v>
      </c>
      <c r="D16" s="15">
        <v>1</v>
      </c>
      <c r="E16" s="15">
        <v>0</v>
      </c>
      <c r="F16" s="24">
        <v>0</v>
      </c>
    </row>
    <row r="17" spans="1:6" x14ac:dyDescent="0.25">
      <c r="A17" s="170"/>
      <c r="B17" s="48" t="s">
        <v>1209</v>
      </c>
      <c r="C17" s="15">
        <v>1</v>
      </c>
      <c r="D17" s="15">
        <v>0</v>
      </c>
      <c r="E17" s="15">
        <v>0</v>
      </c>
      <c r="F17" s="24">
        <v>0</v>
      </c>
    </row>
    <row r="18" spans="1:6" ht="22.5" x14ac:dyDescent="0.25">
      <c r="A18" s="171"/>
      <c r="B18" s="48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2" t="s">
        <v>947</v>
      </c>
      <c r="B21" s="193"/>
      <c r="C21" s="32">
        <v>40</v>
      </c>
      <c r="D21" s="32">
        <v>21</v>
      </c>
      <c r="E21" s="32">
        <v>1</v>
      </c>
      <c r="F21" s="32">
        <v>3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3</v>
      </c>
    </row>
    <row r="25" spans="1:6" x14ac:dyDescent="0.25">
      <c r="A25" s="23" t="s">
        <v>111</v>
      </c>
      <c r="B25" s="18"/>
      <c r="C25" s="24">
        <v>3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2" t="s">
        <v>947</v>
      </c>
      <c r="B27" s="193"/>
      <c r="C27" s="32">
        <v>6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34"/>
    </row>
    <row r="32" spans="1:6" x14ac:dyDescent="0.25">
      <c r="A32" s="23" t="s">
        <v>1217</v>
      </c>
      <c r="B32" s="18"/>
      <c r="C32" s="34"/>
    </row>
    <row r="33" spans="1:3" x14ac:dyDescent="0.25">
      <c r="A33" s="23" t="s">
        <v>79</v>
      </c>
      <c r="B33" s="18"/>
      <c r="C33" s="34"/>
    </row>
    <row r="34" spans="1:3" x14ac:dyDescent="0.25">
      <c r="A34" s="192" t="s">
        <v>947</v>
      </c>
      <c r="B34" s="193"/>
      <c r="C34" s="49"/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34"/>
    </row>
    <row r="39" spans="1:3" x14ac:dyDescent="0.25">
      <c r="A39" s="23" t="s">
        <v>1220</v>
      </c>
      <c r="B39" s="18"/>
      <c r="C39" s="34"/>
    </row>
    <row r="40" spans="1:3" x14ac:dyDescent="0.25">
      <c r="A40" s="192" t="s">
        <v>947</v>
      </c>
      <c r="B40" s="193"/>
      <c r="C40" s="49"/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UQRqqeHK53TtsPERw5d08Gh9zw4SFkBe6Q1d8C6xWUNDmbeYolGxYaPLysa8Tev8rT2msjBAlAqQXOk7VNci1g==" saltValue="r8toSmgwVEvA+D9yh4CJ7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5C62-E7CB-4194-9764-8980F1C137F0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9" t="s">
        <v>1343</v>
      </c>
      <c r="D1" s="199"/>
      <c r="E1" s="199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8"/>
      <c r="AW2" s="198"/>
      <c r="AX2" s="198"/>
      <c r="AY2" s="198"/>
      <c r="AZ2" s="198"/>
      <c r="BA2" s="198"/>
      <c r="BK2" s="198" t="s">
        <v>1344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8" t="s">
        <v>1049</v>
      </c>
      <c r="AW3" s="198"/>
      <c r="AX3" s="198"/>
      <c r="AY3" s="198"/>
      <c r="AZ3" s="198"/>
      <c r="BA3" s="198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5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5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7" t="s">
        <v>108</v>
      </c>
      <c r="BK5" s="195"/>
      <c r="BL5" s="196"/>
      <c r="BM5" s="196"/>
      <c r="BN5" s="196"/>
      <c r="BO5" s="196"/>
      <c r="BP5" s="196"/>
      <c r="BQ5" s="196"/>
      <c r="BR5" s="196"/>
      <c r="BS5" s="197"/>
      <c r="BT5" s="197"/>
      <c r="BU5" s="197"/>
      <c r="BV5" s="197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5"/>
      <c r="AW6" s="196"/>
      <c r="AX6" s="196"/>
      <c r="AY6" s="196"/>
      <c r="AZ6" s="196"/>
      <c r="BA6" s="197"/>
      <c r="BE6" s="108" t="s">
        <v>110</v>
      </c>
      <c r="BF6" s="107" t="s">
        <v>111</v>
      </c>
      <c r="BG6" s="109" t="s">
        <v>1377</v>
      </c>
      <c r="BK6" s="195"/>
      <c r="BL6" s="196"/>
      <c r="BM6" s="196"/>
      <c r="BN6" s="196"/>
      <c r="BO6" s="196"/>
      <c r="BP6" s="196"/>
      <c r="BQ6" s="196"/>
      <c r="BR6" s="196"/>
      <c r="BS6" s="197"/>
      <c r="BT6" s="197"/>
      <c r="BU6" s="197"/>
      <c r="BV6" s="197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12263</v>
      </c>
      <c r="D7" s="116">
        <f>SUM(DatosGenerales!C15:C19)</f>
        <v>3102</v>
      </c>
      <c r="E7" s="115">
        <f>SUM(DatosGenerales!C12:C14)</f>
        <v>9166</v>
      </c>
      <c r="I7" s="117">
        <f>DatosGenerales!C28</f>
        <v>1812</v>
      </c>
      <c r="J7" s="116">
        <f>DatosGenerales!C29</f>
        <v>261</v>
      </c>
      <c r="K7" s="115">
        <f>SUM(DatosGenerales!C30:C31)</f>
        <v>705</v>
      </c>
      <c r="L7" s="116">
        <f>DatosGenerales!C33</f>
        <v>1298</v>
      </c>
      <c r="M7" s="115">
        <f>DatosGenerales!C89</f>
        <v>1157</v>
      </c>
      <c r="N7" s="118">
        <f>L7-M7</f>
        <v>141</v>
      </c>
      <c r="O7" s="118"/>
      <c r="Q7" s="117">
        <f>DatosGenerales!C33</f>
        <v>1298</v>
      </c>
      <c r="R7" s="116">
        <f>DatosGenerales!C46</f>
        <v>1693</v>
      </c>
      <c r="S7" s="116">
        <f>DatosGenerales!C47</f>
        <v>53</v>
      </c>
      <c r="T7" s="116">
        <f>DatosGenerales!C59</f>
        <v>23</v>
      </c>
      <c r="U7" s="116">
        <f>DatosGenerales!C72</f>
        <v>6</v>
      </c>
      <c r="V7" s="119">
        <f>SUM(Q7:U7)</f>
        <v>3073</v>
      </c>
      <c r="Z7" s="117">
        <f>SUM(DatosGenerales!C100,DatosGenerales!C101,DatosGenerales!C103)</f>
        <v>1050</v>
      </c>
      <c r="AA7" s="116">
        <f>SUM(DatosGenerales!C102,DatosGenerales!C104)</f>
        <v>176</v>
      </c>
      <c r="AB7" s="116">
        <f>DatosGenerales!C100</f>
        <v>734</v>
      </c>
      <c r="AC7" s="119">
        <f>DatosGenerales!C101</f>
        <v>270</v>
      </c>
      <c r="AH7" s="117">
        <f>SUM(DatosGenerales!C109,DatosGenerales!C110,DatosGenerales!C112)</f>
        <v>64</v>
      </c>
      <c r="AI7" s="116">
        <f>SUM(DatosGenerales!C111,DatosGenerales!C113)</f>
        <v>3</v>
      </c>
      <c r="AJ7" s="116">
        <f>DatosGenerales!C109</f>
        <v>36</v>
      </c>
      <c r="AK7" s="119">
        <f>DatosGenerales!C110</f>
        <v>28</v>
      </c>
      <c r="AP7" s="117">
        <f>SUM(DatosGenerales!C129:C130)</f>
        <v>93</v>
      </c>
      <c r="AQ7" s="116">
        <f>SUM(DatosGenerales!C131:C132)</f>
        <v>3</v>
      </c>
      <c r="AR7" s="119">
        <f>SUM(DatosGenerales!C133:C134)</f>
        <v>12</v>
      </c>
      <c r="AV7" s="117">
        <f>DatosGenerales!C139</f>
        <v>1</v>
      </c>
      <c r="AW7" s="116">
        <f>DatosGenerales!C140</f>
        <v>106</v>
      </c>
      <c r="AX7" s="116">
        <f>DatosGenerales!C141</f>
        <v>10</v>
      </c>
      <c r="AY7" s="116">
        <f>DatosGenerales!C142</f>
        <v>1</v>
      </c>
      <c r="AZ7" s="116">
        <f>DatosGenerales!C143</f>
        <v>28</v>
      </c>
      <c r="BA7" s="119">
        <f>DatosGenerales!C144</f>
        <v>23</v>
      </c>
      <c r="BE7" s="117">
        <f>DatosGenerales!C145</f>
        <v>73</v>
      </c>
      <c r="BF7" s="116">
        <f>DatosGenerales!C146</f>
        <v>97</v>
      </c>
      <c r="BG7" s="119">
        <f>DatosGenerales!C148</f>
        <v>12</v>
      </c>
      <c r="BK7" s="117">
        <f>SUM(DatosGenerales!C258:C272)</f>
        <v>1938</v>
      </c>
      <c r="BL7" s="116">
        <f>SUM(DatosGenerales!C255:C257)</f>
        <v>32</v>
      </c>
      <c r="BM7" s="116">
        <f>SUM(DatosGenerales!C273:C305)</f>
        <v>388</v>
      </c>
      <c r="BN7" s="116">
        <f>SUM(DatosGenerales!C250)</f>
        <v>12</v>
      </c>
      <c r="BO7" s="116">
        <f>SUM(DatosGenerales!C317:C325)</f>
        <v>38</v>
      </c>
      <c r="BP7" s="116">
        <f>SUM(DatosGenerales!C247:C249)</f>
        <v>0</v>
      </c>
      <c r="BQ7" s="116">
        <f>SUM(DatosGenerales!C306:C316)</f>
        <v>3</v>
      </c>
      <c r="BR7" s="116">
        <f>SUM(DatosGenerales!C251:C253)</f>
        <v>39</v>
      </c>
      <c r="BS7" s="119">
        <f>SUM(DatosGenerales!C244:C246)</f>
        <v>172</v>
      </c>
      <c r="BT7" s="119">
        <f>SUM(DatosGenerales!C254)</f>
        <v>35</v>
      </c>
      <c r="BU7" s="119">
        <f>SUM(DatosGenerales!C326:C338)</f>
        <v>405</v>
      </c>
      <c r="BV7" s="119">
        <f>SUM(DatosGenerales!C339:C360)</f>
        <v>3497</v>
      </c>
      <c r="BY7" s="117">
        <f>DatosGenerales!C197</f>
        <v>1648</v>
      </c>
      <c r="BZ7" s="116">
        <f>DatosGenerales!C198</f>
        <v>953</v>
      </c>
      <c r="CA7" s="119">
        <f>DatosGenerales!C199</f>
        <v>623</v>
      </c>
      <c r="CF7" s="117">
        <f>DatosGenerales!C206</f>
        <v>20</v>
      </c>
      <c r="CG7" s="119">
        <f>DatosGenerales!C209</f>
        <v>247</v>
      </c>
      <c r="CM7" s="117">
        <f>DatosGenerales!C37</f>
        <v>6679</v>
      </c>
      <c r="CN7" s="119">
        <f>DatosGenerales!C38</f>
        <v>1782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417</v>
      </c>
      <c r="BL53" s="127">
        <f>SUM(DatosGenerales!C272,DatosGenerales!C261,DatosGenerales!C270)</f>
        <v>752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23</v>
      </c>
      <c r="BL66" s="127">
        <f>SUM(DatosGenerales!C260:C261)</f>
        <v>818</v>
      </c>
      <c r="BM66" s="127">
        <f>SUM(DatosGenerales!C269:C270)</f>
        <v>328</v>
      </c>
      <c r="BN66" s="127"/>
      <c r="BO66" s="114"/>
      <c r="BP66" s="114"/>
      <c r="BQ66" s="114"/>
      <c r="BR66" s="114"/>
      <c r="BS66" s="114"/>
    </row>
  </sheetData>
  <sheetProtection algorithmName="SHA-512" hashValue="BTagNBLE/Ph5S6r9ADtbBXcmdkS01J4lO8hBlG/Xu8xzmD7WOy4eDcRBwUvnXyMZJykGoiGSVHsYA0jQ6nA/Og==" saltValue="8D0jwMpuMlO7hjL/VqxaJ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6EBD-222A-44E2-9F7B-83C72FB4910B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golNRWq5ubhR9IZg07t4PCPDOyFAuAzTU2nH04cNJGw9f/GYC1mYN0AIpW9QkfhJ1tLiYX2XmbFN4Lb7+FajAA==" saltValue="hii4GLI3OBNeCaf+YM4A7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ECBD-0350-4608-8502-4D28F980514A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138</v>
      </c>
    </row>
    <row r="8" spans="1:50" s="114" customFormat="1" ht="14.85" customHeight="1" x14ac:dyDescent="0.25">
      <c r="C8" s="200"/>
      <c r="D8" s="116">
        <f>DatosMenores!C56</f>
        <v>668</v>
      </c>
      <c r="E8" s="116">
        <f>DatosMenores!C57</f>
        <v>49</v>
      </c>
      <c r="F8" s="116">
        <f>DatosMenores!C58</f>
        <v>45</v>
      </c>
      <c r="G8" s="116">
        <f>DatosMenores!C59</f>
        <v>266</v>
      </c>
      <c r="H8" s="115">
        <f>DatosMenores!C60</f>
        <v>5</v>
      </c>
      <c r="I8" s="98"/>
      <c r="L8" s="115">
        <f>DatosMenores!C48</f>
        <v>8</v>
      </c>
      <c r="M8" s="116">
        <f>DatosMenores!C49</f>
        <v>12</v>
      </c>
      <c r="N8" s="116">
        <f>DatosMenores!C50</f>
        <v>105</v>
      </c>
      <c r="O8" s="116">
        <f>DatosMenores!C51</f>
        <v>0</v>
      </c>
      <c r="P8" s="115">
        <f>DatosMenores!C52</f>
        <v>0</v>
      </c>
      <c r="S8" s="115">
        <f>DatosMenores!C28</f>
        <v>144</v>
      </c>
      <c r="T8" s="116">
        <f>SUM(DatosMenores!C29:C32)</f>
        <v>20</v>
      </c>
      <c r="U8" s="116">
        <f>DatosMenores!C33</f>
        <v>0</v>
      </c>
      <c r="V8" s="116">
        <f>DatosMenores!C34</f>
        <v>69</v>
      </c>
      <c r="W8" s="116">
        <f>DatosMenores!C35</f>
        <v>18</v>
      </c>
      <c r="X8" s="116">
        <f>DatosMenores!C36</f>
        <v>3</v>
      </c>
      <c r="Y8" s="116">
        <f>DatosMenores!C38</f>
        <v>76</v>
      </c>
      <c r="Z8" s="116">
        <f>DatosMenores!C37</f>
        <v>1</v>
      </c>
      <c r="AA8" s="115">
        <f>DatosMenores!C39</f>
        <v>0</v>
      </c>
      <c r="AC8" s="100"/>
      <c r="AE8" s="117">
        <f>DatosMenores!C5</f>
        <v>2</v>
      </c>
      <c r="AF8" s="116">
        <f>DatosMenores!C6</f>
        <v>39</v>
      </c>
      <c r="AG8" s="116">
        <f>DatosMenores!C7</f>
        <v>3</v>
      </c>
      <c r="AH8" s="116">
        <f>DatosMenores!C8</f>
        <v>14</v>
      </c>
      <c r="AI8" s="116">
        <f>DatosMenores!C9</f>
        <v>22</v>
      </c>
      <c r="AJ8" s="115">
        <f>DatosMenores!C10</f>
        <v>20</v>
      </c>
      <c r="AK8" s="116">
        <f>DatosMenores!C11</f>
        <v>28</v>
      </c>
      <c r="AL8" s="116">
        <f>DatosMenores!C12</f>
        <v>20</v>
      </c>
      <c r="AM8" s="115">
        <f>DatosMenores!C13</f>
        <v>7</v>
      </c>
      <c r="AN8" s="100"/>
      <c r="AP8" s="117">
        <f>DatosMenores!C69</f>
        <v>138</v>
      </c>
      <c r="AQ8" s="117">
        <f>DatosMenores!C70</f>
        <v>145</v>
      </c>
      <c r="AR8" s="116">
        <f>DatosMenores!C71</f>
        <v>61</v>
      </c>
      <c r="AS8" s="116">
        <f>DatosMenores!C74</f>
        <v>0</v>
      </c>
      <c r="AT8" s="116">
        <f>DatosMenores!C75</f>
        <v>1</v>
      </c>
      <c r="AU8" s="115">
        <f>DatosMenores!C76</f>
        <v>0</v>
      </c>
      <c r="AW8" s="138" t="s">
        <v>1271</v>
      </c>
      <c r="AX8" s="139">
        <f>DatosMenores!C70</f>
        <v>145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61</v>
      </c>
    </row>
    <row r="10" spans="1:50" ht="29.85" customHeight="1" x14ac:dyDescent="0.25">
      <c r="C10" s="200"/>
      <c r="D10" s="115">
        <f>DatosMenores!C61</f>
        <v>292</v>
      </c>
      <c r="E10" s="116">
        <f>DatosMenores!C62</f>
        <v>21</v>
      </c>
      <c r="F10" s="119">
        <f>DatosMenores!C63</f>
        <v>10</v>
      </c>
      <c r="G10" s="119">
        <f>DatosMenores!C64</f>
        <v>124</v>
      </c>
      <c r="H10" s="119">
        <f>DatosMenores!C65</f>
        <v>51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1</v>
      </c>
      <c r="AF11" s="116">
        <f>DatosMenores!C15</f>
        <v>2</v>
      </c>
      <c r="AG11" s="116">
        <f>DatosMenores!C16</f>
        <v>10</v>
      </c>
      <c r="AH11" s="116">
        <f>DatosMenores!C17</f>
        <v>38</v>
      </c>
      <c r="AI11" s="116">
        <f>DatosMenores!C18</f>
        <v>7</v>
      </c>
      <c r="AJ11" s="116">
        <f>DatosMenores!C20</f>
        <v>4</v>
      </c>
      <c r="AK11" s="116">
        <f>DatosMenores!C21</f>
        <v>1</v>
      </c>
      <c r="AL11" s="115">
        <f>DatosMenores!C19</f>
        <v>255</v>
      </c>
      <c r="AP11" s="117">
        <f>DatosMenores!C78</f>
        <v>0</v>
      </c>
      <c r="AQ11" s="116">
        <f>DatosMenores!C77</f>
        <v>2</v>
      </c>
      <c r="AR11" s="116">
        <f>DatosMenores!C79</f>
        <v>0</v>
      </c>
      <c r="AS11" s="117">
        <f>DatosMenores!C72</f>
        <v>0</v>
      </c>
      <c r="AT11" s="115">
        <f>DatosMenores!C73</f>
        <v>0</v>
      </c>
      <c r="AW11" s="138" t="s">
        <v>1414</v>
      </c>
      <c r="AX11" s="139">
        <f>DatosMenores!C73</f>
        <v>0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1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2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QudmBhT3bnxId3Ncv16cnsIjxIBjA1cGW0qFUdht3DUeviBnZlevxGF5r0nH+jIiB+ZLI/PdTKzCTFShv1R/bA==" saltValue="6eqczxh7D1+jhRL5UGQvZ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697EC-DEB6-4A00-9B6A-7C5AB8CFE2E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177</v>
      </c>
      <c r="F4" s="152" t="s">
        <v>1422</v>
      </c>
      <c r="G4" s="154">
        <f>DatosViolenciaDoméstica!E67</f>
        <v>56</v>
      </c>
      <c r="H4" s="155"/>
    </row>
    <row r="5" spans="1:30" x14ac:dyDescent="0.2">
      <c r="C5" s="152" t="s">
        <v>13</v>
      </c>
      <c r="D5" s="153">
        <f>DatosViolenciaDoméstica!C6</f>
        <v>515</v>
      </c>
      <c r="F5" s="152" t="s">
        <v>1423</v>
      </c>
      <c r="G5" s="156">
        <f>DatosViolenciaDoméstica!F67</f>
        <v>82</v>
      </c>
      <c r="H5" s="155"/>
    </row>
    <row r="6" spans="1:30" x14ac:dyDescent="0.2">
      <c r="C6" s="152" t="s">
        <v>1424</v>
      </c>
      <c r="D6" s="153">
        <f>DatosViolenciaDoméstica!C7</f>
        <v>79</v>
      </c>
    </row>
    <row r="7" spans="1:30" x14ac:dyDescent="0.2">
      <c r="C7" s="152" t="s">
        <v>57</v>
      </c>
      <c r="D7" s="153">
        <f>DatosViolenciaDoméstica!C8</f>
        <v>4</v>
      </c>
    </row>
    <row r="8" spans="1:30" x14ac:dyDescent="0.2">
      <c r="C8" s="152" t="s">
        <v>1425</v>
      </c>
      <c r="D8" s="153">
        <f>DatosViolenciaDoméstica!C9</f>
        <v>5</v>
      </c>
    </row>
    <row r="9" spans="1:30" x14ac:dyDescent="0.2">
      <c r="C9" s="152" t="s">
        <v>1426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J3QZ5L/S8Lw4danBEjBJCK8bzEPmrmb2yNiC2CRT9i8WGIWtpReuFidTzs18Wj3djSoTH/bX2wZ9xceekPp8YA==" saltValue="ybXZB3JLfWyiV2jYkm9j/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154F-75BA-4539-ACC0-C91EB6536E43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1335</v>
      </c>
      <c r="F4" s="152" t="s">
        <v>1422</v>
      </c>
      <c r="G4" s="154">
        <f>DatosViolenciaGénero!E82</f>
        <v>135</v>
      </c>
      <c r="H4" s="155"/>
    </row>
    <row r="5" spans="1:30" x14ac:dyDescent="0.2">
      <c r="C5" s="152" t="s">
        <v>37</v>
      </c>
      <c r="D5" s="153">
        <f>DatosViolenciaGénero!C5</f>
        <v>526</v>
      </c>
      <c r="F5" s="152" t="s">
        <v>1423</v>
      </c>
      <c r="G5" s="154">
        <f>DatosViolenciaGénero!F82</f>
        <v>426</v>
      </c>
      <c r="H5" s="155"/>
    </row>
    <row r="6" spans="1:30" x14ac:dyDescent="0.2">
      <c r="C6" s="152" t="s">
        <v>1424</v>
      </c>
      <c r="D6" s="162">
        <f>DatosViolenciaGénero!C8</f>
        <v>337</v>
      </c>
    </row>
    <row r="7" spans="1:30" x14ac:dyDescent="0.2">
      <c r="C7" s="152" t="s">
        <v>57</v>
      </c>
      <c r="D7" s="162">
        <f>DatosViolenciaGénero!C9</f>
        <v>5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2">
        <f>DatosViolenciaGénero!C6</f>
        <v>55</v>
      </c>
    </row>
    <row r="11" spans="1:30" x14ac:dyDescent="0.2">
      <c r="C11" s="152" t="s">
        <v>1425</v>
      </c>
      <c r="D11" s="162">
        <f>DatosViolenciaGénero!C10</f>
        <v>6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bFgvcf2KofI0YxG+teQPEaLFUVbrmM6LMn4EMnrQMIbBkPtX9+tha0N4DTbwUpDMx7gBPxvy13/amo5aJ8kCYA==" saltValue="+CI7ithgm4uT8/yaJS/X0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8866-B84F-4E92-9F10-86FE4D201F0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AMe+15mpbQ3SbWXiO+gj+PWYsEUfbNKt+L/y306tmKc0pGrEpvaG9cY69QY/441jXqXVPu5KqWrSVsWLK+1Okw==" saltValue="EUlkeaSmc16Sjdx/0s/0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5024-07F4-4C8B-8F73-1F82B8292327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CkG8Jp4yCIDwXvAE29PCMVVFRUt9lq+nBtC+oGvhefj6LP3/XECBgjUL1XYvuxN4trulZDRHikgNexEtzdy8hA==" saltValue="oOtJmMI5cy0h8ftzxGwxH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FCF0-C8C7-44B4-AD36-D104669A647E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0</v>
      </c>
      <c r="N6" s="167">
        <f>DatosMedioAmbiente!C55</f>
        <v>0</v>
      </c>
      <c r="O6" s="167">
        <f>DatosMedioAmbiente!C57</f>
        <v>0</v>
      </c>
      <c r="P6" s="167">
        <f>DatosMedioAmbiente!C59</f>
        <v>0</v>
      </c>
      <c r="Q6" s="167">
        <f>DatosMedioAmbiente!C61</f>
        <v>0</v>
      </c>
      <c r="R6" s="167">
        <f>DatosMedioAmbiente!C63</f>
        <v>2</v>
      </c>
      <c r="S6" s="165"/>
      <c r="U6" s="168">
        <f>DatosMedioAmbiente!C54</f>
        <v>0</v>
      </c>
      <c r="V6" s="168">
        <f>DatosMedioAmbiente!C56</f>
        <v>0</v>
      </c>
      <c r="W6" s="168">
        <f>DatosMedioAmbiente!C58</f>
        <v>0</v>
      </c>
      <c r="X6" s="168">
        <f>DatosMedioAmbiente!C60</f>
        <v>0</v>
      </c>
      <c r="Y6" s="168">
        <f>DatosMedioAmbiente!C62</f>
        <v>1</v>
      </c>
      <c r="Z6" s="168">
        <f>DatosMedioAmbiente!C64</f>
        <v>1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w7nCKt5Us9MCSpasp4CC4FRm6NsWgawaikUCJX3HloQ6SmeRNihp4VOKkotJuOmh0FLAra+rQa6h+ohobfYPsA==" saltValue="1hPLoIj3pnu9mvBGQ8EI3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69" t="s">
        <v>18</v>
      </c>
      <c r="B7" s="14" t="s">
        <v>19</v>
      </c>
      <c r="C7" s="15">
        <v>3207</v>
      </c>
      <c r="D7" s="15">
        <v>3275</v>
      </c>
      <c r="E7" s="16">
        <v>-2.0763358778626E-2</v>
      </c>
    </row>
    <row r="8" spans="1:5" x14ac:dyDescent="0.25">
      <c r="A8" s="170"/>
      <c r="B8" s="14" t="s">
        <v>20</v>
      </c>
      <c r="C8" s="15">
        <v>12263</v>
      </c>
      <c r="D8" s="15">
        <v>14006</v>
      </c>
      <c r="E8" s="16">
        <v>-0.124446665714694</v>
      </c>
    </row>
    <row r="9" spans="1:5" x14ac:dyDescent="0.25">
      <c r="A9" s="170"/>
      <c r="B9" s="14" t="s">
        <v>21</v>
      </c>
      <c r="C9" s="15">
        <v>14889</v>
      </c>
      <c r="D9" s="15">
        <v>18896</v>
      </c>
      <c r="E9" s="16">
        <v>-0.21205546147332799</v>
      </c>
    </row>
    <row r="10" spans="1:5" x14ac:dyDescent="0.25">
      <c r="A10" s="170"/>
      <c r="B10" s="14" t="s">
        <v>22</v>
      </c>
      <c r="C10" s="15">
        <v>660</v>
      </c>
      <c r="D10" s="15">
        <v>772</v>
      </c>
      <c r="E10" s="16">
        <v>-0.14507772020725401</v>
      </c>
    </row>
    <row r="11" spans="1:5" x14ac:dyDescent="0.25">
      <c r="A11" s="171"/>
      <c r="B11" s="14" t="s">
        <v>23</v>
      </c>
      <c r="C11" s="15">
        <v>3862</v>
      </c>
      <c r="D11" s="15">
        <v>3207</v>
      </c>
      <c r="E11" s="16">
        <v>0.204240723417524</v>
      </c>
    </row>
    <row r="12" spans="1:5" x14ac:dyDescent="0.25">
      <c r="A12" s="169" t="s">
        <v>24</v>
      </c>
      <c r="B12" s="14" t="s">
        <v>25</v>
      </c>
      <c r="C12" s="15">
        <v>1572</v>
      </c>
      <c r="D12" s="15">
        <v>1712</v>
      </c>
      <c r="E12" s="16">
        <v>-8.1775700934579407E-2</v>
      </c>
    </row>
    <row r="13" spans="1:5" x14ac:dyDescent="0.25">
      <c r="A13" s="170"/>
      <c r="B13" s="14" t="s">
        <v>26</v>
      </c>
      <c r="C13" s="15">
        <v>1266</v>
      </c>
      <c r="D13" s="15">
        <v>1995</v>
      </c>
      <c r="E13" s="16">
        <v>-0.36541353383458602</v>
      </c>
    </row>
    <row r="14" spans="1:5" x14ac:dyDescent="0.25">
      <c r="A14" s="171"/>
      <c r="B14" s="14" t="s">
        <v>27</v>
      </c>
      <c r="C14" s="15">
        <v>6328</v>
      </c>
      <c r="D14" s="15">
        <v>7535</v>
      </c>
      <c r="E14" s="16">
        <v>-0.160185799601858</v>
      </c>
    </row>
    <row r="15" spans="1:5" x14ac:dyDescent="0.25">
      <c r="A15" s="169" t="s">
        <v>28</v>
      </c>
      <c r="B15" s="14" t="s">
        <v>29</v>
      </c>
      <c r="C15" s="15">
        <v>652</v>
      </c>
      <c r="D15" s="15">
        <v>895</v>
      </c>
      <c r="E15" s="16">
        <v>-0.27150837988826798</v>
      </c>
    </row>
    <row r="16" spans="1:5" x14ac:dyDescent="0.25">
      <c r="A16" s="170"/>
      <c r="B16" s="14" t="s">
        <v>30</v>
      </c>
      <c r="C16" s="15">
        <v>1991</v>
      </c>
      <c r="D16" s="15">
        <v>2249</v>
      </c>
      <c r="E16" s="16">
        <v>-0.114717652289907</v>
      </c>
    </row>
    <row r="17" spans="1:5" x14ac:dyDescent="0.25">
      <c r="A17" s="170"/>
      <c r="B17" s="14" t="s">
        <v>31</v>
      </c>
      <c r="C17" s="15">
        <v>33</v>
      </c>
      <c r="D17" s="15">
        <v>35</v>
      </c>
      <c r="E17" s="16">
        <v>-5.7142857142857099E-2</v>
      </c>
    </row>
    <row r="18" spans="1:5" x14ac:dyDescent="0.25">
      <c r="A18" s="170"/>
      <c r="B18" s="14" t="s">
        <v>32</v>
      </c>
      <c r="C18" s="15">
        <v>4</v>
      </c>
      <c r="D18" s="15">
        <v>1</v>
      </c>
      <c r="E18" s="16">
        <v>3</v>
      </c>
    </row>
    <row r="19" spans="1:5" x14ac:dyDescent="0.25">
      <c r="A19" s="171"/>
      <c r="B19" s="14" t="s">
        <v>33</v>
      </c>
      <c r="C19" s="15">
        <v>422</v>
      </c>
      <c r="D19" s="15">
        <v>424</v>
      </c>
      <c r="E19" s="16">
        <v>-4.7169811320754698E-3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1168</v>
      </c>
      <c r="D23" s="15">
        <v>2161</v>
      </c>
      <c r="E23" s="16">
        <v>-0.45950948634891198</v>
      </c>
    </row>
    <row r="24" spans="1:5" x14ac:dyDescent="0.25">
      <c r="A24" s="13" t="s">
        <v>36</v>
      </c>
      <c r="B24" s="18"/>
      <c r="C24" s="15">
        <v>10</v>
      </c>
      <c r="D24" s="15">
        <v>39</v>
      </c>
      <c r="E24" s="16">
        <v>-0.74358974358974395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1812</v>
      </c>
      <c r="D28" s="15">
        <v>2486</v>
      </c>
      <c r="E28" s="16">
        <v>-0.271118262268705</v>
      </c>
    </row>
    <row r="29" spans="1:5" x14ac:dyDescent="0.25">
      <c r="A29" s="169" t="s">
        <v>39</v>
      </c>
      <c r="B29" s="14" t="s">
        <v>40</v>
      </c>
      <c r="C29" s="15">
        <v>261</v>
      </c>
      <c r="D29" s="15">
        <v>384</v>
      </c>
      <c r="E29" s="16">
        <v>-0.3203125</v>
      </c>
    </row>
    <row r="30" spans="1:5" x14ac:dyDescent="0.25">
      <c r="A30" s="170"/>
      <c r="B30" s="14" t="s">
        <v>41</v>
      </c>
      <c r="C30" s="15">
        <v>280</v>
      </c>
      <c r="D30" s="15">
        <v>407</v>
      </c>
      <c r="E30" s="16">
        <v>-0.31203931203931201</v>
      </c>
    </row>
    <row r="31" spans="1:5" x14ac:dyDescent="0.25">
      <c r="A31" s="170"/>
      <c r="B31" s="14" t="s">
        <v>42</v>
      </c>
      <c r="C31" s="15">
        <v>425</v>
      </c>
      <c r="D31" s="15">
        <v>602</v>
      </c>
      <c r="E31" s="16">
        <v>-0.29401993355481698</v>
      </c>
    </row>
    <row r="32" spans="1:5" x14ac:dyDescent="0.25">
      <c r="A32" s="170"/>
      <c r="B32" s="14" t="s">
        <v>43</v>
      </c>
      <c r="C32" s="15">
        <v>0</v>
      </c>
      <c r="D32" s="15">
        <v>0</v>
      </c>
      <c r="E32" s="16">
        <v>0</v>
      </c>
    </row>
    <row r="33" spans="1:5" x14ac:dyDescent="0.25">
      <c r="A33" s="171"/>
      <c r="B33" s="14" t="s">
        <v>44</v>
      </c>
      <c r="C33" s="15">
        <v>1298</v>
      </c>
      <c r="D33" s="15">
        <v>1733</v>
      </c>
      <c r="E33" s="16">
        <v>-0.25100980957876501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6679</v>
      </c>
      <c r="D37" s="15">
        <v>8527</v>
      </c>
      <c r="E37" s="16">
        <v>-0.216723349360854</v>
      </c>
    </row>
    <row r="38" spans="1:5" x14ac:dyDescent="0.25">
      <c r="A38" s="13" t="s">
        <v>47</v>
      </c>
      <c r="B38" s="18"/>
      <c r="C38" s="15">
        <v>1782</v>
      </c>
      <c r="D38" s="15">
        <v>2368</v>
      </c>
      <c r="E38" s="16">
        <v>-0.24746621621621601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69" t="s">
        <v>49</v>
      </c>
      <c r="B42" s="14" t="s">
        <v>19</v>
      </c>
      <c r="C42" s="15">
        <v>179</v>
      </c>
      <c r="D42" s="15">
        <v>48</v>
      </c>
      <c r="E42" s="16">
        <v>2.7291666666666701</v>
      </c>
    </row>
    <row r="43" spans="1:5" x14ac:dyDescent="0.25">
      <c r="A43" s="170"/>
      <c r="B43" s="14" t="s">
        <v>50</v>
      </c>
      <c r="C43" s="15">
        <v>50</v>
      </c>
      <c r="D43" s="15">
        <v>59</v>
      </c>
      <c r="E43" s="16">
        <v>-0.152542372881356</v>
      </c>
    </row>
    <row r="44" spans="1:5" x14ac:dyDescent="0.25">
      <c r="A44" s="170"/>
      <c r="B44" s="14" t="s">
        <v>51</v>
      </c>
      <c r="C44" s="15">
        <v>1882</v>
      </c>
      <c r="D44" s="15">
        <v>2171</v>
      </c>
      <c r="E44" s="16">
        <v>-0.13311837862736101</v>
      </c>
    </row>
    <row r="45" spans="1:5" x14ac:dyDescent="0.25">
      <c r="A45" s="171"/>
      <c r="B45" s="14" t="s">
        <v>23</v>
      </c>
      <c r="C45" s="15">
        <v>189</v>
      </c>
      <c r="D45" s="15">
        <v>179</v>
      </c>
      <c r="E45" s="16">
        <v>5.5865921787709501E-2</v>
      </c>
    </row>
    <row r="46" spans="1:5" x14ac:dyDescent="0.25">
      <c r="A46" s="169" t="s">
        <v>52</v>
      </c>
      <c r="B46" s="14" t="s">
        <v>53</v>
      </c>
      <c r="C46" s="15">
        <v>1693</v>
      </c>
      <c r="D46" s="15">
        <v>1836</v>
      </c>
      <c r="E46" s="16">
        <v>-7.7886710239651394E-2</v>
      </c>
    </row>
    <row r="47" spans="1:5" x14ac:dyDescent="0.25">
      <c r="A47" s="170"/>
      <c r="B47" s="14" t="s">
        <v>54</v>
      </c>
      <c r="C47" s="15">
        <v>53</v>
      </c>
      <c r="D47" s="15">
        <v>45</v>
      </c>
      <c r="E47" s="16">
        <v>0.17777777777777801</v>
      </c>
    </row>
    <row r="48" spans="1:5" x14ac:dyDescent="0.25">
      <c r="A48" s="170"/>
      <c r="B48" s="14" t="s">
        <v>55</v>
      </c>
      <c r="C48" s="15">
        <v>149</v>
      </c>
      <c r="D48" s="15">
        <v>180</v>
      </c>
      <c r="E48" s="16">
        <v>-0.172222222222222</v>
      </c>
    </row>
    <row r="49" spans="1:5" x14ac:dyDescent="0.25">
      <c r="A49" s="171"/>
      <c r="B49" s="14" t="s">
        <v>56</v>
      </c>
      <c r="C49" s="15">
        <v>27</v>
      </c>
      <c r="D49" s="15">
        <v>38</v>
      </c>
      <c r="E49" s="16">
        <v>-0.28947368421052599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69" t="s">
        <v>58</v>
      </c>
      <c r="B53" s="14" t="s">
        <v>51</v>
      </c>
      <c r="C53" s="15">
        <v>35</v>
      </c>
      <c r="D53" s="15">
        <v>34</v>
      </c>
      <c r="E53" s="16">
        <v>2.9411764705882401E-2</v>
      </c>
    </row>
    <row r="54" spans="1:5" x14ac:dyDescent="0.25">
      <c r="A54" s="170"/>
      <c r="B54" s="14" t="s">
        <v>50</v>
      </c>
      <c r="C54" s="15">
        <v>0</v>
      </c>
      <c r="D54" s="15">
        <v>4</v>
      </c>
      <c r="E54" s="16">
        <v>-1</v>
      </c>
    </row>
    <row r="55" spans="1:5" x14ac:dyDescent="0.25">
      <c r="A55" s="170"/>
      <c r="B55" s="14" t="s">
        <v>19</v>
      </c>
      <c r="C55" s="15">
        <v>56</v>
      </c>
      <c r="D55" s="15">
        <v>41</v>
      </c>
      <c r="E55" s="16">
        <v>0.36585365853658502</v>
      </c>
    </row>
    <row r="56" spans="1:5" x14ac:dyDescent="0.25">
      <c r="A56" s="170"/>
      <c r="B56" s="14" t="s">
        <v>23</v>
      </c>
      <c r="C56" s="15">
        <v>55</v>
      </c>
      <c r="D56" s="15">
        <v>56</v>
      </c>
      <c r="E56" s="16">
        <v>-1.7857142857142901E-2</v>
      </c>
    </row>
    <row r="57" spans="1:5" x14ac:dyDescent="0.25">
      <c r="A57" s="170"/>
      <c r="B57" s="14" t="s">
        <v>59</v>
      </c>
      <c r="C57" s="15">
        <v>36</v>
      </c>
      <c r="D57" s="15">
        <v>23</v>
      </c>
      <c r="E57" s="16">
        <v>0.565217391304348</v>
      </c>
    </row>
    <row r="58" spans="1:5" x14ac:dyDescent="0.25">
      <c r="A58" s="171"/>
      <c r="B58" s="14" t="s">
        <v>60</v>
      </c>
      <c r="C58" s="15">
        <v>0</v>
      </c>
      <c r="D58" s="15">
        <v>0</v>
      </c>
      <c r="E58" s="16">
        <v>0</v>
      </c>
    </row>
    <row r="59" spans="1:5" x14ac:dyDescent="0.25">
      <c r="A59" s="169" t="s">
        <v>61</v>
      </c>
      <c r="B59" s="14" t="s">
        <v>62</v>
      </c>
      <c r="C59" s="15">
        <v>23</v>
      </c>
      <c r="D59" s="15">
        <v>26</v>
      </c>
      <c r="E59" s="16">
        <v>-0.115384615384615</v>
      </c>
    </row>
    <row r="60" spans="1:5" x14ac:dyDescent="0.25">
      <c r="A60" s="170"/>
      <c r="B60" s="14" t="s">
        <v>55</v>
      </c>
      <c r="C60" s="15">
        <v>0</v>
      </c>
      <c r="D60" s="15">
        <v>0</v>
      </c>
      <c r="E60" s="16">
        <v>0</v>
      </c>
    </row>
    <row r="61" spans="1:5" x14ac:dyDescent="0.25">
      <c r="A61" s="171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10</v>
      </c>
      <c r="D65" s="15">
        <v>9</v>
      </c>
      <c r="E65" s="16">
        <v>0.11111111111111099</v>
      </c>
    </row>
    <row r="66" spans="1:5" x14ac:dyDescent="0.25">
      <c r="A66" s="13" t="s">
        <v>36</v>
      </c>
      <c r="B66" s="18"/>
      <c r="C66" s="15">
        <v>0</v>
      </c>
      <c r="D66" s="15">
        <v>1</v>
      </c>
      <c r="E66" s="16">
        <v>-1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2" t="s">
        <v>1</v>
      </c>
      <c r="B70" s="14" t="s">
        <v>46</v>
      </c>
      <c r="C70" s="15">
        <v>6</v>
      </c>
      <c r="D70" s="15">
        <v>2</v>
      </c>
      <c r="E70" s="16">
        <v>2</v>
      </c>
    </row>
    <row r="71" spans="1:5" x14ac:dyDescent="0.25">
      <c r="A71" s="173"/>
      <c r="B71" s="14" t="s">
        <v>55</v>
      </c>
      <c r="C71" s="15">
        <v>1</v>
      </c>
      <c r="D71" s="15">
        <v>0</v>
      </c>
      <c r="E71" s="16">
        <v>0</v>
      </c>
    </row>
    <row r="72" spans="1:5" x14ac:dyDescent="0.25">
      <c r="A72" s="173"/>
      <c r="B72" s="14" t="s">
        <v>62</v>
      </c>
      <c r="C72" s="15">
        <v>6</v>
      </c>
      <c r="D72" s="15">
        <v>1</v>
      </c>
      <c r="E72" s="16">
        <v>5</v>
      </c>
    </row>
    <row r="73" spans="1:5" x14ac:dyDescent="0.25">
      <c r="A73" s="173"/>
      <c r="B73" s="14" t="s">
        <v>66</v>
      </c>
      <c r="C73" s="15">
        <v>2</v>
      </c>
      <c r="D73" s="15">
        <v>0</v>
      </c>
      <c r="E73" s="16">
        <v>0</v>
      </c>
    </row>
    <row r="74" spans="1:5" x14ac:dyDescent="0.25">
      <c r="A74" s="174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69" t="s">
        <v>69</v>
      </c>
      <c r="B78" s="14" t="s">
        <v>70</v>
      </c>
      <c r="C78" s="15">
        <v>1987</v>
      </c>
      <c r="D78" s="15">
        <v>2624</v>
      </c>
      <c r="E78" s="16">
        <v>-0.24275914634146301</v>
      </c>
    </row>
    <row r="79" spans="1:5" x14ac:dyDescent="0.25">
      <c r="A79" s="171"/>
      <c r="B79" s="14" t="s">
        <v>71</v>
      </c>
      <c r="C79" s="15">
        <v>725</v>
      </c>
      <c r="D79" s="15">
        <v>632</v>
      </c>
      <c r="E79" s="16">
        <v>0.147151898734177</v>
      </c>
    </row>
    <row r="80" spans="1:5" x14ac:dyDescent="0.25">
      <c r="A80" s="169" t="s">
        <v>72</v>
      </c>
      <c r="B80" s="14" t="s">
        <v>70</v>
      </c>
      <c r="C80" s="15">
        <v>1529</v>
      </c>
      <c r="D80" s="15">
        <v>2188</v>
      </c>
      <c r="E80" s="16">
        <v>-0.30118829981718498</v>
      </c>
    </row>
    <row r="81" spans="1:5" x14ac:dyDescent="0.25">
      <c r="A81" s="171"/>
      <c r="B81" s="14" t="s">
        <v>71</v>
      </c>
      <c r="C81" s="15">
        <v>308</v>
      </c>
      <c r="D81" s="15">
        <v>148</v>
      </c>
      <c r="E81" s="16">
        <v>1.08108108108108</v>
      </c>
    </row>
    <row r="82" spans="1:5" x14ac:dyDescent="0.25">
      <c r="A82" s="169" t="s">
        <v>73</v>
      </c>
      <c r="B82" s="14" t="s">
        <v>70</v>
      </c>
      <c r="C82" s="15">
        <v>79</v>
      </c>
      <c r="D82" s="15">
        <v>211</v>
      </c>
      <c r="E82" s="16">
        <v>-0.62559241706161095</v>
      </c>
    </row>
    <row r="83" spans="1:5" x14ac:dyDescent="0.25">
      <c r="A83" s="171"/>
      <c r="B83" s="14" t="s">
        <v>71</v>
      </c>
      <c r="C83" s="15">
        <v>38</v>
      </c>
      <c r="D83" s="15">
        <v>27</v>
      </c>
      <c r="E83" s="16">
        <v>0.407407407407407</v>
      </c>
    </row>
    <row r="84" spans="1:5" x14ac:dyDescent="0.25">
      <c r="A84" s="169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1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1157</v>
      </c>
      <c r="D89" s="15">
        <v>1529</v>
      </c>
      <c r="E89" s="16">
        <v>-0.24329627207325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859</v>
      </c>
      <c r="D94" s="15">
        <v>1224</v>
      </c>
      <c r="E94" s="16">
        <v>-0.29820261437908502</v>
      </c>
    </row>
    <row r="95" spans="1:5" x14ac:dyDescent="0.25">
      <c r="A95" s="13" t="s">
        <v>79</v>
      </c>
      <c r="B95" s="18"/>
      <c r="C95" s="15">
        <v>580</v>
      </c>
      <c r="D95" s="15">
        <v>819</v>
      </c>
      <c r="E95" s="16">
        <v>-0.291819291819292</v>
      </c>
    </row>
    <row r="96" spans="1:5" x14ac:dyDescent="0.25">
      <c r="A96" s="13" t="s">
        <v>76</v>
      </c>
      <c r="B96" s="18"/>
      <c r="C96" s="15">
        <v>0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69" t="s">
        <v>78</v>
      </c>
      <c r="B100" s="14" t="s">
        <v>81</v>
      </c>
      <c r="C100" s="15">
        <v>734</v>
      </c>
      <c r="D100" s="15">
        <v>892</v>
      </c>
      <c r="E100" s="16">
        <v>-0.17713004484304901</v>
      </c>
    </row>
    <row r="101" spans="1:5" x14ac:dyDescent="0.25">
      <c r="A101" s="170"/>
      <c r="B101" s="14" t="s">
        <v>82</v>
      </c>
      <c r="C101" s="15">
        <v>270</v>
      </c>
      <c r="D101" s="15">
        <v>442</v>
      </c>
      <c r="E101" s="16">
        <v>-0.38914027149321301</v>
      </c>
    </row>
    <row r="102" spans="1:5" x14ac:dyDescent="0.25">
      <c r="A102" s="171"/>
      <c r="B102" s="14" t="s">
        <v>83</v>
      </c>
      <c r="C102" s="15">
        <v>76</v>
      </c>
      <c r="D102" s="15">
        <v>86</v>
      </c>
      <c r="E102" s="16">
        <v>-0.116279069767442</v>
      </c>
    </row>
    <row r="103" spans="1:5" x14ac:dyDescent="0.25">
      <c r="A103" s="169" t="s">
        <v>79</v>
      </c>
      <c r="B103" s="14" t="s">
        <v>84</v>
      </c>
      <c r="C103" s="15">
        <v>46</v>
      </c>
      <c r="D103" s="15">
        <v>80</v>
      </c>
      <c r="E103" s="16">
        <v>-0.42499999999999999</v>
      </c>
    </row>
    <row r="104" spans="1:5" x14ac:dyDescent="0.25">
      <c r="A104" s="171"/>
      <c r="B104" s="14" t="s">
        <v>83</v>
      </c>
      <c r="C104" s="15">
        <v>100</v>
      </c>
      <c r="D104" s="15">
        <v>143</v>
      </c>
      <c r="E104" s="16">
        <v>-0.30069930069930101</v>
      </c>
    </row>
    <row r="105" spans="1:5" x14ac:dyDescent="0.25">
      <c r="A105" s="13" t="s">
        <v>76</v>
      </c>
      <c r="B105" s="18"/>
      <c r="C105" s="15">
        <v>2</v>
      </c>
      <c r="D105" s="15">
        <v>3</v>
      </c>
      <c r="E105" s="16">
        <v>-0.33333333333333298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69" t="s">
        <v>78</v>
      </c>
      <c r="B109" s="14" t="s">
        <v>81</v>
      </c>
      <c r="C109" s="15">
        <v>36</v>
      </c>
      <c r="D109" s="15">
        <v>30</v>
      </c>
      <c r="E109" s="16">
        <v>0.2</v>
      </c>
    </row>
    <row r="110" spans="1:5" x14ac:dyDescent="0.25">
      <c r="A110" s="170"/>
      <c r="B110" s="14" t="s">
        <v>82</v>
      </c>
      <c r="C110" s="15">
        <v>28</v>
      </c>
      <c r="D110" s="15">
        <v>35</v>
      </c>
      <c r="E110" s="16">
        <v>-0.2</v>
      </c>
    </row>
    <row r="111" spans="1:5" x14ac:dyDescent="0.25">
      <c r="A111" s="171"/>
      <c r="B111" s="14" t="s">
        <v>83</v>
      </c>
      <c r="C111" s="15">
        <v>0</v>
      </c>
      <c r="D111" s="15">
        <v>0</v>
      </c>
      <c r="E111" s="16">
        <v>0</v>
      </c>
    </row>
    <row r="112" spans="1:5" x14ac:dyDescent="0.25">
      <c r="A112" s="169" t="s">
        <v>79</v>
      </c>
      <c r="B112" s="14" t="s">
        <v>84</v>
      </c>
      <c r="C112" s="15">
        <v>0</v>
      </c>
      <c r="D112" s="15">
        <v>3</v>
      </c>
      <c r="E112" s="16">
        <v>-1</v>
      </c>
    </row>
    <row r="113" spans="1:5" x14ac:dyDescent="0.25">
      <c r="A113" s="171"/>
      <c r="B113" s="14" t="s">
        <v>83</v>
      </c>
      <c r="C113" s="15">
        <v>3</v>
      </c>
      <c r="D113" s="15">
        <v>2</v>
      </c>
      <c r="E113" s="16">
        <v>0.5</v>
      </c>
    </row>
    <row r="114" spans="1:5" x14ac:dyDescent="0.25">
      <c r="A114" s="13" t="s">
        <v>76</v>
      </c>
      <c r="B114" s="18"/>
      <c r="C114" s="15">
        <v>0</v>
      </c>
      <c r="D114" s="15">
        <v>1</v>
      </c>
      <c r="E114" s="16">
        <v>-1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69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1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69" t="s">
        <v>90</v>
      </c>
      <c r="B120" s="14" t="s">
        <v>88</v>
      </c>
      <c r="C120" s="15">
        <v>74</v>
      </c>
      <c r="D120" s="15">
        <v>109</v>
      </c>
      <c r="E120" s="16">
        <v>-0.32110091743119301</v>
      </c>
    </row>
    <row r="121" spans="1:5" x14ac:dyDescent="0.25">
      <c r="A121" s="171"/>
      <c r="B121" s="14" t="s">
        <v>89</v>
      </c>
      <c r="C121" s="15">
        <v>931</v>
      </c>
      <c r="D121" s="15">
        <v>719</v>
      </c>
      <c r="E121" s="16">
        <v>0.29485396383866502</v>
      </c>
    </row>
    <row r="122" spans="1:5" x14ac:dyDescent="0.25">
      <c r="A122" s="169" t="s">
        <v>91</v>
      </c>
      <c r="B122" s="14" t="s">
        <v>88</v>
      </c>
      <c r="C122" s="15">
        <v>2343</v>
      </c>
      <c r="D122" s="15">
        <v>3073</v>
      </c>
      <c r="E122" s="16">
        <v>-0.2375528799219</v>
      </c>
    </row>
    <row r="123" spans="1:5" x14ac:dyDescent="0.25">
      <c r="A123" s="171"/>
      <c r="B123" s="14" t="s">
        <v>89</v>
      </c>
      <c r="C123" s="15">
        <v>9367</v>
      </c>
      <c r="D123" s="15">
        <v>9588</v>
      </c>
      <c r="E123" s="16">
        <v>-2.30496453900709E-2</v>
      </c>
    </row>
    <row r="124" spans="1:5" x14ac:dyDescent="0.25">
      <c r="A124" s="169" t="s">
        <v>92</v>
      </c>
      <c r="B124" s="14" t="s">
        <v>88</v>
      </c>
      <c r="C124" s="15">
        <v>1639</v>
      </c>
      <c r="D124" s="15">
        <v>1381</v>
      </c>
      <c r="E124" s="16">
        <v>0.186821144098479</v>
      </c>
    </row>
    <row r="125" spans="1:5" x14ac:dyDescent="0.25">
      <c r="A125" s="171"/>
      <c r="B125" s="14" t="s">
        <v>89</v>
      </c>
      <c r="C125" s="15">
        <v>3315</v>
      </c>
      <c r="D125" s="15">
        <v>2929</v>
      </c>
      <c r="E125" s="16">
        <v>0.131785592352339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69" t="s">
        <v>94</v>
      </c>
      <c r="B129" s="14" t="s">
        <v>95</v>
      </c>
      <c r="C129" s="15">
        <v>93</v>
      </c>
      <c r="D129" s="15">
        <v>78</v>
      </c>
      <c r="E129" s="16">
        <v>0.19230769230769201</v>
      </c>
    </row>
    <row r="130" spans="1:5" x14ac:dyDescent="0.25">
      <c r="A130" s="171"/>
      <c r="B130" s="14" t="s">
        <v>96</v>
      </c>
      <c r="C130" s="15">
        <v>0</v>
      </c>
      <c r="D130" s="15">
        <v>0</v>
      </c>
      <c r="E130" s="16">
        <v>0</v>
      </c>
    </row>
    <row r="131" spans="1:5" x14ac:dyDescent="0.25">
      <c r="A131" s="169" t="s">
        <v>97</v>
      </c>
      <c r="B131" s="14" t="s">
        <v>95</v>
      </c>
      <c r="C131" s="15">
        <v>3</v>
      </c>
      <c r="D131" s="15">
        <v>5</v>
      </c>
      <c r="E131" s="16">
        <v>-0.4</v>
      </c>
    </row>
    <row r="132" spans="1:5" x14ac:dyDescent="0.25">
      <c r="A132" s="171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69" t="s">
        <v>98</v>
      </c>
      <c r="B133" s="14" t="s">
        <v>95</v>
      </c>
      <c r="C133" s="15">
        <v>12</v>
      </c>
      <c r="D133" s="15">
        <v>10</v>
      </c>
      <c r="E133" s="16">
        <v>0.2</v>
      </c>
    </row>
    <row r="134" spans="1:5" x14ac:dyDescent="0.25">
      <c r="A134" s="171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169</v>
      </c>
      <c r="D138" s="15">
        <v>205</v>
      </c>
      <c r="E138" s="16">
        <v>-0.17560975609756099</v>
      </c>
    </row>
    <row r="139" spans="1:5" x14ac:dyDescent="0.25">
      <c r="A139" s="169" t="s">
        <v>102</v>
      </c>
      <c r="B139" s="14" t="s">
        <v>103</v>
      </c>
      <c r="C139" s="15">
        <v>1</v>
      </c>
      <c r="D139" s="15">
        <v>15</v>
      </c>
      <c r="E139" s="16">
        <v>-0.93333333333333302</v>
      </c>
    </row>
    <row r="140" spans="1:5" x14ac:dyDescent="0.25">
      <c r="A140" s="170"/>
      <c r="B140" s="14" t="s">
        <v>104</v>
      </c>
      <c r="C140" s="15">
        <v>106</v>
      </c>
      <c r="D140" s="15">
        <v>119</v>
      </c>
      <c r="E140" s="16">
        <v>-0.109243697478991</v>
      </c>
    </row>
    <row r="141" spans="1:5" x14ac:dyDescent="0.25">
      <c r="A141" s="170"/>
      <c r="B141" s="14" t="s">
        <v>105</v>
      </c>
      <c r="C141" s="15">
        <v>10</v>
      </c>
      <c r="D141" s="15">
        <v>9</v>
      </c>
      <c r="E141" s="16">
        <v>0.11111111111111099</v>
      </c>
    </row>
    <row r="142" spans="1:5" x14ac:dyDescent="0.25">
      <c r="A142" s="170"/>
      <c r="B142" s="14" t="s">
        <v>106</v>
      </c>
      <c r="C142" s="15">
        <v>1</v>
      </c>
      <c r="D142" s="15">
        <v>1</v>
      </c>
      <c r="E142" s="16">
        <v>0</v>
      </c>
    </row>
    <row r="143" spans="1:5" x14ac:dyDescent="0.25">
      <c r="A143" s="170"/>
      <c r="B143" s="14" t="s">
        <v>107</v>
      </c>
      <c r="C143" s="15">
        <v>28</v>
      </c>
      <c r="D143" s="15">
        <v>23</v>
      </c>
      <c r="E143" s="16">
        <v>0.217391304347826</v>
      </c>
    </row>
    <row r="144" spans="1:5" x14ac:dyDescent="0.25">
      <c r="A144" s="171"/>
      <c r="B144" s="14" t="s">
        <v>108</v>
      </c>
      <c r="C144" s="15">
        <v>23</v>
      </c>
      <c r="D144" s="15">
        <v>38</v>
      </c>
      <c r="E144" s="16">
        <v>-0.394736842105263</v>
      </c>
    </row>
    <row r="145" spans="1:5" x14ac:dyDescent="0.25">
      <c r="A145" s="169" t="s">
        <v>109</v>
      </c>
      <c r="B145" s="14" t="s">
        <v>110</v>
      </c>
      <c r="C145" s="15">
        <v>73</v>
      </c>
      <c r="D145" s="15">
        <v>89</v>
      </c>
      <c r="E145" s="16">
        <v>-0.17977528089887601</v>
      </c>
    </row>
    <row r="146" spans="1:5" x14ac:dyDescent="0.25">
      <c r="A146" s="171"/>
      <c r="B146" s="14" t="s">
        <v>111</v>
      </c>
      <c r="C146" s="15">
        <v>97</v>
      </c>
      <c r="D146" s="15">
        <v>114</v>
      </c>
      <c r="E146" s="16">
        <v>-0.14912280701754399</v>
      </c>
    </row>
    <row r="147" spans="1:5" x14ac:dyDescent="0.25">
      <c r="A147" s="169" t="s">
        <v>112</v>
      </c>
      <c r="B147" s="14" t="s">
        <v>19</v>
      </c>
      <c r="C147" s="15">
        <v>13</v>
      </c>
      <c r="D147" s="15">
        <v>11</v>
      </c>
      <c r="E147" s="16">
        <v>0.18181818181818199</v>
      </c>
    </row>
    <row r="148" spans="1:5" x14ac:dyDescent="0.25">
      <c r="A148" s="171"/>
      <c r="B148" s="14" t="s">
        <v>23</v>
      </c>
      <c r="C148" s="15">
        <v>12</v>
      </c>
      <c r="D148" s="15">
        <v>13</v>
      </c>
      <c r="E148" s="16">
        <v>-7.69230769230769E-2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69" t="s">
        <v>115</v>
      </c>
      <c r="B153" s="14" t="s">
        <v>116</v>
      </c>
      <c r="C153" s="15">
        <v>0</v>
      </c>
      <c r="D153" s="15">
        <v>0</v>
      </c>
      <c r="E153" s="16">
        <v>0</v>
      </c>
    </row>
    <row r="154" spans="1:5" x14ac:dyDescent="0.25">
      <c r="A154" s="170"/>
      <c r="B154" s="14" t="s">
        <v>117</v>
      </c>
      <c r="C154" s="15">
        <v>0</v>
      </c>
      <c r="D154" s="15">
        <v>0</v>
      </c>
      <c r="E154" s="16">
        <v>0</v>
      </c>
    </row>
    <row r="155" spans="1:5" x14ac:dyDescent="0.25">
      <c r="A155" s="170"/>
      <c r="B155" s="14" t="s">
        <v>118</v>
      </c>
      <c r="C155" s="15">
        <v>0</v>
      </c>
      <c r="D155" s="15">
        <v>0</v>
      </c>
      <c r="E155" s="16">
        <v>0</v>
      </c>
    </row>
    <row r="156" spans="1:5" x14ac:dyDescent="0.25">
      <c r="A156" s="170"/>
      <c r="B156" s="14" t="s">
        <v>119</v>
      </c>
      <c r="C156" s="15">
        <v>0</v>
      </c>
      <c r="D156" s="15">
        <v>0</v>
      </c>
      <c r="E156" s="16">
        <v>0</v>
      </c>
    </row>
    <row r="157" spans="1:5" x14ac:dyDescent="0.25">
      <c r="A157" s="170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0"/>
      <c r="B158" s="14" t="s">
        <v>121</v>
      </c>
      <c r="C158" s="15">
        <v>0</v>
      </c>
      <c r="D158" s="15">
        <v>0</v>
      </c>
      <c r="E158" s="16">
        <v>0</v>
      </c>
    </row>
    <row r="159" spans="1:5" x14ac:dyDescent="0.25">
      <c r="A159" s="170"/>
      <c r="B159" s="14" t="s">
        <v>122</v>
      </c>
      <c r="C159" s="15">
        <v>0</v>
      </c>
      <c r="D159" s="15">
        <v>0</v>
      </c>
      <c r="E159" s="16">
        <v>0</v>
      </c>
    </row>
    <row r="160" spans="1:5" x14ac:dyDescent="0.25">
      <c r="A160" s="170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0"/>
      <c r="B161" s="14" t="s">
        <v>124</v>
      </c>
      <c r="C161" s="15">
        <v>0</v>
      </c>
      <c r="D161" s="15">
        <v>0</v>
      </c>
      <c r="E161" s="16">
        <v>0</v>
      </c>
    </row>
    <row r="162" spans="1:5" x14ac:dyDescent="0.25">
      <c r="A162" s="170"/>
      <c r="B162" s="14" t="s">
        <v>125</v>
      </c>
      <c r="C162" s="15">
        <v>0</v>
      </c>
      <c r="D162" s="15">
        <v>0</v>
      </c>
      <c r="E162" s="16">
        <v>0</v>
      </c>
    </row>
    <row r="163" spans="1:5" x14ac:dyDescent="0.25">
      <c r="A163" s="170"/>
      <c r="B163" s="14" t="s">
        <v>126</v>
      </c>
      <c r="C163" s="15">
        <v>0</v>
      </c>
      <c r="D163" s="15">
        <v>0</v>
      </c>
      <c r="E163" s="16">
        <v>0</v>
      </c>
    </row>
    <row r="164" spans="1:5" x14ac:dyDescent="0.25">
      <c r="A164" s="170"/>
      <c r="B164" s="14" t="s">
        <v>127</v>
      </c>
      <c r="C164" s="15">
        <v>0</v>
      </c>
      <c r="D164" s="15">
        <v>0</v>
      </c>
      <c r="E164" s="16">
        <v>0</v>
      </c>
    </row>
    <row r="165" spans="1:5" x14ac:dyDescent="0.25">
      <c r="A165" s="170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0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0"/>
      <c r="B167" s="14" t="s">
        <v>130</v>
      </c>
      <c r="C167" s="15">
        <v>0</v>
      </c>
      <c r="D167" s="15">
        <v>0</v>
      </c>
      <c r="E167" s="16">
        <v>0</v>
      </c>
    </row>
    <row r="168" spans="1:5" x14ac:dyDescent="0.25">
      <c r="A168" s="170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0"/>
      <c r="B169" s="14" t="s">
        <v>132</v>
      </c>
      <c r="C169" s="15">
        <v>0</v>
      </c>
      <c r="D169" s="15">
        <v>0</v>
      </c>
      <c r="E169" s="16">
        <v>0</v>
      </c>
    </row>
    <row r="170" spans="1:5" x14ac:dyDescent="0.25">
      <c r="A170" s="170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0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1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69" t="s">
        <v>136</v>
      </c>
      <c r="B173" s="14" t="s">
        <v>116</v>
      </c>
      <c r="C173" s="15">
        <v>0</v>
      </c>
      <c r="D173" s="15">
        <v>0</v>
      </c>
      <c r="E173" s="16">
        <v>0</v>
      </c>
    </row>
    <row r="174" spans="1:5" x14ac:dyDescent="0.25">
      <c r="A174" s="170"/>
      <c r="B174" s="14" t="s">
        <v>117</v>
      </c>
      <c r="C174" s="15">
        <v>0</v>
      </c>
      <c r="D174" s="15">
        <v>0</v>
      </c>
      <c r="E174" s="16">
        <v>0</v>
      </c>
    </row>
    <row r="175" spans="1:5" x14ac:dyDescent="0.25">
      <c r="A175" s="170"/>
      <c r="B175" s="14" t="s">
        <v>118</v>
      </c>
      <c r="C175" s="15">
        <v>0</v>
      </c>
      <c r="D175" s="15">
        <v>0</v>
      </c>
      <c r="E175" s="16">
        <v>0</v>
      </c>
    </row>
    <row r="176" spans="1:5" x14ac:dyDescent="0.25">
      <c r="A176" s="170"/>
      <c r="B176" s="14" t="s">
        <v>119</v>
      </c>
      <c r="C176" s="15">
        <v>0</v>
      </c>
      <c r="D176" s="15">
        <v>0</v>
      </c>
      <c r="E176" s="16">
        <v>0</v>
      </c>
    </row>
    <row r="177" spans="1:5" x14ac:dyDescent="0.25">
      <c r="A177" s="170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0"/>
      <c r="B178" s="14" t="s">
        <v>121</v>
      </c>
      <c r="C178" s="15">
        <v>0</v>
      </c>
      <c r="D178" s="15">
        <v>0</v>
      </c>
      <c r="E178" s="16">
        <v>0</v>
      </c>
    </row>
    <row r="179" spans="1:5" x14ac:dyDescent="0.25">
      <c r="A179" s="170"/>
      <c r="B179" s="14" t="s">
        <v>122</v>
      </c>
      <c r="C179" s="15">
        <v>0</v>
      </c>
      <c r="D179" s="15">
        <v>0</v>
      </c>
      <c r="E179" s="16">
        <v>0</v>
      </c>
    </row>
    <row r="180" spans="1:5" x14ac:dyDescent="0.25">
      <c r="A180" s="170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70"/>
      <c r="B181" s="14" t="s">
        <v>124</v>
      </c>
      <c r="C181" s="15">
        <v>0</v>
      </c>
      <c r="D181" s="15">
        <v>0</v>
      </c>
      <c r="E181" s="16">
        <v>0</v>
      </c>
    </row>
    <row r="182" spans="1:5" x14ac:dyDescent="0.25">
      <c r="A182" s="170"/>
      <c r="B182" s="14" t="s">
        <v>125</v>
      </c>
      <c r="C182" s="15">
        <v>0</v>
      </c>
      <c r="D182" s="15">
        <v>0</v>
      </c>
      <c r="E182" s="16">
        <v>0</v>
      </c>
    </row>
    <row r="183" spans="1:5" x14ac:dyDescent="0.25">
      <c r="A183" s="170"/>
      <c r="B183" s="14" t="s">
        <v>126</v>
      </c>
      <c r="C183" s="15">
        <v>0</v>
      </c>
      <c r="D183" s="15">
        <v>0</v>
      </c>
      <c r="E183" s="16">
        <v>0</v>
      </c>
    </row>
    <row r="184" spans="1:5" x14ac:dyDescent="0.25">
      <c r="A184" s="170"/>
      <c r="B184" s="14" t="s">
        <v>127</v>
      </c>
      <c r="C184" s="15">
        <v>0</v>
      </c>
      <c r="D184" s="15">
        <v>0</v>
      </c>
      <c r="E184" s="16">
        <v>0</v>
      </c>
    </row>
    <row r="185" spans="1:5" x14ac:dyDescent="0.25">
      <c r="A185" s="170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0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0"/>
      <c r="B187" s="14" t="s">
        <v>130</v>
      </c>
      <c r="C187" s="15">
        <v>0</v>
      </c>
      <c r="D187" s="15">
        <v>0</v>
      </c>
      <c r="E187" s="16">
        <v>0</v>
      </c>
    </row>
    <row r="188" spans="1:5" x14ac:dyDescent="0.25">
      <c r="A188" s="170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0"/>
      <c r="B189" s="14" t="s">
        <v>132</v>
      </c>
      <c r="C189" s="15">
        <v>0</v>
      </c>
      <c r="D189" s="15">
        <v>0</v>
      </c>
      <c r="E189" s="16">
        <v>0</v>
      </c>
    </row>
    <row r="190" spans="1:5" x14ac:dyDescent="0.25">
      <c r="A190" s="170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0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0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1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1648</v>
      </c>
      <c r="D197" s="15">
        <v>2370</v>
      </c>
      <c r="E197" s="16">
        <v>-0.30464135021097</v>
      </c>
    </row>
    <row r="198" spans="1:5" x14ac:dyDescent="0.25">
      <c r="A198" s="13" t="s">
        <v>140</v>
      </c>
      <c r="B198" s="18"/>
      <c r="C198" s="15">
        <v>953</v>
      </c>
      <c r="D198" s="15">
        <v>1084</v>
      </c>
      <c r="E198" s="16">
        <v>-0.120848708487085</v>
      </c>
    </row>
    <row r="199" spans="1:5" x14ac:dyDescent="0.25">
      <c r="A199" s="13" t="s">
        <v>141</v>
      </c>
      <c r="B199" s="18"/>
      <c r="C199" s="15">
        <v>623</v>
      </c>
      <c r="D199" s="15">
        <v>906</v>
      </c>
      <c r="E199" s="16">
        <v>-0.31236203090507703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69" t="s">
        <v>143</v>
      </c>
      <c r="B203" s="14" t="s">
        <v>144</v>
      </c>
      <c r="C203" s="15">
        <v>113</v>
      </c>
      <c r="D203" s="15">
        <v>141</v>
      </c>
      <c r="E203" s="16">
        <v>-0.19858156028368801</v>
      </c>
    </row>
    <row r="204" spans="1:5" x14ac:dyDescent="0.25">
      <c r="A204" s="170"/>
      <c r="B204" s="14" t="s">
        <v>19</v>
      </c>
      <c r="C204" s="15">
        <v>104</v>
      </c>
      <c r="D204" s="15">
        <v>59</v>
      </c>
      <c r="E204" s="16">
        <v>0.76271186440677996</v>
      </c>
    </row>
    <row r="205" spans="1:5" x14ac:dyDescent="0.25">
      <c r="A205" s="171"/>
      <c r="B205" s="14" t="s">
        <v>23</v>
      </c>
      <c r="C205" s="15">
        <v>79</v>
      </c>
      <c r="D205" s="15">
        <v>104</v>
      </c>
      <c r="E205" s="16">
        <v>-0.240384615384615</v>
      </c>
    </row>
    <row r="206" spans="1:5" x14ac:dyDescent="0.25">
      <c r="A206" s="169" t="s">
        <v>145</v>
      </c>
      <c r="B206" s="14" t="s">
        <v>146</v>
      </c>
      <c r="C206" s="15">
        <v>20</v>
      </c>
      <c r="D206" s="15">
        <v>62</v>
      </c>
      <c r="E206" s="16">
        <v>-0.67741935483870996</v>
      </c>
    </row>
    <row r="207" spans="1:5" x14ac:dyDescent="0.25">
      <c r="A207" s="170"/>
      <c r="B207" s="14" t="s">
        <v>147</v>
      </c>
      <c r="C207" s="15">
        <v>17</v>
      </c>
      <c r="D207" s="15">
        <v>265</v>
      </c>
      <c r="E207" s="16">
        <v>-0.93584905660377304</v>
      </c>
    </row>
    <row r="208" spans="1:5" x14ac:dyDescent="0.25">
      <c r="A208" s="171"/>
      <c r="B208" s="14" t="s">
        <v>148</v>
      </c>
      <c r="C208" s="15">
        <v>0</v>
      </c>
      <c r="D208" s="15">
        <v>4</v>
      </c>
      <c r="E208" s="16">
        <v>-1</v>
      </c>
    </row>
    <row r="209" spans="1:5" x14ac:dyDescent="0.25">
      <c r="A209" s="13" t="s">
        <v>149</v>
      </c>
      <c r="B209" s="18"/>
      <c r="C209" s="15">
        <v>247</v>
      </c>
      <c r="D209" s="15">
        <v>284</v>
      </c>
      <c r="E209" s="16">
        <v>-0.13028169014084501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10</v>
      </c>
      <c r="D213" s="15">
        <v>14</v>
      </c>
      <c r="E213" s="16">
        <v>-0.28571428571428598</v>
      </c>
    </row>
    <row r="214" spans="1:5" x14ac:dyDescent="0.25">
      <c r="A214" s="169" t="s">
        <v>152</v>
      </c>
      <c r="B214" s="14" t="s">
        <v>153</v>
      </c>
      <c r="C214" s="15">
        <v>0</v>
      </c>
      <c r="D214" s="15">
        <v>1</v>
      </c>
      <c r="E214" s="16">
        <v>-1</v>
      </c>
    </row>
    <row r="215" spans="1:5" x14ac:dyDescent="0.25">
      <c r="A215" s="170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1"/>
      <c r="B216" s="14" t="s">
        <v>155</v>
      </c>
      <c r="C216" s="15">
        <v>0</v>
      </c>
      <c r="D216" s="15">
        <v>1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4</v>
      </c>
      <c r="D218" s="15">
        <v>7</v>
      </c>
      <c r="E218" s="16">
        <v>-0.42857142857142799</v>
      </c>
    </row>
    <row r="219" spans="1:5" x14ac:dyDescent="0.25">
      <c r="A219" s="13" t="s">
        <v>108</v>
      </c>
      <c r="B219" s="18"/>
      <c r="C219" s="15">
        <v>86</v>
      </c>
      <c r="D219" s="15">
        <v>0</v>
      </c>
      <c r="E219" s="16">
        <v>0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25</v>
      </c>
      <c r="D223" s="15">
        <v>13</v>
      </c>
      <c r="E223" s="16">
        <v>0.92307692307692302</v>
      </c>
    </row>
    <row r="224" spans="1:5" x14ac:dyDescent="0.25">
      <c r="A224" s="169" t="s">
        <v>66</v>
      </c>
      <c r="B224" s="14" t="s">
        <v>160</v>
      </c>
      <c r="C224" s="15">
        <v>271</v>
      </c>
      <c r="D224" s="15">
        <v>199</v>
      </c>
      <c r="E224" s="16">
        <v>0.361809045226131</v>
      </c>
    </row>
    <row r="225" spans="1:5" x14ac:dyDescent="0.25">
      <c r="A225" s="171"/>
      <c r="B225" s="14" t="s">
        <v>108</v>
      </c>
      <c r="C225" s="15">
        <v>3</v>
      </c>
      <c r="D225" s="15">
        <v>18</v>
      </c>
      <c r="E225" s="16">
        <v>-0.83333333333333304</v>
      </c>
    </row>
    <row r="226" spans="1:5" x14ac:dyDescent="0.25">
      <c r="A226" s="13" t="s">
        <v>161</v>
      </c>
      <c r="B226" s="18"/>
      <c r="C226" s="15">
        <v>61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2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69" t="s">
        <v>165</v>
      </c>
      <c r="B232" s="14" t="s">
        <v>166</v>
      </c>
      <c r="C232" s="15">
        <v>1</v>
      </c>
      <c r="D232" s="15">
        <v>0</v>
      </c>
      <c r="E232" s="16">
        <v>0</v>
      </c>
    </row>
    <row r="233" spans="1:5" x14ac:dyDescent="0.25">
      <c r="A233" s="171"/>
      <c r="B233" s="14" t="s">
        <v>167</v>
      </c>
      <c r="C233" s="15">
        <v>20</v>
      </c>
      <c r="D233" s="15">
        <v>22</v>
      </c>
      <c r="E233" s="16">
        <v>-9.0909090909090898E-2</v>
      </c>
    </row>
    <row r="234" spans="1:5" x14ac:dyDescent="0.25">
      <c r="A234" s="13" t="s">
        <v>168</v>
      </c>
      <c r="B234" s="18"/>
      <c r="C234" s="15">
        <v>0</v>
      </c>
      <c r="D234" s="15">
        <v>0</v>
      </c>
      <c r="E234" s="16">
        <v>0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5" t="s">
        <v>176</v>
      </c>
      <c r="B244" s="14" t="s">
        <v>177</v>
      </c>
      <c r="C244" s="15">
        <v>4</v>
      </c>
      <c r="D244" s="15">
        <v>4</v>
      </c>
      <c r="E244" s="24">
        <v>0</v>
      </c>
    </row>
    <row r="245" spans="1:5" x14ac:dyDescent="0.25">
      <c r="A245" s="176"/>
      <c r="B245" s="14" t="s">
        <v>178</v>
      </c>
      <c r="C245" s="15">
        <v>165</v>
      </c>
      <c r="D245" s="15">
        <v>163</v>
      </c>
      <c r="E245" s="24">
        <v>0</v>
      </c>
    </row>
    <row r="246" spans="1:5" x14ac:dyDescent="0.25">
      <c r="A246" s="177"/>
      <c r="B246" s="14" t="s">
        <v>179</v>
      </c>
      <c r="C246" s="15">
        <v>3</v>
      </c>
      <c r="D246" s="15">
        <v>3</v>
      </c>
      <c r="E246" s="24">
        <v>0</v>
      </c>
    </row>
    <row r="247" spans="1:5" x14ac:dyDescent="0.25">
      <c r="A247" s="175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76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7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12</v>
      </c>
      <c r="D250" s="15">
        <v>13</v>
      </c>
      <c r="E250" s="24">
        <v>11</v>
      </c>
    </row>
    <row r="251" spans="1:5" x14ac:dyDescent="0.25">
      <c r="A251" s="175" t="s">
        <v>186</v>
      </c>
      <c r="B251" s="14" t="s">
        <v>187</v>
      </c>
      <c r="C251" s="15">
        <v>8</v>
      </c>
      <c r="D251" s="15">
        <v>8</v>
      </c>
      <c r="E251" s="24">
        <v>3</v>
      </c>
    </row>
    <row r="252" spans="1:5" x14ac:dyDescent="0.25">
      <c r="A252" s="176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7"/>
      <c r="B253" s="14" t="s">
        <v>189</v>
      </c>
      <c r="C253" s="15">
        <v>31</v>
      </c>
      <c r="D253" s="15">
        <v>33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35</v>
      </c>
      <c r="D254" s="15">
        <v>35</v>
      </c>
      <c r="E254" s="24">
        <v>29</v>
      </c>
    </row>
    <row r="255" spans="1:5" x14ac:dyDescent="0.25">
      <c r="A255" s="175" t="s">
        <v>192</v>
      </c>
      <c r="B255" s="14" t="s">
        <v>183</v>
      </c>
      <c r="C255" s="15">
        <v>3</v>
      </c>
      <c r="D255" s="15">
        <v>3</v>
      </c>
      <c r="E255" s="24">
        <v>1</v>
      </c>
    </row>
    <row r="256" spans="1:5" x14ac:dyDescent="0.25">
      <c r="A256" s="176"/>
      <c r="B256" s="14" t="s">
        <v>193</v>
      </c>
      <c r="C256" s="15">
        <v>8</v>
      </c>
      <c r="D256" s="15">
        <v>10</v>
      </c>
      <c r="E256" s="24">
        <v>8</v>
      </c>
    </row>
    <row r="257" spans="1:5" x14ac:dyDescent="0.25">
      <c r="A257" s="177"/>
      <c r="B257" s="14" t="s">
        <v>194</v>
      </c>
      <c r="C257" s="15">
        <v>21</v>
      </c>
      <c r="D257" s="15">
        <v>23</v>
      </c>
      <c r="E257" s="24">
        <v>8</v>
      </c>
    </row>
    <row r="258" spans="1:5" x14ac:dyDescent="0.25">
      <c r="A258" s="175" t="s">
        <v>195</v>
      </c>
      <c r="B258" s="14" t="s">
        <v>196</v>
      </c>
      <c r="C258" s="15">
        <v>1</v>
      </c>
      <c r="D258" s="15">
        <v>1</v>
      </c>
      <c r="E258" s="24">
        <v>0</v>
      </c>
    </row>
    <row r="259" spans="1:5" x14ac:dyDescent="0.25">
      <c r="A259" s="176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76"/>
      <c r="B260" s="14" t="s">
        <v>198</v>
      </c>
      <c r="C260" s="15">
        <v>249</v>
      </c>
      <c r="D260" s="15">
        <v>255</v>
      </c>
      <c r="E260" s="24">
        <v>147</v>
      </c>
    </row>
    <row r="261" spans="1:5" x14ac:dyDescent="0.25">
      <c r="A261" s="176"/>
      <c r="B261" s="14" t="s">
        <v>199</v>
      </c>
      <c r="C261" s="15">
        <v>569</v>
      </c>
      <c r="D261" s="15">
        <v>513</v>
      </c>
      <c r="E261" s="24">
        <v>78</v>
      </c>
    </row>
    <row r="262" spans="1:5" x14ac:dyDescent="0.25">
      <c r="A262" s="176"/>
      <c r="B262" s="14" t="s">
        <v>200</v>
      </c>
      <c r="C262" s="15">
        <v>36</v>
      </c>
      <c r="D262" s="15">
        <v>47</v>
      </c>
      <c r="E262" s="24">
        <v>17</v>
      </c>
    </row>
    <row r="263" spans="1:5" x14ac:dyDescent="0.25">
      <c r="A263" s="176"/>
      <c r="B263" s="14" t="s">
        <v>201</v>
      </c>
      <c r="C263" s="15">
        <v>448</v>
      </c>
      <c r="D263" s="15">
        <v>460</v>
      </c>
      <c r="E263" s="24">
        <v>283</v>
      </c>
    </row>
    <row r="264" spans="1:5" x14ac:dyDescent="0.25">
      <c r="A264" s="176"/>
      <c r="B264" s="14" t="s">
        <v>202</v>
      </c>
      <c r="C264" s="15">
        <v>164</v>
      </c>
      <c r="D264" s="15">
        <v>183</v>
      </c>
      <c r="E264" s="24">
        <v>6</v>
      </c>
    </row>
    <row r="265" spans="1:5" x14ac:dyDescent="0.25">
      <c r="A265" s="176"/>
      <c r="B265" s="14" t="s">
        <v>203</v>
      </c>
      <c r="C265" s="15">
        <v>2</v>
      </c>
      <c r="D265" s="15">
        <v>2</v>
      </c>
      <c r="E265" s="24">
        <v>0</v>
      </c>
    </row>
    <row r="266" spans="1:5" x14ac:dyDescent="0.25">
      <c r="A266" s="176"/>
      <c r="B266" s="14" t="s">
        <v>204</v>
      </c>
      <c r="C266" s="15">
        <v>116</v>
      </c>
      <c r="D266" s="15">
        <v>87</v>
      </c>
      <c r="E266" s="24">
        <v>106</v>
      </c>
    </row>
    <row r="267" spans="1:5" x14ac:dyDescent="0.25">
      <c r="A267" s="176"/>
      <c r="B267" s="14" t="s">
        <v>205</v>
      </c>
      <c r="C267" s="15">
        <v>2</v>
      </c>
      <c r="D267" s="15">
        <v>2</v>
      </c>
      <c r="E267" s="24">
        <v>0</v>
      </c>
    </row>
    <row r="268" spans="1:5" x14ac:dyDescent="0.25">
      <c r="A268" s="176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76"/>
      <c r="B269" s="14" t="s">
        <v>207</v>
      </c>
      <c r="C269" s="15">
        <v>159</v>
      </c>
      <c r="D269" s="15">
        <v>170</v>
      </c>
      <c r="E269" s="24">
        <v>88</v>
      </c>
    </row>
    <row r="270" spans="1:5" x14ac:dyDescent="0.25">
      <c r="A270" s="176"/>
      <c r="B270" s="14" t="s">
        <v>208</v>
      </c>
      <c r="C270" s="15">
        <v>169</v>
      </c>
      <c r="D270" s="15">
        <v>193</v>
      </c>
      <c r="E270" s="24">
        <v>35</v>
      </c>
    </row>
    <row r="271" spans="1:5" x14ac:dyDescent="0.25">
      <c r="A271" s="176"/>
      <c r="B271" s="14" t="s">
        <v>209</v>
      </c>
      <c r="C271" s="15">
        <v>9</v>
      </c>
      <c r="D271" s="15">
        <v>7</v>
      </c>
      <c r="E271" s="24">
        <v>3</v>
      </c>
    </row>
    <row r="272" spans="1:5" x14ac:dyDescent="0.25">
      <c r="A272" s="177"/>
      <c r="B272" s="14" t="s">
        <v>210</v>
      </c>
      <c r="C272" s="15">
        <v>14</v>
      </c>
      <c r="D272" s="15">
        <v>15</v>
      </c>
      <c r="E272" s="24">
        <v>0</v>
      </c>
    </row>
    <row r="273" spans="1:5" x14ac:dyDescent="0.25">
      <c r="A273" s="175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76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76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76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76"/>
      <c r="B277" s="14" t="s">
        <v>216</v>
      </c>
      <c r="C277" s="15">
        <v>30</v>
      </c>
      <c r="D277" s="15">
        <v>25</v>
      </c>
      <c r="E277" s="24">
        <v>7</v>
      </c>
    </row>
    <row r="278" spans="1:5" x14ac:dyDescent="0.25">
      <c r="A278" s="176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6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76"/>
      <c r="B280" s="14" t="s">
        <v>219</v>
      </c>
      <c r="C280" s="15">
        <v>54</v>
      </c>
      <c r="D280" s="15">
        <v>56</v>
      </c>
      <c r="E280" s="24">
        <v>13</v>
      </c>
    </row>
    <row r="281" spans="1:5" x14ac:dyDescent="0.25">
      <c r="A281" s="176"/>
      <c r="B281" s="14" t="s">
        <v>220</v>
      </c>
      <c r="C281" s="15">
        <v>13</v>
      </c>
      <c r="D281" s="15">
        <v>13</v>
      </c>
      <c r="E281" s="24">
        <v>0</v>
      </c>
    </row>
    <row r="282" spans="1:5" x14ac:dyDescent="0.25">
      <c r="A282" s="176"/>
      <c r="B282" s="14" t="s">
        <v>221</v>
      </c>
      <c r="C282" s="15">
        <v>17</v>
      </c>
      <c r="D282" s="15">
        <v>18</v>
      </c>
      <c r="E282" s="24">
        <v>1</v>
      </c>
    </row>
    <row r="283" spans="1:5" x14ac:dyDescent="0.25">
      <c r="A283" s="176"/>
      <c r="B283" s="14" t="s">
        <v>222</v>
      </c>
      <c r="C283" s="15">
        <v>30</v>
      </c>
      <c r="D283" s="15">
        <v>30</v>
      </c>
      <c r="E283" s="24">
        <v>2</v>
      </c>
    </row>
    <row r="284" spans="1:5" x14ac:dyDescent="0.25">
      <c r="A284" s="176"/>
      <c r="B284" s="14" t="s">
        <v>223</v>
      </c>
      <c r="C284" s="15">
        <v>6</v>
      </c>
      <c r="D284" s="15">
        <v>6</v>
      </c>
      <c r="E284" s="24">
        <v>0</v>
      </c>
    </row>
    <row r="285" spans="1:5" x14ac:dyDescent="0.25">
      <c r="A285" s="176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76"/>
      <c r="B286" s="14" t="s">
        <v>225</v>
      </c>
      <c r="C286" s="15">
        <v>0</v>
      </c>
      <c r="D286" s="15">
        <v>0</v>
      </c>
      <c r="E286" s="24">
        <v>0</v>
      </c>
    </row>
    <row r="287" spans="1:5" x14ac:dyDescent="0.25">
      <c r="A287" s="176"/>
      <c r="B287" s="14" t="s">
        <v>226</v>
      </c>
      <c r="C287" s="15">
        <v>23</v>
      </c>
      <c r="D287" s="15">
        <v>18</v>
      </c>
      <c r="E287" s="24">
        <v>2</v>
      </c>
    </row>
    <row r="288" spans="1:5" x14ac:dyDescent="0.25">
      <c r="A288" s="176"/>
      <c r="B288" s="14" t="s">
        <v>227</v>
      </c>
      <c r="C288" s="15">
        <v>4</v>
      </c>
      <c r="D288" s="15">
        <v>4</v>
      </c>
      <c r="E288" s="24">
        <v>0</v>
      </c>
    </row>
    <row r="289" spans="1:5" x14ac:dyDescent="0.25">
      <c r="A289" s="176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76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76"/>
      <c r="B291" s="14" t="s">
        <v>230</v>
      </c>
      <c r="C291" s="15">
        <v>0</v>
      </c>
      <c r="D291" s="15">
        <v>0</v>
      </c>
      <c r="E291" s="24">
        <v>0</v>
      </c>
    </row>
    <row r="292" spans="1:5" x14ac:dyDescent="0.25">
      <c r="A292" s="176"/>
      <c r="B292" s="14" t="s">
        <v>231</v>
      </c>
      <c r="C292" s="15">
        <v>2</v>
      </c>
      <c r="D292" s="15">
        <v>2</v>
      </c>
      <c r="E292" s="24">
        <v>0</v>
      </c>
    </row>
    <row r="293" spans="1:5" x14ac:dyDescent="0.25">
      <c r="A293" s="176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76"/>
      <c r="B294" s="14" t="s">
        <v>233</v>
      </c>
      <c r="C294" s="15">
        <v>21</v>
      </c>
      <c r="D294" s="15">
        <v>22</v>
      </c>
      <c r="E294" s="24">
        <v>13</v>
      </c>
    </row>
    <row r="295" spans="1:5" x14ac:dyDescent="0.25">
      <c r="A295" s="176"/>
      <c r="B295" s="14" t="s">
        <v>234</v>
      </c>
      <c r="C295" s="15">
        <v>14</v>
      </c>
      <c r="D295" s="15">
        <v>10</v>
      </c>
      <c r="E295" s="24">
        <v>4</v>
      </c>
    </row>
    <row r="296" spans="1:5" x14ac:dyDescent="0.25">
      <c r="A296" s="176"/>
      <c r="B296" s="14" t="s">
        <v>235</v>
      </c>
      <c r="C296" s="15">
        <v>61</v>
      </c>
      <c r="D296" s="15">
        <v>76</v>
      </c>
      <c r="E296" s="24">
        <v>31</v>
      </c>
    </row>
    <row r="297" spans="1:5" x14ac:dyDescent="0.25">
      <c r="A297" s="176"/>
      <c r="B297" s="14" t="s">
        <v>236</v>
      </c>
      <c r="C297" s="15">
        <v>31</v>
      </c>
      <c r="D297" s="15">
        <v>26</v>
      </c>
      <c r="E297" s="24">
        <v>24</v>
      </c>
    </row>
    <row r="298" spans="1:5" x14ac:dyDescent="0.25">
      <c r="A298" s="176"/>
      <c r="B298" s="14" t="s">
        <v>237</v>
      </c>
      <c r="C298" s="15">
        <v>4</v>
      </c>
      <c r="D298" s="15">
        <v>4</v>
      </c>
      <c r="E298" s="24">
        <v>4</v>
      </c>
    </row>
    <row r="299" spans="1:5" x14ac:dyDescent="0.25">
      <c r="A299" s="176"/>
      <c r="B299" s="14" t="s">
        <v>238</v>
      </c>
      <c r="C299" s="15">
        <v>1</v>
      </c>
      <c r="D299" s="15">
        <v>1</v>
      </c>
      <c r="E299" s="24">
        <v>0</v>
      </c>
    </row>
    <row r="300" spans="1:5" x14ac:dyDescent="0.25">
      <c r="A300" s="176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76"/>
      <c r="B301" s="14" t="s">
        <v>240</v>
      </c>
      <c r="C301" s="15">
        <v>2</v>
      </c>
      <c r="D301" s="15">
        <v>2</v>
      </c>
      <c r="E301" s="24">
        <v>0</v>
      </c>
    </row>
    <row r="302" spans="1:5" x14ac:dyDescent="0.25">
      <c r="A302" s="176"/>
      <c r="B302" s="14" t="s">
        <v>241</v>
      </c>
      <c r="C302" s="15">
        <v>2</v>
      </c>
      <c r="D302" s="15">
        <v>2</v>
      </c>
      <c r="E302" s="24">
        <v>0</v>
      </c>
    </row>
    <row r="303" spans="1:5" x14ac:dyDescent="0.25">
      <c r="A303" s="176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76"/>
      <c r="B304" s="14" t="s">
        <v>243</v>
      </c>
      <c r="C304" s="15">
        <v>1</v>
      </c>
      <c r="D304" s="15">
        <v>1</v>
      </c>
      <c r="E304" s="24">
        <v>0</v>
      </c>
    </row>
    <row r="305" spans="1:5" x14ac:dyDescent="0.25">
      <c r="A305" s="177"/>
      <c r="B305" s="14" t="s">
        <v>244</v>
      </c>
      <c r="C305" s="15">
        <v>72</v>
      </c>
      <c r="D305" s="15">
        <v>79</v>
      </c>
      <c r="E305" s="24">
        <v>7</v>
      </c>
    </row>
    <row r="306" spans="1:5" x14ac:dyDescent="0.25">
      <c r="A306" s="175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6"/>
      <c r="B307" s="14" t="s">
        <v>247</v>
      </c>
      <c r="C307" s="15">
        <v>0</v>
      </c>
      <c r="D307" s="15">
        <v>0</v>
      </c>
      <c r="E307" s="24">
        <v>0</v>
      </c>
    </row>
    <row r="308" spans="1:5" x14ac:dyDescent="0.25">
      <c r="A308" s="176"/>
      <c r="B308" s="14" t="s">
        <v>248</v>
      </c>
      <c r="C308" s="15">
        <v>2</v>
      </c>
      <c r="D308" s="15">
        <v>2</v>
      </c>
      <c r="E308" s="24">
        <v>1</v>
      </c>
    </row>
    <row r="309" spans="1:5" x14ac:dyDescent="0.25">
      <c r="A309" s="176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76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6"/>
      <c r="B311" s="14" t="s">
        <v>251</v>
      </c>
      <c r="C311" s="15">
        <v>0</v>
      </c>
      <c r="D311" s="15">
        <v>0</v>
      </c>
      <c r="E311" s="24">
        <v>0</v>
      </c>
    </row>
    <row r="312" spans="1:5" x14ac:dyDescent="0.25">
      <c r="A312" s="176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76"/>
      <c r="B313" s="14" t="s">
        <v>253</v>
      </c>
      <c r="C313" s="15">
        <v>1</v>
      </c>
      <c r="D313" s="15">
        <v>1</v>
      </c>
      <c r="E313" s="24">
        <v>0</v>
      </c>
    </row>
    <row r="314" spans="1:5" x14ac:dyDescent="0.25">
      <c r="A314" s="176"/>
      <c r="B314" s="14" t="s">
        <v>254</v>
      </c>
      <c r="C314" s="15">
        <v>0</v>
      </c>
      <c r="D314" s="15">
        <v>0</v>
      </c>
      <c r="E314" s="24">
        <v>0</v>
      </c>
    </row>
    <row r="315" spans="1:5" x14ac:dyDescent="0.25">
      <c r="A315" s="176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7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75" t="s">
        <v>257</v>
      </c>
      <c r="B317" s="14" t="s">
        <v>258</v>
      </c>
      <c r="C317" s="15">
        <v>23</v>
      </c>
      <c r="D317" s="15">
        <v>23</v>
      </c>
      <c r="E317" s="24">
        <v>4</v>
      </c>
    </row>
    <row r="318" spans="1:5" x14ac:dyDescent="0.25">
      <c r="A318" s="176"/>
      <c r="B318" s="14" t="s">
        <v>259</v>
      </c>
      <c r="C318" s="15">
        <v>2</v>
      </c>
      <c r="D318" s="15">
        <v>2</v>
      </c>
      <c r="E318" s="24">
        <v>1</v>
      </c>
    </row>
    <row r="319" spans="1:5" x14ac:dyDescent="0.25">
      <c r="A319" s="176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76"/>
      <c r="B320" s="14" t="s">
        <v>261</v>
      </c>
      <c r="C320" s="15">
        <v>13</v>
      </c>
      <c r="D320" s="15">
        <v>10</v>
      </c>
      <c r="E320" s="24">
        <v>1</v>
      </c>
    </row>
    <row r="321" spans="1:5" x14ac:dyDescent="0.25">
      <c r="A321" s="176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76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76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6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7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75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76"/>
      <c r="B327" s="14" t="s">
        <v>269</v>
      </c>
      <c r="C327" s="15">
        <v>154</v>
      </c>
      <c r="D327" s="15">
        <v>35</v>
      </c>
      <c r="E327" s="24">
        <v>0</v>
      </c>
    </row>
    <row r="328" spans="1:5" x14ac:dyDescent="0.25">
      <c r="A328" s="176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76"/>
      <c r="B329" s="14" t="s">
        <v>271</v>
      </c>
      <c r="C329" s="15">
        <v>24</v>
      </c>
      <c r="D329" s="15">
        <v>6</v>
      </c>
      <c r="E329" s="24">
        <v>0</v>
      </c>
    </row>
    <row r="330" spans="1:5" x14ac:dyDescent="0.25">
      <c r="A330" s="176"/>
      <c r="B330" s="14" t="s">
        <v>187</v>
      </c>
      <c r="C330" s="15">
        <v>1</v>
      </c>
      <c r="D330" s="15">
        <v>1</v>
      </c>
      <c r="E330" s="24">
        <v>0</v>
      </c>
    </row>
    <row r="331" spans="1:5" x14ac:dyDescent="0.25">
      <c r="A331" s="176"/>
      <c r="B331" s="14" t="s">
        <v>272</v>
      </c>
      <c r="C331" s="15">
        <v>26</v>
      </c>
      <c r="D331" s="15">
        <v>24</v>
      </c>
      <c r="E331" s="24">
        <v>1</v>
      </c>
    </row>
    <row r="332" spans="1:5" x14ac:dyDescent="0.25">
      <c r="A332" s="176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76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76"/>
      <c r="B334" s="14" t="s">
        <v>275</v>
      </c>
      <c r="C334" s="15">
        <v>90</v>
      </c>
      <c r="D334" s="15">
        <v>78</v>
      </c>
      <c r="E334" s="24">
        <v>24</v>
      </c>
    </row>
    <row r="335" spans="1:5" x14ac:dyDescent="0.25">
      <c r="A335" s="176"/>
      <c r="B335" s="14" t="s">
        <v>276</v>
      </c>
      <c r="C335" s="15">
        <v>5</v>
      </c>
      <c r="D335" s="15">
        <v>5</v>
      </c>
      <c r="E335" s="24">
        <v>1</v>
      </c>
    </row>
    <row r="336" spans="1:5" x14ac:dyDescent="0.25">
      <c r="A336" s="176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76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7"/>
      <c r="B338" s="14" t="s">
        <v>279</v>
      </c>
      <c r="C338" s="15">
        <v>105</v>
      </c>
      <c r="D338" s="15">
        <v>73</v>
      </c>
      <c r="E338" s="24">
        <v>9</v>
      </c>
    </row>
    <row r="339" spans="1:5" x14ac:dyDescent="0.25">
      <c r="A339" s="175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76"/>
      <c r="B340" s="14" t="s">
        <v>282</v>
      </c>
      <c r="C340" s="15">
        <v>30</v>
      </c>
      <c r="D340" s="15">
        <v>26</v>
      </c>
      <c r="E340" s="24">
        <v>6</v>
      </c>
    </row>
    <row r="341" spans="1:5" x14ac:dyDescent="0.25">
      <c r="A341" s="176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76"/>
      <c r="B342" s="14" t="s">
        <v>219</v>
      </c>
      <c r="C342" s="15">
        <v>335</v>
      </c>
      <c r="D342" s="15">
        <v>266</v>
      </c>
      <c r="E342" s="24">
        <v>53</v>
      </c>
    </row>
    <row r="343" spans="1:5" x14ac:dyDescent="0.25">
      <c r="A343" s="176"/>
      <c r="B343" s="14" t="s">
        <v>220</v>
      </c>
      <c r="C343" s="15">
        <v>42</v>
      </c>
      <c r="D343" s="15">
        <v>42</v>
      </c>
      <c r="E343" s="24">
        <v>1</v>
      </c>
    </row>
    <row r="344" spans="1:5" x14ac:dyDescent="0.25">
      <c r="A344" s="176"/>
      <c r="B344" s="14" t="s">
        <v>221</v>
      </c>
      <c r="C344" s="15">
        <v>35</v>
      </c>
      <c r="D344" s="15">
        <v>36</v>
      </c>
      <c r="E344" s="24">
        <v>10</v>
      </c>
    </row>
    <row r="345" spans="1:5" x14ac:dyDescent="0.25">
      <c r="A345" s="176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6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6"/>
      <c r="B347" s="14" t="s">
        <v>285</v>
      </c>
      <c r="C347" s="15">
        <v>11</v>
      </c>
      <c r="D347" s="15">
        <v>13</v>
      </c>
      <c r="E347" s="24">
        <v>11</v>
      </c>
    </row>
    <row r="348" spans="1:5" x14ac:dyDescent="0.25">
      <c r="A348" s="176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6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76"/>
      <c r="B350" s="14" t="s">
        <v>231</v>
      </c>
      <c r="C350" s="15">
        <v>1</v>
      </c>
      <c r="D350" s="15">
        <v>1</v>
      </c>
      <c r="E350" s="24">
        <v>2</v>
      </c>
    </row>
    <row r="351" spans="1:5" x14ac:dyDescent="0.25">
      <c r="A351" s="176"/>
      <c r="B351" s="14" t="s">
        <v>232</v>
      </c>
      <c r="C351" s="15">
        <v>7</v>
      </c>
      <c r="D351" s="15">
        <v>7</v>
      </c>
      <c r="E351" s="24">
        <v>0</v>
      </c>
    </row>
    <row r="352" spans="1:5" x14ac:dyDescent="0.25">
      <c r="A352" s="176"/>
      <c r="B352" s="14" t="s">
        <v>287</v>
      </c>
      <c r="C352" s="15">
        <v>675</v>
      </c>
      <c r="D352" s="15">
        <v>681</v>
      </c>
      <c r="E352" s="24">
        <v>106</v>
      </c>
    </row>
    <row r="353" spans="1:5" x14ac:dyDescent="0.25">
      <c r="A353" s="176"/>
      <c r="B353" s="14" t="s">
        <v>288</v>
      </c>
      <c r="C353" s="15">
        <v>48</v>
      </c>
      <c r="D353" s="15">
        <v>54</v>
      </c>
      <c r="E353" s="24">
        <v>0</v>
      </c>
    </row>
    <row r="354" spans="1:5" x14ac:dyDescent="0.25">
      <c r="A354" s="176"/>
      <c r="B354" s="14" t="s">
        <v>289</v>
      </c>
      <c r="C354" s="15">
        <v>252</v>
      </c>
      <c r="D354" s="15">
        <v>257</v>
      </c>
      <c r="E354" s="24">
        <v>236</v>
      </c>
    </row>
    <row r="355" spans="1:5" x14ac:dyDescent="0.25">
      <c r="A355" s="176"/>
      <c r="B355" s="14" t="s">
        <v>236</v>
      </c>
      <c r="C355" s="15">
        <v>30</v>
      </c>
      <c r="D355" s="15">
        <v>29</v>
      </c>
      <c r="E355" s="24">
        <v>22</v>
      </c>
    </row>
    <row r="356" spans="1:5" x14ac:dyDescent="0.25">
      <c r="A356" s="176"/>
      <c r="B356" s="14" t="s">
        <v>290</v>
      </c>
      <c r="C356" s="15">
        <v>4</v>
      </c>
      <c r="D356" s="15">
        <v>4</v>
      </c>
      <c r="E356" s="24">
        <v>0</v>
      </c>
    </row>
    <row r="357" spans="1:5" x14ac:dyDescent="0.25">
      <c r="A357" s="176"/>
      <c r="B357" s="14" t="s">
        <v>291</v>
      </c>
      <c r="C357" s="15">
        <v>1</v>
      </c>
      <c r="D357" s="15">
        <v>3</v>
      </c>
      <c r="E357" s="24">
        <v>0</v>
      </c>
    </row>
    <row r="358" spans="1:5" x14ac:dyDescent="0.25">
      <c r="A358" s="176"/>
      <c r="B358" s="14" t="s">
        <v>292</v>
      </c>
      <c r="C358" s="15">
        <v>18</v>
      </c>
      <c r="D358" s="15">
        <v>19</v>
      </c>
      <c r="E358" s="24">
        <v>4</v>
      </c>
    </row>
    <row r="359" spans="1:5" x14ac:dyDescent="0.25">
      <c r="A359" s="176"/>
      <c r="B359" s="14" t="s">
        <v>241</v>
      </c>
      <c r="C359" s="15">
        <v>1239</v>
      </c>
      <c r="D359" s="15">
        <v>1229</v>
      </c>
      <c r="E359" s="24">
        <v>0</v>
      </c>
    </row>
    <row r="360" spans="1:5" x14ac:dyDescent="0.25">
      <c r="A360" s="177"/>
      <c r="B360" s="14" t="s">
        <v>293</v>
      </c>
      <c r="C360" s="15">
        <v>769</v>
      </c>
      <c r="D360" s="15">
        <v>824</v>
      </c>
      <c r="E360" s="24">
        <v>30</v>
      </c>
    </row>
  </sheetData>
  <sheetProtection algorithmName="SHA-512" hashValue="sXSAbEtDEIau+9zcYyhUVYTPXwI6JVJJsa+Rk5hMbytDGCmG3dWiMyUAGiHXyQuF08X7EDm7fDRb0lF6Cm8GEg==" saltValue="1yXVj4rUKwqHv6xnbV4xbw==" spinCount="100000" sheet="1" objects="1" scenarios="1"/>
  <mergeCells count="44"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  <mergeCell ref="A206:A208"/>
    <mergeCell ref="A214:A216"/>
    <mergeCell ref="A224:A225"/>
    <mergeCell ref="A232:A233"/>
    <mergeCell ref="A244:A246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4BF0-F5C3-4613-91DF-517FF280DCD3}">
  <dimension ref="A1:BI18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1236</v>
      </c>
      <c r="G2" s="82" t="s">
        <v>1261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D2" s="82" t="s">
        <v>638</v>
      </c>
      <c r="AE2" s="82" t="s">
        <v>1173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638</v>
      </c>
      <c r="AO2" s="82" t="s">
        <v>640</v>
      </c>
      <c r="AU2" s="82" t="s">
        <v>642</v>
      </c>
      <c r="AV2" s="82" t="s">
        <v>638</v>
      </c>
      <c r="AW2" s="82" t="s">
        <v>1177</v>
      </c>
      <c r="AX2" s="82" t="s">
        <v>606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951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1136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1173</v>
      </c>
      <c r="G3" s="82" t="s">
        <v>1233</v>
      </c>
      <c r="H3" s="82" t="s">
        <v>1233</v>
      </c>
      <c r="I3" s="82" t="s">
        <v>1233</v>
      </c>
      <c r="J3" s="82" t="s">
        <v>1233</v>
      </c>
      <c r="K3" s="82" t="s">
        <v>1233</v>
      </c>
      <c r="L3" s="82" t="s">
        <v>1233</v>
      </c>
      <c r="M3" s="82" t="s">
        <v>1234</v>
      </c>
      <c r="N3" s="82" t="s">
        <v>1234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D3" s="82" t="s">
        <v>640</v>
      </c>
      <c r="AE3" s="82" t="s">
        <v>1174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640</v>
      </c>
      <c r="AO3" s="82" t="s">
        <v>642</v>
      </c>
      <c r="AV3" s="82" t="s">
        <v>640</v>
      </c>
      <c r="AX3" s="82" t="s">
        <v>1177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325</v>
      </c>
      <c r="BE3" s="82" t="s">
        <v>1271</v>
      </c>
      <c r="BF3" s="82" t="s">
        <v>1050</v>
      </c>
      <c r="BG3" s="82" t="s">
        <v>1050</v>
      </c>
      <c r="BH3" s="82" t="s">
        <v>1133</v>
      </c>
      <c r="BI3" s="82" t="s">
        <v>1137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1268</v>
      </c>
      <c r="G4" s="82" t="s">
        <v>1234</v>
      </c>
      <c r="H4" s="82" t="s">
        <v>1234</v>
      </c>
      <c r="I4" s="82" t="s">
        <v>1234</v>
      </c>
      <c r="J4" s="82" t="s">
        <v>1234</v>
      </c>
      <c r="K4" s="82" t="s">
        <v>1234</v>
      </c>
      <c r="L4" s="82" t="s">
        <v>1234</v>
      </c>
      <c r="M4" s="82" t="s">
        <v>1256</v>
      </c>
      <c r="N4" s="82" t="s">
        <v>1245</v>
      </c>
      <c r="O4" s="82" t="s">
        <v>1234</v>
      </c>
      <c r="P4" s="82" t="s">
        <v>1281</v>
      </c>
      <c r="Q4" s="82" t="s">
        <v>1281</v>
      </c>
      <c r="R4" s="82" t="s">
        <v>1032</v>
      </c>
      <c r="S4" s="82" t="s">
        <v>1281</v>
      </c>
      <c r="T4" s="82" t="s">
        <v>1281</v>
      </c>
      <c r="V4" s="82" t="s">
        <v>31</v>
      </c>
      <c r="W4" s="82" t="s">
        <v>1377</v>
      </c>
      <c r="AA4" s="82" t="s">
        <v>1124</v>
      </c>
      <c r="AB4" s="82" t="s">
        <v>1124</v>
      </c>
      <c r="AD4" s="82" t="s">
        <v>642</v>
      </c>
      <c r="AE4" s="82" t="s">
        <v>1175</v>
      </c>
      <c r="AF4" s="82" t="s">
        <v>1116</v>
      </c>
      <c r="AI4" s="82" t="s">
        <v>200</v>
      </c>
      <c r="AL4" s="82" t="s">
        <v>642</v>
      </c>
      <c r="AM4" s="82" t="s">
        <v>642</v>
      </c>
      <c r="AN4" s="82" t="s">
        <v>642</v>
      </c>
      <c r="AO4" s="82" t="s">
        <v>646</v>
      </c>
      <c r="AV4" s="82" t="s">
        <v>642</v>
      </c>
      <c r="AY4" s="82" t="s">
        <v>995</v>
      </c>
      <c r="AZ4" s="82" t="s">
        <v>1001</v>
      </c>
      <c r="BA4" s="82" t="s">
        <v>1409</v>
      </c>
      <c r="BC4" s="82" t="s">
        <v>976</v>
      </c>
      <c r="BD4" s="82" t="s">
        <v>952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1236</v>
      </c>
      <c r="F5" s="82" t="s">
        <v>1246</v>
      </c>
      <c r="G5" s="82" t="s">
        <v>966</v>
      </c>
      <c r="H5" s="82" t="s">
        <v>1239</v>
      </c>
      <c r="I5" s="82" t="s">
        <v>1240</v>
      </c>
      <c r="J5" s="82" t="s">
        <v>966</v>
      </c>
      <c r="K5" s="82" t="s">
        <v>1236</v>
      </c>
      <c r="L5" s="82" t="s">
        <v>1235</v>
      </c>
      <c r="O5" s="82" t="s">
        <v>966</v>
      </c>
      <c r="P5" s="82" t="s">
        <v>1284</v>
      </c>
      <c r="Q5" s="82" t="s">
        <v>1284</v>
      </c>
      <c r="R5" s="82" t="s">
        <v>1033</v>
      </c>
      <c r="S5" s="82" t="s">
        <v>1283</v>
      </c>
      <c r="T5" s="82" t="s">
        <v>1283</v>
      </c>
      <c r="V5" s="82" t="s">
        <v>32</v>
      </c>
      <c r="AD5" s="82" t="s">
        <v>644</v>
      </c>
      <c r="AE5" s="82" t="s">
        <v>1176</v>
      </c>
      <c r="AI5" s="82" t="s">
        <v>201</v>
      </c>
      <c r="AL5" s="82" t="s">
        <v>644</v>
      </c>
      <c r="AM5" s="82" t="s">
        <v>644</v>
      </c>
      <c r="AN5" s="82" t="s">
        <v>644</v>
      </c>
      <c r="AO5" s="82" t="s">
        <v>648</v>
      </c>
      <c r="AV5" s="82" t="s">
        <v>644</v>
      </c>
      <c r="AY5" s="82" t="s">
        <v>996</v>
      </c>
      <c r="AZ5" s="82" t="s">
        <v>1002</v>
      </c>
      <c r="BC5" s="82" t="s">
        <v>977</v>
      </c>
      <c r="BD5" s="82" t="s">
        <v>953</v>
      </c>
      <c r="BE5" s="82" t="s">
        <v>1011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1240</v>
      </c>
      <c r="E6" s="82" t="s">
        <v>1238</v>
      </c>
      <c r="F6" s="82" t="s">
        <v>1250</v>
      </c>
      <c r="G6" s="82" t="s">
        <v>1247</v>
      </c>
      <c r="H6" s="82" t="s">
        <v>966</v>
      </c>
      <c r="I6" s="82" t="s">
        <v>966</v>
      </c>
      <c r="J6" s="82" t="s">
        <v>1246</v>
      </c>
      <c r="K6" s="82" t="s">
        <v>966</v>
      </c>
      <c r="L6" s="82" t="s">
        <v>1236</v>
      </c>
      <c r="O6" s="82" t="s">
        <v>1246</v>
      </c>
      <c r="R6" s="82" t="s">
        <v>1034</v>
      </c>
      <c r="S6" s="82" t="s">
        <v>1284</v>
      </c>
      <c r="T6" s="82" t="s">
        <v>1284</v>
      </c>
      <c r="V6" s="82" t="s">
        <v>33</v>
      </c>
      <c r="AD6" s="82" t="s">
        <v>646</v>
      </c>
      <c r="AE6" s="82" t="s">
        <v>606</v>
      </c>
      <c r="AI6" s="82" t="s">
        <v>202</v>
      </c>
      <c r="AL6" s="82" t="s">
        <v>646</v>
      </c>
      <c r="AM6" s="82" t="s">
        <v>646</v>
      </c>
      <c r="AN6" s="82" t="s">
        <v>646</v>
      </c>
      <c r="AO6" s="82" t="s">
        <v>650</v>
      </c>
      <c r="AV6" s="82" t="s">
        <v>646</v>
      </c>
      <c r="AY6" s="82" t="s">
        <v>997</v>
      </c>
      <c r="AZ6" s="82" t="s">
        <v>997</v>
      </c>
      <c r="BC6" s="82" t="s">
        <v>978</v>
      </c>
      <c r="BD6" s="82" t="s">
        <v>954</v>
      </c>
      <c r="BE6" s="82" t="s">
        <v>1275</v>
      </c>
    </row>
    <row r="7" spans="1:61" x14ac:dyDescent="0.2">
      <c r="B7" s="82" t="s">
        <v>108</v>
      </c>
      <c r="C7" s="82" t="s">
        <v>1354</v>
      </c>
      <c r="D7" s="82" t="s">
        <v>966</v>
      </c>
      <c r="E7" s="82" t="s">
        <v>1239</v>
      </c>
      <c r="F7" s="82" t="s">
        <v>909</v>
      </c>
      <c r="G7" s="82" t="s">
        <v>1250</v>
      </c>
      <c r="H7" s="82" t="s">
        <v>1246</v>
      </c>
      <c r="I7" s="82" t="s">
        <v>1246</v>
      </c>
      <c r="J7" s="82" t="s">
        <v>1247</v>
      </c>
      <c r="K7" s="82" t="s">
        <v>1245</v>
      </c>
      <c r="L7" s="82" t="s">
        <v>1239</v>
      </c>
      <c r="O7" s="82" t="s">
        <v>1247</v>
      </c>
      <c r="R7" s="82" t="s">
        <v>1035</v>
      </c>
      <c r="AD7" s="82" t="s">
        <v>648</v>
      </c>
      <c r="AI7" s="82" t="s">
        <v>204</v>
      </c>
      <c r="AL7" s="82" t="s">
        <v>648</v>
      </c>
      <c r="AM7" s="82" t="s">
        <v>648</v>
      </c>
      <c r="AN7" s="82" t="s">
        <v>648</v>
      </c>
      <c r="AV7" s="82" t="s">
        <v>648</v>
      </c>
      <c r="BC7" s="82" t="s">
        <v>1411</v>
      </c>
      <c r="BD7" s="82" t="s">
        <v>955</v>
      </c>
    </row>
    <row r="8" spans="1:61" x14ac:dyDescent="0.2">
      <c r="C8" s="82" t="s">
        <v>187</v>
      </c>
      <c r="D8" s="82" t="s">
        <v>1246</v>
      </c>
      <c r="E8" s="82" t="s">
        <v>966</v>
      </c>
      <c r="F8" s="82" t="s">
        <v>108</v>
      </c>
      <c r="G8" s="82" t="s">
        <v>1252</v>
      </c>
      <c r="H8" s="82" t="s">
        <v>1247</v>
      </c>
      <c r="I8" s="82" t="s">
        <v>1247</v>
      </c>
      <c r="J8" s="82" t="s">
        <v>1248</v>
      </c>
      <c r="K8" s="82" t="s">
        <v>1250</v>
      </c>
      <c r="L8" s="82" t="s">
        <v>1245</v>
      </c>
      <c r="O8" s="82" t="s">
        <v>1250</v>
      </c>
      <c r="R8" s="82" t="s">
        <v>1036</v>
      </c>
      <c r="AD8" s="82" t="s">
        <v>650</v>
      </c>
      <c r="AI8" s="82" t="s">
        <v>207</v>
      </c>
      <c r="AL8" s="82" t="s">
        <v>650</v>
      </c>
      <c r="AN8" s="82" t="s">
        <v>650</v>
      </c>
      <c r="AV8" s="82" t="s">
        <v>650</v>
      </c>
      <c r="BC8" s="82" t="s">
        <v>979</v>
      </c>
      <c r="BD8" s="82" t="s">
        <v>956</v>
      </c>
    </row>
    <row r="9" spans="1:61" x14ac:dyDescent="0.2">
      <c r="C9" s="82" t="s">
        <v>1355</v>
      </c>
      <c r="D9" s="82" t="s">
        <v>1247</v>
      </c>
      <c r="E9" s="82" t="s">
        <v>1245</v>
      </c>
      <c r="G9" s="82" t="s">
        <v>108</v>
      </c>
      <c r="H9" s="82" t="s">
        <v>1248</v>
      </c>
      <c r="I9" s="82" t="s">
        <v>1248</v>
      </c>
      <c r="J9" s="82" t="s">
        <v>1250</v>
      </c>
      <c r="O9" s="82" t="s">
        <v>1252</v>
      </c>
      <c r="R9" s="82" t="s">
        <v>1037</v>
      </c>
      <c r="AI9" s="82" t="s">
        <v>208</v>
      </c>
      <c r="BD9" s="82" t="s">
        <v>509</v>
      </c>
    </row>
    <row r="10" spans="1:61" x14ac:dyDescent="0.2">
      <c r="C10" s="82" t="s">
        <v>1356</v>
      </c>
      <c r="D10" s="82" t="s">
        <v>1248</v>
      </c>
      <c r="E10" s="82" t="s">
        <v>1246</v>
      </c>
      <c r="H10" s="82" t="s">
        <v>1249</v>
      </c>
      <c r="I10" s="82" t="s">
        <v>1250</v>
      </c>
      <c r="J10" s="82" t="s">
        <v>1252</v>
      </c>
      <c r="O10" s="82" t="s">
        <v>108</v>
      </c>
      <c r="R10" s="82" t="s">
        <v>1038</v>
      </c>
      <c r="AI10" s="82" t="s">
        <v>210</v>
      </c>
      <c r="BD10" s="82" t="s">
        <v>957</v>
      </c>
    </row>
    <row r="11" spans="1:61" x14ac:dyDescent="0.2">
      <c r="C11" s="82" t="s">
        <v>267</v>
      </c>
      <c r="D11" s="82" t="s">
        <v>1249</v>
      </c>
      <c r="E11" s="82" t="s">
        <v>1247</v>
      </c>
      <c r="H11" s="82" t="s">
        <v>1250</v>
      </c>
      <c r="I11" s="82" t="s">
        <v>1252</v>
      </c>
      <c r="J11" s="82" t="s">
        <v>108</v>
      </c>
      <c r="R11" s="82" t="s">
        <v>1039</v>
      </c>
      <c r="AI11" s="82" t="s">
        <v>108</v>
      </c>
      <c r="BD11" s="82" t="s">
        <v>958</v>
      </c>
    </row>
    <row r="12" spans="1:61" x14ac:dyDescent="0.2">
      <c r="C12" s="82" t="s">
        <v>1357</v>
      </c>
      <c r="D12" s="82" t="s">
        <v>1250</v>
      </c>
      <c r="E12" s="82" t="s">
        <v>1250</v>
      </c>
      <c r="H12" s="82" t="s">
        <v>1252</v>
      </c>
      <c r="I12" s="82" t="s">
        <v>1256</v>
      </c>
      <c r="BD12" s="82" t="s">
        <v>642</v>
      </c>
    </row>
    <row r="13" spans="1:61" x14ac:dyDescent="0.2">
      <c r="D13" s="82" t="s">
        <v>1252</v>
      </c>
      <c r="E13" s="82" t="s">
        <v>1252</v>
      </c>
      <c r="H13" s="82" t="s">
        <v>108</v>
      </c>
      <c r="I13" s="82" t="s">
        <v>108</v>
      </c>
      <c r="BD13" s="82" t="s">
        <v>959</v>
      </c>
    </row>
    <row r="14" spans="1:61" x14ac:dyDescent="0.2">
      <c r="D14" s="82" t="s">
        <v>1256</v>
      </c>
      <c r="E14" s="82" t="s">
        <v>1257</v>
      </c>
      <c r="BD14" s="82" t="s">
        <v>960</v>
      </c>
    </row>
    <row r="15" spans="1:61" x14ac:dyDescent="0.2">
      <c r="D15" s="82" t="s">
        <v>108</v>
      </c>
      <c r="BD15" s="82" t="s">
        <v>961</v>
      </c>
    </row>
    <row r="16" spans="1:61" x14ac:dyDescent="0.2">
      <c r="BD16" s="82" t="s">
        <v>108</v>
      </c>
    </row>
    <row r="17" spans="56:56" x14ac:dyDescent="0.2">
      <c r="BD17" s="82" t="s">
        <v>963</v>
      </c>
    </row>
    <row r="18" spans="56:56" x14ac:dyDescent="0.2">
      <c r="BD18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8CD9-DEC6-4368-AE88-F0691ACCAA9F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893</v>
      </c>
      <c r="D4" s="90">
        <f>SUM(DatosViolenciaGénero!D63:D69)</f>
        <v>370</v>
      </c>
    </row>
    <row r="5" spans="2:4" x14ac:dyDescent="0.2">
      <c r="B5" s="89" t="s">
        <v>1234</v>
      </c>
      <c r="C5" s="90">
        <f>SUM(DatosViolenciaGénero!C70:C73)</f>
        <v>227</v>
      </c>
      <c r="D5" s="90">
        <f>SUM(DatosViolenciaGénero!D70:D73)</f>
        <v>239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17</v>
      </c>
      <c r="D7" s="90">
        <f>SUM(DatosViolenciaGénero!D75:D77)</f>
        <v>8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1</v>
      </c>
      <c r="D9" s="90">
        <f>DatosViolenciaGénero!D78</f>
        <v>1</v>
      </c>
    </row>
    <row r="10" spans="2:4" ht="12.75" customHeight="1" x14ac:dyDescent="0.2">
      <c r="B10" s="89" t="s">
        <v>1284</v>
      </c>
      <c r="C10" s="90">
        <f>SUM(DatosViolenciaGénero!C79:C80)</f>
        <v>334</v>
      </c>
      <c r="D10" s="90">
        <f>SUM(DatosViolenciaGénero!D79:D80)</f>
        <v>209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60</v>
      </c>
    </row>
    <row r="16" spans="2:4" ht="13.5" thickBot="1" x14ac:dyDescent="0.25">
      <c r="B16" s="93" t="s">
        <v>1287</v>
      </c>
      <c r="C16" s="94">
        <f>DatosViolenciaGénero!C39</f>
        <v>337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C465-C605-4461-95A2-649F440D4415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563</v>
      </c>
      <c r="D4" s="90">
        <f>SUM(DatosViolenciaDoméstica!D48:D54)</f>
        <v>91</v>
      </c>
    </row>
    <row r="5" spans="2:4" x14ac:dyDescent="0.2">
      <c r="B5" s="89" t="s">
        <v>1234</v>
      </c>
      <c r="C5" s="90">
        <f>SUM(DatosViolenciaDoméstica!C55:C58)</f>
        <v>83</v>
      </c>
      <c r="D5" s="90">
        <f>SUM(DatosViolenciaDoméstica!D55:D58)</f>
        <v>34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12</v>
      </c>
      <c r="D7" s="90">
        <f>SUM(DatosViolenciaDoméstica!D60:D62)</f>
        <v>2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71</v>
      </c>
      <c r="D10" s="90">
        <f>SUM(DatosViolenciaDoméstica!D64:D65)</f>
        <v>31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40</v>
      </c>
    </row>
    <row r="16" spans="2:4" ht="13.5" thickBot="1" x14ac:dyDescent="0.25">
      <c r="B16" s="93" t="s">
        <v>1287</v>
      </c>
      <c r="C16" s="94">
        <f>DatosViolenciaDoméstica!C34</f>
        <v>100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BA66-B639-45AD-8DCD-0005BD01370A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138</v>
      </c>
    </row>
    <row r="5" spans="2:3" x14ac:dyDescent="0.2">
      <c r="B5" s="83" t="s">
        <v>1271</v>
      </c>
      <c r="C5" s="85">
        <f>DatosMenores!C70</f>
        <v>145</v>
      </c>
    </row>
    <row r="6" spans="2:3" x14ac:dyDescent="0.2">
      <c r="B6" s="83" t="s">
        <v>1272</v>
      </c>
      <c r="C6" s="85">
        <f>DatosMenores!C71</f>
        <v>61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1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2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62CA-F51A-405B-88FB-22C2A381756D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4" t="s">
        <v>1232</v>
      </c>
      <c r="C11" s="214"/>
      <c r="D11" s="67">
        <f>DatosDelitos!C6+DatosDelitos!C14-DatosDelitos!C18</f>
        <v>2276</v>
      </c>
      <c r="E11" s="68">
        <f>DatosDelitos!H6+DatosDelitos!H14-DatosDelitos!H18</f>
        <v>291</v>
      </c>
      <c r="F11" s="68">
        <f>DatosDelitos!I6+DatosDelitos!I14-DatosDelitos!I18</f>
        <v>302</v>
      </c>
      <c r="G11" s="68">
        <f>DatosDelitos!J6+DatosDelitos!J14-DatosDelitos!J18</f>
        <v>6</v>
      </c>
      <c r="H11" s="69">
        <f>DatosDelitos!K6+DatosDelitos!K14-DatosDelitos!K18</f>
        <v>10</v>
      </c>
      <c r="I11" s="69">
        <f>DatosDelitos!L6+DatosDelitos!L14-DatosDelitos!L18</f>
        <v>6</v>
      </c>
      <c r="J11" s="69">
        <f>DatosDelitos!M6+DatosDelitos!M14-DatosDelitos!M18</f>
        <v>5</v>
      </c>
      <c r="K11" s="69">
        <f>DatosDelitos!O6+DatosDelitos!O14-DatosDelitos!O18</f>
        <v>11</v>
      </c>
      <c r="L11" s="70">
        <f>DatosDelitos!P6+DatosDelitos!P14-DatosDelitos!P18</f>
        <v>512</v>
      </c>
    </row>
    <row r="12" spans="2:13" ht="13.15" customHeight="1" x14ac:dyDescent="0.2">
      <c r="B12" s="211" t="s">
        <v>281</v>
      </c>
      <c r="C12" s="211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813</v>
      </c>
      <c r="E15" s="72">
        <f>DatosDelitos!H18+DatosDelitos!H45</f>
        <v>222</v>
      </c>
      <c r="F15" s="72">
        <f>DatosDelitos!I17+DatosDelitos!I45</f>
        <v>51</v>
      </c>
      <c r="G15" s="72">
        <f>DatosDelitos!J18+DatosDelitos!J45</f>
        <v>4</v>
      </c>
      <c r="H15" s="72">
        <f>DatosDelitos!K18+DatosDelitos!K45</f>
        <v>5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21</v>
      </c>
      <c r="L15" s="73">
        <f>DatosDelitos!P18+DatosDelitos!P45</f>
        <v>346</v>
      </c>
    </row>
    <row r="16" spans="2:13" ht="13.15" customHeight="1" x14ac:dyDescent="0.2">
      <c r="B16" s="211" t="s">
        <v>1234</v>
      </c>
      <c r="C16" s="211"/>
      <c r="D16" s="71">
        <f>DatosDelitos!C31</f>
        <v>674</v>
      </c>
      <c r="E16" s="72">
        <f>DatosDelitos!H31</f>
        <v>140</v>
      </c>
      <c r="F16" s="72">
        <f>DatosDelitos!I31</f>
        <v>245</v>
      </c>
      <c r="G16" s="72">
        <f>DatosDelitos!J31</f>
        <v>2</v>
      </c>
      <c r="H16" s="72">
        <f>DatosDelitos!K31</f>
        <v>6</v>
      </c>
      <c r="I16" s="72">
        <f>DatosDelitos!L31</f>
        <v>1</v>
      </c>
      <c r="J16" s="72">
        <f>DatosDelitos!M31</f>
        <v>1</v>
      </c>
      <c r="K16" s="72">
        <f>DatosDelitos!O31</f>
        <v>5</v>
      </c>
      <c r="L16" s="73">
        <f>DatosDelitos!P31</f>
        <v>473</v>
      </c>
    </row>
    <row r="17" spans="2:12" ht="13.15" customHeight="1" x14ac:dyDescent="0.2">
      <c r="B17" s="213" t="s">
        <v>1235</v>
      </c>
      <c r="C17" s="213"/>
      <c r="D17" s="71">
        <f>DatosDelitos!C43-DatosDelitos!C45</f>
        <v>10</v>
      </c>
      <c r="E17" s="72">
        <f>DatosDelitos!H43-DatosDelitos!H45</f>
        <v>0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1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1" t="s">
        <v>1236</v>
      </c>
      <c r="C18" s="211"/>
      <c r="D18" s="71">
        <f>DatosDelitos!C51</f>
        <v>219</v>
      </c>
      <c r="E18" s="72">
        <f>DatosDelitos!H51</f>
        <v>39</v>
      </c>
      <c r="F18" s="72">
        <f>DatosDelitos!I51</f>
        <v>38</v>
      </c>
      <c r="G18" s="72">
        <f>DatosDelitos!J51</f>
        <v>23</v>
      </c>
      <c r="H18" s="72">
        <f>DatosDelitos!K51</f>
        <v>9</v>
      </c>
      <c r="I18" s="72">
        <f>DatosDelitos!L51</f>
        <v>0</v>
      </c>
      <c r="J18" s="72">
        <f>DatosDelitos!M51</f>
        <v>0</v>
      </c>
      <c r="K18" s="72">
        <f>DatosDelitos!O51</f>
        <v>4</v>
      </c>
      <c r="L18" s="73">
        <f>DatosDelitos!P51</f>
        <v>47</v>
      </c>
    </row>
    <row r="19" spans="2:12" ht="13.15" customHeight="1" x14ac:dyDescent="0.2">
      <c r="B19" s="211" t="s">
        <v>1237</v>
      </c>
      <c r="C19" s="211"/>
      <c r="D19" s="71">
        <f>DatosDelitos!C73</f>
        <v>2</v>
      </c>
      <c r="E19" s="72">
        <f>DatosDelitos!H73</f>
        <v>1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2</v>
      </c>
    </row>
    <row r="20" spans="2:12" ht="27" customHeight="1" x14ac:dyDescent="0.2">
      <c r="B20" s="211" t="s">
        <v>1238</v>
      </c>
      <c r="C20" s="211"/>
      <c r="D20" s="71">
        <f>DatosDelitos!C75</f>
        <v>62</v>
      </c>
      <c r="E20" s="72">
        <f>DatosDelitos!H75</f>
        <v>9</v>
      </c>
      <c r="F20" s="72">
        <f>DatosDelitos!I75</f>
        <v>7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1</v>
      </c>
      <c r="L20" s="73">
        <f>DatosDelitos!P75</f>
        <v>6</v>
      </c>
    </row>
    <row r="21" spans="2:12" ht="13.15" customHeight="1" x14ac:dyDescent="0.2">
      <c r="B21" s="213" t="s">
        <v>1239</v>
      </c>
      <c r="C21" s="213"/>
      <c r="D21" s="71">
        <f>DatosDelitos!C83</f>
        <v>100</v>
      </c>
      <c r="E21" s="72">
        <f>DatosDelitos!H83</f>
        <v>20</v>
      </c>
      <c r="F21" s="72">
        <f>DatosDelitos!I83</f>
        <v>50</v>
      </c>
      <c r="G21" s="72">
        <f>DatosDelitos!J83</f>
        <v>0</v>
      </c>
      <c r="H21" s="72">
        <f>DatosDelitos!K83</f>
        <v>3</v>
      </c>
      <c r="I21" s="72">
        <f>DatosDelitos!L83</f>
        <v>0</v>
      </c>
      <c r="J21" s="72">
        <f>DatosDelitos!M83</f>
        <v>0</v>
      </c>
      <c r="K21" s="72">
        <f>DatosDelitos!O83</f>
        <v>4</v>
      </c>
      <c r="L21" s="73">
        <f>DatosDelitos!P83</f>
        <v>43</v>
      </c>
    </row>
    <row r="22" spans="2:12" ht="13.15" customHeight="1" x14ac:dyDescent="0.2">
      <c r="B22" s="211" t="s">
        <v>1240</v>
      </c>
      <c r="C22" s="211"/>
      <c r="D22" s="71">
        <f>DatosDelitos!C86</f>
        <v>175</v>
      </c>
      <c r="E22" s="72">
        <f>DatosDelitos!H86</f>
        <v>92</v>
      </c>
      <c r="F22" s="72">
        <f>DatosDelitos!I86</f>
        <v>40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44</v>
      </c>
    </row>
    <row r="23" spans="2:12" ht="13.15" customHeight="1" x14ac:dyDescent="0.2">
      <c r="B23" s="211" t="s">
        <v>966</v>
      </c>
      <c r="C23" s="211"/>
      <c r="D23" s="71">
        <f>DatosDelitos!C98</f>
        <v>3734</v>
      </c>
      <c r="E23" s="72">
        <f>DatosDelitos!H98</f>
        <v>1035</v>
      </c>
      <c r="F23" s="72">
        <f>DatosDelitos!I98</f>
        <v>653</v>
      </c>
      <c r="G23" s="72">
        <f>DatosDelitos!J98</f>
        <v>4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29</v>
      </c>
      <c r="L23" s="73">
        <f>DatosDelitos!P98</f>
        <v>1253</v>
      </c>
    </row>
    <row r="24" spans="2:12" ht="27" customHeight="1" x14ac:dyDescent="0.2">
      <c r="B24" s="211" t="s">
        <v>1241</v>
      </c>
      <c r="C24" s="211"/>
      <c r="D24" s="71">
        <f>DatosDelitos!C132</f>
        <v>13</v>
      </c>
      <c r="E24" s="72">
        <f>DatosDelitos!H132</f>
        <v>4</v>
      </c>
      <c r="F24" s="72">
        <f>DatosDelitos!I132</f>
        <v>2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2</v>
      </c>
    </row>
    <row r="25" spans="2:12" ht="13.15" customHeight="1" x14ac:dyDescent="0.2">
      <c r="B25" s="211" t="s">
        <v>1242</v>
      </c>
      <c r="C25" s="211"/>
      <c r="D25" s="71">
        <f>DatosDelitos!C138</f>
        <v>0</v>
      </c>
      <c r="E25" s="72">
        <f>DatosDelitos!H138</f>
        <v>0</v>
      </c>
      <c r="F25" s="72">
        <f>DatosDelitos!I138</f>
        <v>0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3" t="s">
        <v>1243</v>
      </c>
      <c r="C26" s="213"/>
      <c r="D26" s="71">
        <f>DatosDelitos!C145</f>
        <v>2</v>
      </c>
      <c r="E26" s="72">
        <f>DatosDelitos!H145</f>
        <v>1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31</v>
      </c>
      <c r="E27" s="72">
        <f>DatosDelitos!H148</f>
        <v>6</v>
      </c>
      <c r="F27" s="72">
        <f>DatosDelitos!I148</f>
        <v>3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3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22</v>
      </c>
      <c r="E28" s="72">
        <f>DatosDelitos!H157+SUM(DatosDelitos!H168:H173)</f>
        <v>9</v>
      </c>
      <c r="F28" s="72">
        <f>DatosDelitos!I157+SUM(DatosDelitos!I168:I173)</f>
        <v>2</v>
      </c>
      <c r="G28" s="72">
        <f>DatosDelitos!J157+SUM(DatosDelitos!J168:J173)</f>
        <v>2</v>
      </c>
      <c r="H28" s="72">
        <f>DatosDelitos!K157+SUM(DatosDelitos!K168:K173)</f>
        <v>1</v>
      </c>
      <c r="I28" s="72">
        <f>DatosDelitos!L157+SUM(DatosDelitos!L168:L173)</f>
        <v>0</v>
      </c>
      <c r="J28" s="72">
        <f>DatosDelitos!M157+SUM(DatosDelitos!M168:M173)</f>
        <v>1</v>
      </c>
      <c r="K28" s="72">
        <f>DatosDelitos!O157+SUM(DatosDelitos!O168:O173)</f>
        <v>3</v>
      </c>
      <c r="L28" s="72">
        <f>DatosDelitos!P157+SUM(DatosDelitos!P168:Q173)</f>
        <v>4</v>
      </c>
    </row>
    <row r="29" spans="2:12" ht="13.15" customHeight="1" x14ac:dyDescent="0.2">
      <c r="B29" s="211" t="s">
        <v>1246</v>
      </c>
      <c r="C29" s="211"/>
      <c r="D29" s="71">
        <f>SUM(DatosDelitos!C174:C178)</f>
        <v>247</v>
      </c>
      <c r="E29" s="72">
        <f>SUM(DatosDelitos!H174:H178)</f>
        <v>87</v>
      </c>
      <c r="F29" s="72">
        <f>SUM(DatosDelitos!I174:I178)</f>
        <v>79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12</v>
      </c>
      <c r="L29" s="72">
        <f>SUM(DatosDelitos!P174:P178)</f>
        <v>56</v>
      </c>
    </row>
    <row r="30" spans="2:12" ht="13.15" customHeight="1" x14ac:dyDescent="0.2">
      <c r="B30" s="211" t="s">
        <v>1247</v>
      </c>
      <c r="C30" s="211"/>
      <c r="D30" s="71">
        <f>DatosDelitos!C179</f>
        <v>761</v>
      </c>
      <c r="E30" s="72">
        <f>DatosDelitos!H179</f>
        <v>326</v>
      </c>
      <c r="F30" s="72">
        <f>DatosDelitos!I179</f>
        <v>227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1</v>
      </c>
      <c r="L30" s="72">
        <f>DatosDelitos!P179</f>
        <v>901</v>
      </c>
    </row>
    <row r="31" spans="2:12" ht="13.15" customHeight="1" x14ac:dyDescent="0.2">
      <c r="B31" s="211" t="s">
        <v>1248</v>
      </c>
      <c r="C31" s="211"/>
      <c r="D31" s="71">
        <f>DatosDelitos!C187</f>
        <v>207</v>
      </c>
      <c r="E31" s="72">
        <f>DatosDelitos!H187</f>
        <v>84</v>
      </c>
      <c r="F31" s="72">
        <f>DatosDelitos!I187</f>
        <v>62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44</v>
      </c>
    </row>
    <row r="32" spans="2:12" ht="13.15" customHeight="1" x14ac:dyDescent="0.2">
      <c r="B32" s="211" t="s">
        <v>1249</v>
      </c>
      <c r="C32" s="211"/>
      <c r="D32" s="71">
        <f>DatosDelitos!C202</f>
        <v>158</v>
      </c>
      <c r="E32" s="72">
        <f>DatosDelitos!H202</f>
        <v>21</v>
      </c>
      <c r="F32" s="72">
        <f>DatosDelitos!I202</f>
        <v>20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10</v>
      </c>
    </row>
    <row r="33" spans="2:13" ht="13.15" customHeight="1" x14ac:dyDescent="0.2">
      <c r="B33" s="211" t="s">
        <v>1250</v>
      </c>
      <c r="C33" s="211"/>
      <c r="D33" s="71">
        <f>DatosDelitos!C224</f>
        <v>479</v>
      </c>
      <c r="E33" s="72">
        <f>DatosDelitos!H224</f>
        <v>179</v>
      </c>
      <c r="F33" s="72">
        <f>DatosDelitos!I224</f>
        <v>184</v>
      </c>
      <c r="G33" s="72">
        <f>DatosDelitos!J224</f>
        <v>2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19</v>
      </c>
      <c r="L33" s="72">
        <f>DatosDelitos!P224</f>
        <v>242</v>
      </c>
    </row>
    <row r="34" spans="2:13" ht="13.15" customHeight="1" x14ac:dyDescent="0.2">
      <c r="B34" s="211" t="s">
        <v>1251</v>
      </c>
      <c r="C34" s="211"/>
      <c r="D34" s="71">
        <f>DatosDelitos!C245</f>
        <v>6</v>
      </c>
      <c r="E34" s="72">
        <f>DatosDelitos!H245</f>
        <v>2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1" t="s">
        <v>1252</v>
      </c>
      <c r="C35" s="211"/>
      <c r="D35" s="71">
        <f>DatosDelitos!C272</f>
        <v>323</v>
      </c>
      <c r="E35" s="72">
        <f>DatosDelitos!H272</f>
        <v>158</v>
      </c>
      <c r="F35" s="72">
        <f>DatosDelitos!I272</f>
        <v>183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7</v>
      </c>
      <c r="L35" s="72">
        <f>DatosDelitos!P272</f>
        <v>199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33</v>
      </c>
      <c r="E38" s="72">
        <f>DatosDelitos!H313+DatosDelitos!H319+DatosDelitos!H321</f>
        <v>7</v>
      </c>
      <c r="F38" s="72">
        <f>DatosDelitos!I313+DatosDelitos!I319+DatosDelitos!I321</f>
        <v>3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5</v>
      </c>
    </row>
    <row r="39" spans="2:13" ht="13.15" customHeight="1" x14ac:dyDescent="0.2">
      <c r="B39" s="211" t="s">
        <v>1256</v>
      </c>
      <c r="C39" s="211"/>
      <c r="D39" s="71">
        <f>DatosDelitos!C324</f>
        <v>1621</v>
      </c>
      <c r="E39" s="72">
        <f>DatosDelitos!H324</f>
        <v>65</v>
      </c>
      <c r="F39" s="72">
        <f>DatosDelitos!I324</f>
        <v>10</v>
      </c>
      <c r="G39" s="72">
        <f>DatosDelitos!J324</f>
        <v>0</v>
      </c>
      <c r="H39" s="72">
        <f>DatosDelitos!K324</f>
        <v>0</v>
      </c>
      <c r="I39" s="72">
        <f>DatosDelitos!L324</f>
        <v>1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1" t="s">
        <v>1257</v>
      </c>
      <c r="C40" s="211"/>
      <c r="D40" s="71">
        <f>DatosDelitos!C326</f>
        <v>6</v>
      </c>
      <c r="E40" s="71">
        <f>DatosDelitos!H326</f>
        <v>1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1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2" t="s">
        <v>947</v>
      </c>
      <c r="C43" s="212"/>
      <c r="D43" s="74">
        <f>SUM(D11:D42)</f>
        <v>11974</v>
      </c>
      <c r="E43" s="74">
        <f t="shared" ref="E43:L43" si="0">SUM(E11:E42)</f>
        <v>2799</v>
      </c>
      <c r="F43" s="74">
        <f t="shared" si="0"/>
        <v>2162</v>
      </c>
      <c r="G43" s="74">
        <f t="shared" si="0"/>
        <v>43</v>
      </c>
      <c r="H43" s="74">
        <f t="shared" si="0"/>
        <v>35</v>
      </c>
      <c r="I43" s="74">
        <f t="shared" si="0"/>
        <v>8</v>
      </c>
      <c r="J43" s="74">
        <f t="shared" si="0"/>
        <v>7</v>
      </c>
      <c r="K43" s="74">
        <f t="shared" si="0"/>
        <v>118</v>
      </c>
      <c r="L43" s="74">
        <f t="shared" si="0"/>
        <v>4192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0" t="s">
        <v>1260</v>
      </c>
      <c r="C49" s="210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0" t="s">
        <v>1261</v>
      </c>
      <c r="C50" s="210"/>
      <c r="D50" s="77">
        <f>DatosDelitos!F14-DatosDelitos!F18</f>
        <v>99</v>
      </c>
      <c r="E50" s="77">
        <f>DatosDelitos!G14-DatosDelitos!G18</f>
        <v>65</v>
      </c>
    </row>
    <row r="51" spans="2:5" ht="13.15" customHeight="1" x14ac:dyDescent="0.25">
      <c r="B51" s="210" t="s">
        <v>281</v>
      </c>
      <c r="C51" s="210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0" t="s">
        <v>338</v>
      </c>
      <c r="C52" s="210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0" t="s">
        <v>343</v>
      </c>
      <c r="C53" s="210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0" t="s">
        <v>1233</v>
      </c>
      <c r="C54" s="210"/>
      <c r="D54" s="77">
        <f>DatosDelitos!F18+DatosDelitos!F45</f>
        <v>474</v>
      </c>
      <c r="E54" s="77">
        <f>DatosDelitos!G18+DatosDelitos!G45</f>
        <v>143</v>
      </c>
    </row>
    <row r="55" spans="2:5" ht="13.15" customHeight="1" x14ac:dyDescent="0.25">
      <c r="B55" s="210" t="s">
        <v>1234</v>
      </c>
      <c r="C55" s="210"/>
      <c r="D55" s="77">
        <f>DatosDelitos!F31</f>
        <v>142</v>
      </c>
      <c r="E55" s="77">
        <f>DatosDelitos!G31</f>
        <v>94</v>
      </c>
    </row>
    <row r="56" spans="2:5" ht="13.15" customHeight="1" x14ac:dyDescent="0.25">
      <c r="B56" s="210" t="s">
        <v>1235</v>
      </c>
      <c r="C56" s="210"/>
      <c r="D56" s="77">
        <f>DatosDelitos!F43-DatosDelitos!F45</f>
        <v>2</v>
      </c>
      <c r="E56" s="77">
        <f>DatosDelitos!G43-DatosDelitos!G45</f>
        <v>1</v>
      </c>
    </row>
    <row r="57" spans="2:5" ht="13.15" customHeight="1" x14ac:dyDescent="0.25">
      <c r="B57" s="210" t="s">
        <v>1236</v>
      </c>
      <c r="C57" s="210"/>
      <c r="D57" s="77">
        <f>DatosDelitos!F51</f>
        <v>9</v>
      </c>
      <c r="E57" s="77">
        <f>DatosDelitos!G51</f>
        <v>6</v>
      </c>
    </row>
    <row r="58" spans="2:5" ht="13.15" customHeight="1" x14ac:dyDescent="0.25">
      <c r="B58" s="210" t="s">
        <v>1237</v>
      </c>
      <c r="C58" s="210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0" t="s">
        <v>1262</v>
      </c>
      <c r="C59" s="210"/>
      <c r="D59" s="77">
        <f>DatosDelitos!F75</f>
        <v>2</v>
      </c>
      <c r="E59" s="77">
        <f>DatosDelitos!G75</f>
        <v>1</v>
      </c>
    </row>
    <row r="60" spans="2:5" ht="13.15" customHeight="1" x14ac:dyDescent="0.25">
      <c r="B60" s="210" t="s">
        <v>1239</v>
      </c>
      <c r="C60" s="210"/>
      <c r="D60" s="77">
        <f>DatosDelitos!F83</f>
        <v>14</v>
      </c>
      <c r="E60" s="77">
        <f>DatosDelitos!G83</f>
        <v>15</v>
      </c>
    </row>
    <row r="61" spans="2:5" ht="13.15" customHeight="1" x14ac:dyDescent="0.25">
      <c r="B61" s="210" t="s">
        <v>1240</v>
      </c>
      <c r="C61" s="210"/>
      <c r="D61" s="77">
        <f>DatosDelitos!F86</f>
        <v>0</v>
      </c>
      <c r="E61" s="77">
        <f>DatosDelitos!G86</f>
        <v>0</v>
      </c>
    </row>
    <row r="62" spans="2:5" ht="13.15" customHeight="1" x14ac:dyDescent="0.25">
      <c r="B62" s="210" t="s">
        <v>966</v>
      </c>
      <c r="C62" s="210"/>
      <c r="D62" s="77">
        <f>DatosDelitos!F98</f>
        <v>120</v>
      </c>
      <c r="E62" s="77">
        <f>DatosDelitos!G98</f>
        <v>86</v>
      </c>
    </row>
    <row r="63" spans="2:5" ht="27" customHeight="1" x14ac:dyDescent="0.25">
      <c r="B63" s="210" t="s">
        <v>1263</v>
      </c>
      <c r="C63" s="210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0" t="s">
        <v>1242</v>
      </c>
      <c r="C64" s="210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0" t="s">
        <v>1243</v>
      </c>
      <c r="C65" s="210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0" t="s">
        <v>1244</v>
      </c>
      <c r="C66" s="210"/>
      <c r="D66" s="77">
        <f>DatosDelitos!F148</f>
        <v>4</v>
      </c>
      <c r="E66" s="77">
        <f>DatosDelitos!G148</f>
        <v>3</v>
      </c>
    </row>
    <row r="67" spans="2:5" ht="13.15" customHeight="1" x14ac:dyDescent="0.25">
      <c r="B67" s="210" t="s">
        <v>1245</v>
      </c>
      <c r="C67" s="210"/>
      <c r="D67" s="77">
        <f>DatosDelitos!F157+SUM(DatosDelitos!F168:G173)</f>
        <v>3</v>
      </c>
      <c r="E67" s="77">
        <f>DatosDelitos!G157+SUM(DatosDelitos!G168:H173)</f>
        <v>4</v>
      </c>
    </row>
    <row r="68" spans="2:5" ht="13.15" customHeight="1" x14ac:dyDescent="0.25">
      <c r="B68" s="210" t="s">
        <v>1246</v>
      </c>
      <c r="C68" s="210"/>
      <c r="D68" s="77">
        <f>SUM(DatosDelitos!F174:G178)</f>
        <v>6</v>
      </c>
      <c r="E68" s="77">
        <f>SUM(DatosDelitos!G174:H178)</f>
        <v>90</v>
      </c>
    </row>
    <row r="69" spans="2:5" ht="13.15" customHeight="1" x14ac:dyDescent="0.25">
      <c r="B69" s="210" t="s">
        <v>1247</v>
      </c>
      <c r="C69" s="210"/>
      <c r="D69" s="77">
        <f>DatosDelitos!F179</f>
        <v>833</v>
      </c>
      <c r="E69" s="77">
        <f>DatosDelitos!G179</f>
        <v>742</v>
      </c>
    </row>
    <row r="70" spans="2:5" ht="13.15" customHeight="1" x14ac:dyDescent="0.25">
      <c r="B70" s="210" t="s">
        <v>1248</v>
      </c>
      <c r="C70" s="210"/>
      <c r="D70" s="77">
        <f>DatosDelitos!F187</f>
        <v>10</v>
      </c>
      <c r="E70" s="77">
        <f>DatosDelitos!G187</f>
        <v>11</v>
      </c>
    </row>
    <row r="71" spans="2:5" ht="13.15" customHeight="1" x14ac:dyDescent="0.25">
      <c r="B71" s="210" t="s">
        <v>1249</v>
      </c>
      <c r="C71" s="210"/>
      <c r="D71" s="77">
        <f>DatosDelitos!F202</f>
        <v>19</v>
      </c>
      <c r="E71" s="77">
        <f>DatosDelitos!G202</f>
        <v>11</v>
      </c>
    </row>
    <row r="72" spans="2:5" ht="13.15" customHeight="1" x14ac:dyDescent="0.25">
      <c r="B72" s="210" t="s">
        <v>1250</v>
      </c>
      <c r="C72" s="210"/>
      <c r="D72" s="77">
        <f>DatosDelitos!F224</f>
        <v>173</v>
      </c>
      <c r="E72" s="77">
        <f>DatosDelitos!G224</f>
        <v>117</v>
      </c>
    </row>
    <row r="73" spans="2:5" ht="13.15" customHeight="1" x14ac:dyDescent="0.25">
      <c r="B73" s="210" t="s">
        <v>1251</v>
      </c>
      <c r="C73" s="210"/>
      <c r="D73" s="77">
        <f>DatosDelitos!F245</f>
        <v>0</v>
      </c>
      <c r="E73" s="77">
        <f>DatosDelitos!G245</f>
        <v>1</v>
      </c>
    </row>
    <row r="74" spans="2:5" ht="13.15" customHeight="1" x14ac:dyDescent="0.25">
      <c r="B74" s="210" t="s">
        <v>1252</v>
      </c>
      <c r="C74" s="210"/>
      <c r="D74" s="77">
        <f>DatosDelitos!F272</f>
        <v>94</v>
      </c>
      <c r="E74" s="77">
        <f>DatosDelitos!G272</f>
        <v>74</v>
      </c>
    </row>
    <row r="75" spans="2:5" ht="38.25" customHeight="1" x14ac:dyDescent="0.25">
      <c r="B75" s="210" t="s">
        <v>1253</v>
      </c>
      <c r="C75" s="210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0" t="s">
        <v>1254</v>
      </c>
      <c r="C76" s="210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0" t="s">
        <v>1255</v>
      </c>
      <c r="C77" s="210"/>
      <c r="D77" s="77">
        <f>DatosDelitos!F313+DatosDelitos!F319+DatosDelitos!F321</f>
        <v>4</v>
      </c>
      <c r="E77" s="77">
        <f>DatosDelitos!G313+DatosDelitos!G319+DatosDelitos!G321</f>
        <v>2</v>
      </c>
    </row>
    <row r="78" spans="2:5" ht="13.9" customHeight="1" x14ac:dyDescent="0.25">
      <c r="B78" s="210" t="s">
        <v>1256</v>
      </c>
      <c r="C78" s="210"/>
      <c r="D78" s="77">
        <f>DatosDelitos!F324</f>
        <v>12</v>
      </c>
      <c r="E78" s="77">
        <f>DatosDelitos!G324</f>
        <v>2</v>
      </c>
    </row>
    <row r="79" spans="2:5" ht="15" customHeight="1" x14ac:dyDescent="0.25">
      <c r="B79" s="209" t="s">
        <v>1257</v>
      </c>
      <c r="C79" s="209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09" t="s">
        <v>943</v>
      </c>
      <c r="C80" s="209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09" t="s">
        <v>1258</v>
      </c>
      <c r="C81" s="209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09" t="s">
        <v>1264</v>
      </c>
      <c r="C82" s="209"/>
      <c r="D82" s="77">
        <f>SUM(D49:D81)</f>
        <v>2020</v>
      </c>
      <c r="E82" s="77">
        <f>SUM(E49:E81)</f>
        <v>1468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0" t="s">
        <v>1232</v>
      </c>
      <c r="C87" s="210"/>
      <c r="D87" s="77">
        <f>DatosDelitos!N6+DatosDelitos!N14-DatosDelitos!N18</f>
        <v>1</v>
      </c>
    </row>
    <row r="88" spans="2:13" ht="13.15" customHeight="1" x14ac:dyDescent="0.25">
      <c r="B88" s="210" t="s">
        <v>281</v>
      </c>
      <c r="C88" s="210"/>
      <c r="D88" s="77">
        <f>DatosDelitos!N11</f>
        <v>0</v>
      </c>
    </row>
    <row r="89" spans="2:13" ht="13.15" customHeight="1" x14ac:dyDescent="0.25">
      <c r="B89" s="210" t="s">
        <v>338</v>
      </c>
      <c r="C89" s="210"/>
      <c r="D89" s="77">
        <f>DatosDelitos!N21</f>
        <v>0</v>
      </c>
    </row>
    <row r="90" spans="2:13" ht="13.15" customHeight="1" x14ac:dyDescent="0.25">
      <c r="B90" s="210" t="s">
        <v>343</v>
      </c>
      <c r="C90" s="210"/>
      <c r="D90" s="77">
        <f>DatosDelitos!N24</f>
        <v>0</v>
      </c>
    </row>
    <row r="91" spans="2:13" ht="13.15" customHeight="1" x14ac:dyDescent="0.25">
      <c r="B91" s="210" t="s">
        <v>1266</v>
      </c>
      <c r="C91" s="210"/>
      <c r="D91" s="77">
        <f>SUM(DatosDelitos!N18,DatosDelitos!N45)</f>
        <v>1</v>
      </c>
    </row>
    <row r="92" spans="2:13" ht="13.15" customHeight="1" x14ac:dyDescent="0.25">
      <c r="B92" s="210" t="s">
        <v>1234</v>
      </c>
      <c r="C92" s="210"/>
      <c r="D92" s="77">
        <f>DatosDelitos!N31</f>
        <v>1</v>
      </c>
    </row>
    <row r="93" spans="2:13" ht="13.15" customHeight="1" x14ac:dyDescent="0.25">
      <c r="B93" s="210" t="s">
        <v>1235</v>
      </c>
      <c r="C93" s="210"/>
      <c r="D93" s="77">
        <f>DatosDelitos!N43-DatosDelitos!N45</f>
        <v>0</v>
      </c>
    </row>
    <row r="94" spans="2:13" ht="13.15" customHeight="1" x14ac:dyDescent="0.25">
      <c r="B94" s="210" t="s">
        <v>1236</v>
      </c>
      <c r="C94" s="210"/>
      <c r="D94" s="77">
        <f>DatosDelitos!N51</f>
        <v>11</v>
      </c>
    </row>
    <row r="95" spans="2:13" ht="13.15" customHeight="1" x14ac:dyDescent="0.25">
      <c r="B95" s="210" t="s">
        <v>1237</v>
      </c>
      <c r="C95" s="210"/>
      <c r="D95" s="77">
        <f>DatosDelitos!N73</f>
        <v>0</v>
      </c>
    </row>
    <row r="96" spans="2:13" ht="27" customHeight="1" x14ac:dyDescent="0.25">
      <c r="B96" s="210" t="s">
        <v>1262</v>
      </c>
      <c r="C96" s="210"/>
      <c r="D96" s="77">
        <f>DatosDelitos!N75</f>
        <v>1</v>
      </c>
    </row>
    <row r="97" spans="2:4" ht="13.15" customHeight="1" x14ac:dyDescent="0.25">
      <c r="B97" s="210" t="s">
        <v>1239</v>
      </c>
      <c r="C97" s="210"/>
      <c r="D97" s="77">
        <f>DatosDelitos!N83</f>
        <v>0</v>
      </c>
    </row>
    <row r="98" spans="2:4" ht="13.15" customHeight="1" x14ac:dyDescent="0.25">
      <c r="B98" s="210" t="s">
        <v>1240</v>
      </c>
      <c r="C98" s="210"/>
      <c r="D98" s="77">
        <f>DatosDelitos!N86</f>
        <v>2</v>
      </c>
    </row>
    <row r="99" spans="2:4" ht="13.15" customHeight="1" x14ac:dyDescent="0.25">
      <c r="B99" s="210" t="s">
        <v>966</v>
      </c>
      <c r="C99" s="210"/>
      <c r="D99" s="77">
        <f>DatosDelitos!N98</f>
        <v>4</v>
      </c>
    </row>
    <row r="100" spans="2:4" ht="27" customHeight="1" x14ac:dyDescent="0.25">
      <c r="B100" s="210" t="s">
        <v>1263</v>
      </c>
      <c r="C100" s="210"/>
      <c r="D100" s="77">
        <f>DatosDelitos!N132</f>
        <v>1</v>
      </c>
    </row>
    <row r="101" spans="2:4" ht="13.15" customHeight="1" x14ac:dyDescent="0.25">
      <c r="B101" s="210" t="s">
        <v>1242</v>
      </c>
      <c r="C101" s="210"/>
      <c r="D101" s="77">
        <f>DatosDelitos!N138</f>
        <v>0</v>
      </c>
    </row>
    <row r="102" spans="2:4" ht="13.15" customHeight="1" x14ac:dyDescent="0.25">
      <c r="B102" s="210" t="s">
        <v>1243</v>
      </c>
      <c r="C102" s="210"/>
      <c r="D102" s="77">
        <f>DatosDelitos!N145</f>
        <v>0</v>
      </c>
    </row>
    <row r="103" spans="2:4" ht="13.15" customHeight="1" x14ac:dyDescent="0.25">
      <c r="B103" s="210" t="s">
        <v>1267</v>
      </c>
      <c r="C103" s="210"/>
      <c r="D103" s="77">
        <f>DatosDelitos!N149</f>
        <v>4</v>
      </c>
    </row>
    <row r="104" spans="2:4" ht="13.15" customHeight="1" x14ac:dyDescent="0.25">
      <c r="B104" s="210" t="s">
        <v>1175</v>
      </c>
      <c r="C104" s="210"/>
      <c r="D104" s="77">
        <f>SUM(DatosDelitos!N150,DatosDelitos!N151)</f>
        <v>1</v>
      </c>
    </row>
    <row r="105" spans="2:4" ht="13.15" customHeight="1" x14ac:dyDescent="0.25">
      <c r="B105" s="210" t="s">
        <v>1173</v>
      </c>
      <c r="C105" s="210"/>
      <c r="D105" s="77">
        <f>SUM(DatosDelitos!N152:O156)</f>
        <v>11</v>
      </c>
    </row>
    <row r="106" spans="2:4" ht="13.15" customHeight="1" x14ac:dyDescent="0.25">
      <c r="B106" s="210" t="s">
        <v>1245</v>
      </c>
      <c r="C106" s="210"/>
      <c r="D106" s="77">
        <f>SUM(SUM(DatosDelitos!N158:O161),SUM(DatosDelitos!N168:O173))</f>
        <v>0</v>
      </c>
    </row>
    <row r="107" spans="2:4" ht="13.15" customHeight="1" x14ac:dyDescent="0.25">
      <c r="B107" s="210" t="s">
        <v>1268</v>
      </c>
      <c r="C107" s="210"/>
      <c r="D107" s="77">
        <f>SUM(DatosDelitos!N162:O166)</f>
        <v>19</v>
      </c>
    </row>
    <row r="108" spans="2:4" ht="13.15" customHeight="1" x14ac:dyDescent="0.25">
      <c r="B108" s="210" t="s">
        <v>1246</v>
      </c>
      <c r="C108" s="210"/>
      <c r="D108" s="77">
        <f>SUM(DatosDelitos!N174:O178)</f>
        <v>12</v>
      </c>
    </row>
    <row r="109" spans="2:4" ht="13.15" customHeight="1" x14ac:dyDescent="0.25">
      <c r="B109" s="210" t="s">
        <v>1247</v>
      </c>
      <c r="C109" s="210"/>
      <c r="D109" s="77">
        <f>DatosDelitos!N179</f>
        <v>0</v>
      </c>
    </row>
    <row r="110" spans="2:4" ht="13.15" customHeight="1" x14ac:dyDescent="0.25">
      <c r="B110" s="210" t="s">
        <v>1248</v>
      </c>
      <c r="C110" s="210"/>
      <c r="D110" s="77">
        <f>DatosDelitos!N187</f>
        <v>7</v>
      </c>
    </row>
    <row r="111" spans="2:4" ht="13.15" customHeight="1" x14ac:dyDescent="0.25">
      <c r="B111" s="210" t="s">
        <v>1249</v>
      </c>
      <c r="C111" s="210"/>
      <c r="D111" s="77">
        <f>DatosDelitos!N202</f>
        <v>5</v>
      </c>
    </row>
    <row r="112" spans="2:4" ht="13.15" customHeight="1" x14ac:dyDescent="0.25">
      <c r="B112" s="210" t="s">
        <v>1250</v>
      </c>
      <c r="C112" s="210"/>
      <c r="D112" s="77">
        <f>DatosDelitos!N224</f>
        <v>24</v>
      </c>
    </row>
    <row r="113" spans="2:4" ht="13.15" customHeight="1" x14ac:dyDescent="0.25">
      <c r="B113" s="210" t="s">
        <v>1251</v>
      </c>
      <c r="C113" s="210"/>
      <c r="D113" s="77">
        <f>DatosDelitos!N245</f>
        <v>2</v>
      </c>
    </row>
    <row r="114" spans="2:4" ht="13.15" customHeight="1" x14ac:dyDescent="0.25">
      <c r="B114" s="210" t="s">
        <v>1252</v>
      </c>
      <c r="C114" s="210"/>
      <c r="D114" s="77">
        <f>DatosDelitos!N272</f>
        <v>0</v>
      </c>
    </row>
    <row r="115" spans="2:4" ht="38.25" customHeight="1" x14ac:dyDescent="0.25">
      <c r="B115" s="210" t="s">
        <v>1253</v>
      </c>
      <c r="C115" s="210"/>
      <c r="D115" s="77">
        <f>DatosDelitos!N302</f>
        <v>0</v>
      </c>
    </row>
    <row r="116" spans="2:4" ht="13.15" customHeight="1" x14ac:dyDescent="0.25">
      <c r="B116" s="210" t="s">
        <v>1254</v>
      </c>
      <c r="C116" s="210"/>
      <c r="D116" s="77">
        <f>DatosDelitos!N306</f>
        <v>0</v>
      </c>
    </row>
    <row r="117" spans="2:4" ht="13.15" customHeight="1" x14ac:dyDescent="0.25">
      <c r="B117" s="210" t="s">
        <v>1255</v>
      </c>
      <c r="C117" s="210"/>
      <c r="D117" s="77">
        <f>DatosDelitos!N313+DatosDelitos!N321</f>
        <v>0</v>
      </c>
    </row>
    <row r="118" spans="2:4" ht="13.15" customHeight="1" x14ac:dyDescent="0.25">
      <c r="B118" s="210" t="s">
        <v>909</v>
      </c>
      <c r="C118" s="210"/>
      <c r="D118" s="77">
        <f>DatosDelitos!N319</f>
        <v>79</v>
      </c>
    </row>
    <row r="119" spans="2:4" ht="13.9" customHeight="1" x14ac:dyDescent="0.25">
      <c r="B119" s="210" t="s">
        <v>1256</v>
      </c>
      <c r="C119" s="210"/>
      <c r="D119" s="77">
        <f>DatosDelitos!N324</f>
        <v>4</v>
      </c>
    </row>
    <row r="120" spans="2:4" ht="12.75" customHeight="1" x14ac:dyDescent="0.25">
      <c r="B120" s="209" t="s">
        <v>1257</v>
      </c>
      <c r="C120" s="209"/>
      <c r="D120" s="77">
        <f>DatosDelitos!N326</f>
        <v>0</v>
      </c>
    </row>
    <row r="121" spans="2:4" ht="15" customHeight="1" x14ac:dyDescent="0.25">
      <c r="B121" s="209" t="s">
        <v>943</v>
      </c>
      <c r="C121" s="209"/>
      <c r="D121" s="77">
        <f>DatosDelitos!N338</f>
        <v>0</v>
      </c>
    </row>
    <row r="122" spans="2:4" ht="15" customHeight="1" x14ac:dyDescent="0.25">
      <c r="B122" s="209" t="s">
        <v>1258</v>
      </c>
      <c r="C122" s="209"/>
      <c r="D122" s="77">
        <f>DatosDelitos!N340</f>
        <v>0</v>
      </c>
    </row>
    <row r="123" spans="2:4" ht="15" customHeight="1" x14ac:dyDescent="0.25">
      <c r="B123" s="210" t="s">
        <v>1264</v>
      </c>
      <c r="C123" s="210"/>
      <c r="D123" s="77">
        <f>SUM(D87:D122)</f>
        <v>190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8" t="s">
        <v>310</v>
      </c>
      <c r="B6" s="179"/>
      <c r="C6" s="26">
        <v>23</v>
      </c>
      <c r="D6" s="26">
        <v>27</v>
      </c>
      <c r="E6" s="27">
        <v>-1</v>
      </c>
      <c r="F6" s="26">
        <v>0</v>
      </c>
      <c r="G6" s="26">
        <v>0</v>
      </c>
      <c r="H6" s="26">
        <v>5</v>
      </c>
      <c r="I6" s="26">
        <v>4</v>
      </c>
      <c r="J6" s="26">
        <v>1</v>
      </c>
      <c r="K6" s="26">
        <v>6</v>
      </c>
      <c r="L6" s="26">
        <v>5</v>
      </c>
      <c r="M6" s="26">
        <v>4</v>
      </c>
      <c r="N6" s="26">
        <v>0</v>
      </c>
      <c r="O6" s="26">
        <v>10</v>
      </c>
      <c r="P6" s="28">
        <v>13</v>
      </c>
    </row>
    <row r="7" spans="1:16" x14ac:dyDescent="0.25">
      <c r="A7" s="29" t="s">
        <v>311</v>
      </c>
      <c r="B7" s="29" t="s">
        <v>312</v>
      </c>
      <c r="C7" s="15">
        <v>15</v>
      </c>
      <c r="D7" s="15">
        <v>13</v>
      </c>
      <c r="E7" s="30">
        <v>0</v>
      </c>
      <c r="F7" s="15">
        <v>0</v>
      </c>
      <c r="G7" s="15">
        <v>0</v>
      </c>
      <c r="H7" s="15">
        <v>4</v>
      </c>
      <c r="I7" s="15">
        <v>0</v>
      </c>
      <c r="J7" s="15">
        <v>1</v>
      </c>
      <c r="K7" s="15">
        <v>5</v>
      </c>
      <c r="L7" s="15">
        <v>5</v>
      </c>
      <c r="M7" s="15">
        <v>0</v>
      </c>
      <c r="N7" s="15">
        <v>0</v>
      </c>
      <c r="O7" s="15">
        <v>10</v>
      </c>
      <c r="P7" s="24">
        <v>6</v>
      </c>
    </row>
    <row r="8" spans="1:16" x14ac:dyDescent="0.25">
      <c r="A8" s="29" t="s">
        <v>313</v>
      </c>
      <c r="B8" s="29" t="s">
        <v>314</v>
      </c>
      <c r="C8" s="15">
        <v>0</v>
      </c>
      <c r="D8" s="15">
        <v>2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0</v>
      </c>
      <c r="M8" s="15">
        <v>4</v>
      </c>
      <c r="N8" s="15">
        <v>0</v>
      </c>
      <c r="O8" s="15">
        <v>0</v>
      </c>
      <c r="P8" s="24">
        <v>3</v>
      </c>
    </row>
    <row r="9" spans="1:16" x14ac:dyDescent="0.25">
      <c r="A9" s="29" t="s">
        <v>315</v>
      </c>
      <c r="B9" s="29" t="s">
        <v>316</v>
      </c>
      <c r="C9" s="15">
        <v>3</v>
      </c>
      <c r="D9" s="15">
        <v>6</v>
      </c>
      <c r="E9" s="30">
        <v>-1</v>
      </c>
      <c r="F9" s="15">
        <v>0</v>
      </c>
      <c r="G9" s="15">
        <v>0</v>
      </c>
      <c r="H9" s="15">
        <v>1</v>
      </c>
      <c r="I9" s="15">
        <v>4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4</v>
      </c>
    </row>
    <row r="10" spans="1:16" x14ac:dyDescent="0.25">
      <c r="A10" s="29" t="s">
        <v>317</v>
      </c>
      <c r="B10" s="29" t="s">
        <v>318</v>
      </c>
      <c r="C10" s="15">
        <v>5</v>
      </c>
      <c r="D10" s="15">
        <v>6</v>
      </c>
      <c r="E10" s="30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8" t="s">
        <v>319</v>
      </c>
      <c r="B11" s="179"/>
      <c r="C11" s="26">
        <v>0</v>
      </c>
      <c r="D11" s="26">
        <v>3</v>
      </c>
      <c r="E11" s="27">
        <v>-1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2</v>
      </c>
      <c r="E12" s="30">
        <v>-1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1</v>
      </c>
      <c r="E13" s="30">
        <v>-1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8" t="s">
        <v>323</v>
      </c>
      <c r="B14" s="179"/>
      <c r="C14" s="26">
        <v>2985</v>
      </c>
      <c r="D14" s="26">
        <v>4010</v>
      </c>
      <c r="E14" s="27">
        <v>-1</v>
      </c>
      <c r="F14" s="26">
        <v>552</v>
      </c>
      <c r="G14" s="26">
        <v>196</v>
      </c>
      <c r="H14" s="26">
        <v>489</v>
      </c>
      <c r="I14" s="26">
        <v>517</v>
      </c>
      <c r="J14" s="26">
        <v>9</v>
      </c>
      <c r="K14" s="26">
        <v>8</v>
      </c>
      <c r="L14" s="26">
        <v>1</v>
      </c>
      <c r="M14" s="26">
        <v>1</v>
      </c>
      <c r="N14" s="26">
        <v>2</v>
      </c>
      <c r="O14" s="26">
        <v>14</v>
      </c>
      <c r="P14" s="28">
        <v>837</v>
      </c>
    </row>
    <row r="15" spans="1:16" x14ac:dyDescent="0.25">
      <c r="A15" s="29" t="s">
        <v>324</v>
      </c>
      <c r="B15" s="29" t="s">
        <v>325</v>
      </c>
      <c r="C15" s="15">
        <v>1588</v>
      </c>
      <c r="D15" s="15">
        <v>2419</v>
      </c>
      <c r="E15" s="30">
        <v>-1</v>
      </c>
      <c r="F15" s="15">
        <v>97</v>
      </c>
      <c r="G15" s="15">
        <v>63</v>
      </c>
      <c r="H15" s="15">
        <v>275</v>
      </c>
      <c r="I15" s="15">
        <v>289</v>
      </c>
      <c r="J15" s="15">
        <v>5</v>
      </c>
      <c r="K15" s="15">
        <v>4</v>
      </c>
      <c r="L15" s="15">
        <v>1</v>
      </c>
      <c r="M15" s="15">
        <v>1</v>
      </c>
      <c r="N15" s="15">
        <v>0</v>
      </c>
      <c r="O15" s="15">
        <v>0</v>
      </c>
      <c r="P15" s="24">
        <v>492</v>
      </c>
    </row>
    <row r="16" spans="1:16" x14ac:dyDescent="0.25">
      <c r="A16" s="29" t="s">
        <v>326</v>
      </c>
      <c r="B16" s="29" t="s">
        <v>327</v>
      </c>
      <c r="C16" s="15">
        <v>0</v>
      </c>
      <c r="D16" s="15">
        <v>1</v>
      </c>
      <c r="E16" s="30">
        <v>-1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24">
        <v>1</v>
      </c>
    </row>
    <row r="17" spans="1:16" x14ac:dyDescent="0.25">
      <c r="A17" s="29" t="s">
        <v>328</v>
      </c>
      <c r="B17" s="29" t="s">
        <v>329</v>
      </c>
      <c r="C17" s="15">
        <v>664</v>
      </c>
      <c r="D17" s="15">
        <v>692</v>
      </c>
      <c r="E17" s="30">
        <v>-1</v>
      </c>
      <c r="F17" s="15">
        <v>2</v>
      </c>
      <c r="G17" s="15">
        <v>2</v>
      </c>
      <c r="H17" s="15">
        <v>11</v>
      </c>
      <c r="I17" s="15">
        <v>9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4">
        <v>5</v>
      </c>
    </row>
    <row r="18" spans="1:16" ht="33.75" x14ac:dyDescent="0.25">
      <c r="A18" s="29" t="s">
        <v>330</v>
      </c>
      <c r="B18" s="29" t="s">
        <v>331</v>
      </c>
      <c r="C18" s="15">
        <v>732</v>
      </c>
      <c r="D18" s="15">
        <v>897</v>
      </c>
      <c r="E18" s="30">
        <v>-1</v>
      </c>
      <c r="F18" s="15">
        <v>453</v>
      </c>
      <c r="G18" s="15">
        <v>131</v>
      </c>
      <c r="H18" s="15">
        <v>203</v>
      </c>
      <c r="I18" s="15">
        <v>219</v>
      </c>
      <c r="J18" s="15">
        <v>4</v>
      </c>
      <c r="K18" s="15">
        <v>4</v>
      </c>
      <c r="L18" s="15">
        <v>0</v>
      </c>
      <c r="M18" s="15">
        <v>0</v>
      </c>
      <c r="N18" s="15">
        <v>1</v>
      </c>
      <c r="O18" s="15">
        <v>13</v>
      </c>
      <c r="P18" s="24">
        <v>338</v>
      </c>
    </row>
    <row r="19" spans="1:16" x14ac:dyDescent="0.25">
      <c r="A19" s="29" t="s">
        <v>332</v>
      </c>
      <c r="B19" s="29" t="s">
        <v>333</v>
      </c>
      <c r="C19" s="15">
        <v>1</v>
      </c>
      <c r="D19" s="15">
        <v>1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1</v>
      </c>
    </row>
    <row r="21" spans="1:16" x14ac:dyDescent="0.25">
      <c r="A21" s="178" t="s">
        <v>336</v>
      </c>
      <c r="B21" s="179"/>
      <c r="C21" s="26">
        <v>0</v>
      </c>
      <c r="D21" s="26">
        <v>2</v>
      </c>
      <c r="E21" s="27">
        <v>-1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2</v>
      </c>
      <c r="E23" s="30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8" t="s">
        <v>341</v>
      </c>
      <c r="B24" s="179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8" t="s">
        <v>354</v>
      </c>
      <c r="B31" s="179"/>
      <c r="C31" s="26">
        <v>674</v>
      </c>
      <c r="D31" s="26">
        <v>614</v>
      </c>
      <c r="E31" s="27">
        <v>0</v>
      </c>
      <c r="F31" s="26">
        <v>142</v>
      </c>
      <c r="G31" s="26">
        <v>94</v>
      </c>
      <c r="H31" s="26">
        <v>140</v>
      </c>
      <c r="I31" s="26">
        <v>245</v>
      </c>
      <c r="J31" s="26">
        <v>2</v>
      </c>
      <c r="K31" s="26">
        <v>6</v>
      </c>
      <c r="L31" s="26">
        <v>1</v>
      </c>
      <c r="M31" s="26">
        <v>1</v>
      </c>
      <c r="N31" s="26">
        <v>1</v>
      </c>
      <c r="O31" s="26">
        <v>5</v>
      </c>
      <c r="P31" s="28">
        <v>473</v>
      </c>
    </row>
    <row r="32" spans="1:16" x14ac:dyDescent="0.25">
      <c r="A32" s="29" t="s">
        <v>355</v>
      </c>
      <c r="B32" s="29" t="s">
        <v>356</v>
      </c>
      <c r="C32" s="15">
        <v>18</v>
      </c>
      <c r="D32" s="15">
        <v>11</v>
      </c>
      <c r="E32" s="30">
        <v>0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1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0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289</v>
      </c>
      <c r="D34" s="15">
        <v>351</v>
      </c>
      <c r="E34" s="30">
        <v>-1</v>
      </c>
      <c r="F34" s="15">
        <v>32</v>
      </c>
      <c r="G34" s="15">
        <v>49</v>
      </c>
      <c r="H34" s="15">
        <v>70</v>
      </c>
      <c r="I34" s="15">
        <v>136</v>
      </c>
      <c r="J34" s="15">
        <v>2</v>
      </c>
      <c r="K34" s="15">
        <v>4</v>
      </c>
      <c r="L34" s="15">
        <v>0</v>
      </c>
      <c r="M34" s="15">
        <v>1</v>
      </c>
      <c r="N34" s="15">
        <v>0</v>
      </c>
      <c r="O34" s="15">
        <v>0</v>
      </c>
      <c r="P34" s="24">
        <v>274</v>
      </c>
    </row>
    <row r="35" spans="1:16" x14ac:dyDescent="0.25">
      <c r="A35" s="29" t="s">
        <v>361</v>
      </c>
      <c r="B35" s="29" t="s">
        <v>362</v>
      </c>
      <c r="C35" s="15">
        <v>34</v>
      </c>
      <c r="D35" s="15">
        <v>29</v>
      </c>
      <c r="E35" s="30">
        <v>0</v>
      </c>
      <c r="F35" s="15">
        <v>4</v>
      </c>
      <c r="G35" s="15">
        <v>4</v>
      </c>
      <c r="H35" s="15">
        <v>5</v>
      </c>
      <c r="I35" s="15">
        <v>7</v>
      </c>
      <c r="J35" s="15">
        <v>0</v>
      </c>
      <c r="K35" s="15">
        <v>0</v>
      </c>
      <c r="L35" s="15">
        <v>1</v>
      </c>
      <c r="M35" s="15">
        <v>0</v>
      </c>
      <c r="N35" s="15">
        <v>0</v>
      </c>
      <c r="O35" s="15">
        <v>0</v>
      </c>
      <c r="P35" s="24">
        <v>19</v>
      </c>
    </row>
    <row r="36" spans="1:16" x14ac:dyDescent="0.25">
      <c r="A36" s="29" t="s">
        <v>363</v>
      </c>
      <c r="B36" s="29" t="s">
        <v>364</v>
      </c>
      <c r="C36" s="15">
        <v>173</v>
      </c>
      <c r="D36" s="15">
        <v>66</v>
      </c>
      <c r="E36" s="30">
        <v>1</v>
      </c>
      <c r="F36" s="15">
        <v>15</v>
      </c>
      <c r="G36" s="15">
        <v>17</v>
      </c>
      <c r="H36" s="15">
        <v>21</v>
      </c>
      <c r="I36" s="15">
        <v>35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81</v>
      </c>
    </row>
    <row r="37" spans="1:16" ht="22.5" x14ac:dyDescent="0.25">
      <c r="A37" s="29" t="s">
        <v>365</v>
      </c>
      <c r="B37" s="29" t="s">
        <v>366</v>
      </c>
      <c r="C37" s="15">
        <v>50</v>
      </c>
      <c r="D37" s="15">
        <v>57</v>
      </c>
      <c r="E37" s="30">
        <v>-1</v>
      </c>
      <c r="F37" s="15">
        <v>38</v>
      </c>
      <c r="G37" s="15">
        <v>8</v>
      </c>
      <c r="H37" s="15">
        <v>13</v>
      </c>
      <c r="I37" s="15">
        <v>33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4</v>
      </c>
      <c r="P37" s="24">
        <v>62</v>
      </c>
    </row>
    <row r="38" spans="1:16" ht="22.5" x14ac:dyDescent="0.25">
      <c r="A38" s="29" t="s">
        <v>367</v>
      </c>
      <c r="B38" s="29" t="s">
        <v>368</v>
      </c>
      <c r="C38" s="15">
        <v>39</v>
      </c>
      <c r="D38" s="15">
        <v>34</v>
      </c>
      <c r="E38" s="30">
        <v>0</v>
      </c>
      <c r="F38" s="15">
        <v>38</v>
      </c>
      <c r="G38" s="15">
        <v>5</v>
      </c>
      <c r="H38" s="15">
        <v>14</v>
      </c>
      <c r="I38" s="15">
        <v>10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20</v>
      </c>
    </row>
    <row r="39" spans="1:16" ht="22.5" x14ac:dyDescent="0.25">
      <c r="A39" s="29" t="s">
        <v>369</v>
      </c>
      <c r="B39" s="29" t="s">
        <v>370</v>
      </c>
      <c r="C39" s="15">
        <v>10</v>
      </c>
      <c r="D39" s="15">
        <v>14</v>
      </c>
      <c r="E39" s="30">
        <v>-1</v>
      </c>
      <c r="F39" s="15">
        <v>5</v>
      </c>
      <c r="G39" s="15">
        <v>0</v>
      </c>
      <c r="H39" s="15">
        <v>5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8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61</v>
      </c>
      <c r="D42" s="15">
        <v>52</v>
      </c>
      <c r="E42" s="30">
        <v>0</v>
      </c>
      <c r="F42" s="15">
        <v>10</v>
      </c>
      <c r="G42" s="15">
        <v>11</v>
      </c>
      <c r="H42" s="15">
        <v>12</v>
      </c>
      <c r="I42" s="15">
        <v>20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9</v>
      </c>
    </row>
    <row r="43" spans="1:16" x14ac:dyDescent="0.25">
      <c r="A43" s="178" t="s">
        <v>377</v>
      </c>
      <c r="B43" s="179"/>
      <c r="C43" s="26">
        <v>91</v>
      </c>
      <c r="D43" s="26">
        <v>86</v>
      </c>
      <c r="E43" s="27">
        <v>0</v>
      </c>
      <c r="F43" s="26">
        <v>23</v>
      </c>
      <c r="G43" s="26">
        <v>13</v>
      </c>
      <c r="H43" s="26">
        <v>19</v>
      </c>
      <c r="I43" s="26">
        <v>43</v>
      </c>
      <c r="J43" s="26">
        <v>0</v>
      </c>
      <c r="K43" s="26">
        <v>2</v>
      </c>
      <c r="L43" s="26">
        <v>0</v>
      </c>
      <c r="M43" s="26">
        <v>0</v>
      </c>
      <c r="N43" s="26">
        <v>0</v>
      </c>
      <c r="O43" s="26">
        <v>8</v>
      </c>
      <c r="P43" s="28">
        <v>8</v>
      </c>
    </row>
    <row r="44" spans="1:16" x14ac:dyDescent="0.25">
      <c r="A44" s="29" t="s">
        <v>378</v>
      </c>
      <c r="B44" s="29" t="s">
        <v>379</v>
      </c>
      <c r="C44" s="15">
        <v>1</v>
      </c>
      <c r="D44" s="15">
        <v>2</v>
      </c>
      <c r="E44" s="30">
        <v>-1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81</v>
      </c>
      <c r="D45" s="15">
        <v>77</v>
      </c>
      <c r="E45" s="30">
        <v>0</v>
      </c>
      <c r="F45" s="15">
        <v>21</v>
      </c>
      <c r="G45" s="15">
        <v>12</v>
      </c>
      <c r="H45" s="15">
        <v>19</v>
      </c>
      <c r="I45" s="15">
        <v>42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8</v>
      </c>
      <c r="P45" s="24">
        <v>8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2</v>
      </c>
      <c r="E46" s="30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5</v>
      </c>
      <c r="D47" s="15">
        <v>1</v>
      </c>
      <c r="E47" s="30">
        <v>4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4</v>
      </c>
      <c r="D49" s="15">
        <v>3</v>
      </c>
      <c r="E49" s="30">
        <v>0</v>
      </c>
      <c r="F49" s="15">
        <v>2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1</v>
      </c>
      <c r="E50" s="30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8" t="s">
        <v>392</v>
      </c>
      <c r="B51" s="179"/>
      <c r="C51" s="26">
        <v>219</v>
      </c>
      <c r="D51" s="26">
        <v>298</v>
      </c>
      <c r="E51" s="27">
        <v>-1</v>
      </c>
      <c r="F51" s="26">
        <v>9</v>
      </c>
      <c r="G51" s="26">
        <v>6</v>
      </c>
      <c r="H51" s="26">
        <v>39</v>
      </c>
      <c r="I51" s="26">
        <v>38</v>
      </c>
      <c r="J51" s="26">
        <v>23</v>
      </c>
      <c r="K51" s="26">
        <v>9</v>
      </c>
      <c r="L51" s="26">
        <v>0</v>
      </c>
      <c r="M51" s="26">
        <v>0</v>
      </c>
      <c r="N51" s="26">
        <v>11</v>
      </c>
      <c r="O51" s="26">
        <v>4</v>
      </c>
      <c r="P51" s="28">
        <v>47</v>
      </c>
    </row>
    <row r="52" spans="1:16" x14ac:dyDescent="0.25">
      <c r="A52" s="29" t="s">
        <v>393</v>
      </c>
      <c r="B52" s="29" t="s">
        <v>394</v>
      </c>
      <c r="C52" s="15">
        <v>73</v>
      </c>
      <c r="D52" s="15">
        <v>118</v>
      </c>
      <c r="E52" s="30">
        <v>-1</v>
      </c>
      <c r="F52" s="15">
        <v>3</v>
      </c>
      <c r="G52" s="15">
        <v>1</v>
      </c>
      <c r="H52" s="15">
        <v>9</v>
      </c>
      <c r="I52" s="15">
        <v>5</v>
      </c>
      <c r="J52" s="15">
        <v>21</v>
      </c>
      <c r="K52" s="15">
        <v>4</v>
      </c>
      <c r="L52" s="15">
        <v>0</v>
      </c>
      <c r="M52" s="15">
        <v>0</v>
      </c>
      <c r="N52" s="15">
        <v>0</v>
      </c>
      <c r="O52" s="15">
        <v>3</v>
      </c>
      <c r="P52" s="24">
        <v>10</v>
      </c>
    </row>
    <row r="53" spans="1:16" x14ac:dyDescent="0.25">
      <c r="A53" s="29" t="s">
        <v>395</v>
      </c>
      <c r="B53" s="29" t="s">
        <v>396</v>
      </c>
      <c r="C53" s="15">
        <v>0</v>
      </c>
      <c r="D53" s="15">
        <v>4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3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99</v>
      </c>
      <c r="D54" s="15">
        <v>114</v>
      </c>
      <c r="E54" s="30">
        <v>-1</v>
      </c>
      <c r="F54" s="15">
        <v>6</v>
      </c>
      <c r="G54" s="15">
        <v>5</v>
      </c>
      <c r="H54" s="15">
        <v>16</v>
      </c>
      <c r="I54" s="15">
        <v>17</v>
      </c>
      <c r="J54" s="15">
        <v>1</v>
      </c>
      <c r="K54" s="15">
        <v>1</v>
      </c>
      <c r="L54" s="15">
        <v>0</v>
      </c>
      <c r="M54" s="15">
        <v>0</v>
      </c>
      <c r="N54" s="15">
        <v>2</v>
      </c>
      <c r="O54" s="15">
        <v>0</v>
      </c>
      <c r="P54" s="24">
        <v>27</v>
      </c>
    </row>
    <row r="55" spans="1:16" ht="22.5" x14ac:dyDescent="0.25">
      <c r="A55" s="29" t="s">
        <v>399</v>
      </c>
      <c r="B55" s="29" t="s">
        <v>400</v>
      </c>
      <c r="C55" s="15">
        <v>1</v>
      </c>
      <c r="D55" s="15">
        <v>0</v>
      </c>
      <c r="E55" s="30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8</v>
      </c>
      <c r="D57" s="15">
        <v>7</v>
      </c>
      <c r="E57" s="30">
        <v>0</v>
      </c>
      <c r="F57" s="15">
        <v>0</v>
      </c>
      <c r="G57" s="15">
        <v>0</v>
      </c>
      <c r="H57" s="15">
        <v>2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2</v>
      </c>
    </row>
    <row r="58" spans="1:16" ht="22.5" x14ac:dyDescent="0.25">
      <c r="A58" s="29" t="s">
        <v>405</v>
      </c>
      <c r="B58" s="29" t="s">
        <v>406</v>
      </c>
      <c r="C58" s="15">
        <v>12</v>
      </c>
      <c r="D58" s="15">
        <v>11</v>
      </c>
      <c r="E58" s="30">
        <v>0</v>
      </c>
      <c r="F58" s="15">
        <v>0</v>
      </c>
      <c r="G58" s="15">
        <v>0</v>
      </c>
      <c r="H58" s="15">
        <v>2</v>
      </c>
      <c r="I58" s="15">
        <v>5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2</v>
      </c>
    </row>
    <row r="59" spans="1:16" ht="22.5" x14ac:dyDescent="0.25">
      <c r="A59" s="29" t="s">
        <v>407</v>
      </c>
      <c r="B59" s="29" t="s">
        <v>408</v>
      </c>
      <c r="C59" s="15">
        <v>2</v>
      </c>
      <c r="D59" s="15">
        <v>0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1</v>
      </c>
      <c r="D60" s="15">
        <v>0</v>
      </c>
      <c r="E60" s="30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3</v>
      </c>
      <c r="D61" s="15">
        <v>1</v>
      </c>
      <c r="E61" s="30">
        <v>2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2</v>
      </c>
      <c r="D62" s="15">
        <v>3</v>
      </c>
      <c r="E62" s="30">
        <v>-1</v>
      </c>
      <c r="F62" s="15">
        <v>0</v>
      </c>
      <c r="G62" s="15">
        <v>0</v>
      </c>
      <c r="H62" s="15">
        <v>3</v>
      </c>
      <c r="I62" s="15">
        <v>2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2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7</v>
      </c>
      <c r="E63" s="30">
        <v>-1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1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12</v>
      </c>
      <c r="D64" s="15">
        <v>20</v>
      </c>
      <c r="E64" s="30">
        <v>-1</v>
      </c>
      <c r="F64" s="15">
        <v>0</v>
      </c>
      <c r="G64" s="15">
        <v>0</v>
      </c>
      <c r="H64" s="15">
        <v>4</v>
      </c>
      <c r="I64" s="15">
        <v>5</v>
      </c>
      <c r="J64" s="15">
        <v>1</v>
      </c>
      <c r="K64" s="15">
        <v>0</v>
      </c>
      <c r="L64" s="15">
        <v>0</v>
      </c>
      <c r="M64" s="15">
        <v>0</v>
      </c>
      <c r="N64" s="15">
        <v>6</v>
      </c>
      <c r="O64" s="15">
        <v>0</v>
      </c>
      <c r="P64" s="24">
        <v>2</v>
      </c>
    </row>
    <row r="65" spans="1:16" ht="22.5" x14ac:dyDescent="0.25">
      <c r="A65" s="29" t="s">
        <v>419</v>
      </c>
      <c r="B65" s="29" t="s">
        <v>420</v>
      </c>
      <c r="C65" s="15">
        <v>0</v>
      </c>
      <c r="D65" s="15">
        <v>2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1</v>
      </c>
      <c r="O65" s="15">
        <v>1</v>
      </c>
      <c r="P65" s="24">
        <v>0</v>
      </c>
    </row>
    <row r="66" spans="1:16" ht="33.75" x14ac:dyDescent="0.25">
      <c r="A66" s="29" t="s">
        <v>421</v>
      </c>
      <c r="B66" s="29" t="s">
        <v>422</v>
      </c>
      <c r="C66" s="15">
        <v>0</v>
      </c>
      <c r="D66" s="15">
        <v>0</v>
      </c>
      <c r="E66" s="30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1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1</v>
      </c>
      <c r="D70" s="15">
        <v>11</v>
      </c>
      <c r="E70" s="30">
        <v>-1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2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3</v>
      </c>
      <c r="D72" s="15">
        <v>0</v>
      </c>
      <c r="E72" s="30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2</v>
      </c>
    </row>
    <row r="73" spans="1:16" x14ac:dyDescent="0.25">
      <c r="A73" s="178" t="s">
        <v>435</v>
      </c>
      <c r="B73" s="179"/>
      <c r="C73" s="26">
        <v>2</v>
      </c>
      <c r="D73" s="26">
        <v>7</v>
      </c>
      <c r="E73" s="27">
        <v>-1</v>
      </c>
      <c r="F73" s="26">
        <v>0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2</v>
      </c>
    </row>
    <row r="74" spans="1:16" x14ac:dyDescent="0.25">
      <c r="A74" s="29" t="s">
        <v>436</v>
      </c>
      <c r="B74" s="29" t="s">
        <v>437</v>
      </c>
      <c r="C74" s="15">
        <v>2</v>
      </c>
      <c r="D74" s="15">
        <v>7</v>
      </c>
      <c r="E74" s="30">
        <v>-1</v>
      </c>
      <c r="F74" s="15">
        <v>0</v>
      </c>
      <c r="G74" s="15">
        <v>0</v>
      </c>
      <c r="H74" s="15">
        <v>1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2</v>
      </c>
    </row>
    <row r="75" spans="1:16" x14ac:dyDescent="0.25">
      <c r="A75" s="178" t="s">
        <v>438</v>
      </c>
      <c r="B75" s="179"/>
      <c r="C75" s="26">
        <v>62</v>
      </c>
      <c r="D75" s="26">
        <v>44</v>
      </c>
      <c r="E75" s="27">
        <v>0</v>
      </c>
      <c r="F75" s="26">
        <v>2</v>
      </c>
      <c r="G75" s="26">
        <v>1</v>
      </c>
      <c r="H75" s="26">
        <v>9</v>
      </c>
      <c r="I75" s="26">
        <v>7</v>
      </c>
      <c r="J75" s="26">
        <v>0</v>
      </c>
      <c r="K75" s="26">
        <v>0</v>
      </c>
      <c r="L75" s="26">
        <v>0</v>
      </c>
      <c r="M75" s="26">
        <v>0</v>
      </c>
      <c r="N75" s="26">
        <v>1</v>
      </c>
      <c r="O75" s="26">
        <v>1</v>
      </c>
      <c r="P75" s="28">
        <v>6</v>
      </c>
    </row>
    <row r="76" spans="1:16" x14ac:dyDescent="0.25">
      <c r="A76" s="29" t="s">
        <v>439</v>
      </c>
      <c r="B76" s="29" t="s">
        <v>440</v>
      </c>
      <c r="C76" s="15">
        <v>20</v>
      </c>
      <c r="D76" s="15">
        <v>7</v>
      </c>
      <c r="E76" s="30">
        <v>1</v>
      </c>
      <c r="F76" s="15">
        <v>0</v>
      </c>
      <c r="G76" s="15">
        <v>0</v>
      </c>
      <c r="H76" s="15">
        <v>5</v>
      </c>
      <c r="I76" s="15">
        <v>5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3</v>
      </c>
    </row>
    <row r="77" spans="1:16" ht="33.75" x14ac:dyDescent="0.25">
      <c r="A77" s="29" t="s">
        <v>441</v>
      </c>
      <c r="B77" s="29" t="s">
        <v>442</v>
      </c>
      <c r="C77" s="15">
        <v>3</v>
      </c>
      <c r="D77" s="15">
        <v>1</v>
      </c>
      <c r="E77" s="30">
        <v>2</v>
      </c>
      <c r="F77" s="15">
        <v>0</v>
      </c>
      <c r="G77" s="15">
        <v>0</v>
      </c>
      <c r="H77" s="15">
        <v>0</v>
      </c>
      <c r="I77" s="15">
        <v>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35</v>
      </c>
      <c r="D78" s="15">
        <v>8</v>
      </c>
      <c r="E78" s="30">
        <v>3</v>
      </c>
      <c r="F78" s="15">
        <v>0</v>
      </c>
      <c r="G78" s="15">
        <v>0</v>
      </c>
      <c r="H78" s="15">
        <v>2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3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2</v>
      </c>
      <c r="E79" s="30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0</v>
      </c>
      <c r="D80" s="15">
        <v>13</v>
      </c>
      <c r="E80" s="30">
        <v>-1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4</v>
      </c>
      <c r="D82" s="15">
        <v>13</v>
      </c>
      <c r="E82" s="30">
        <v>-1</v>
      </c>
      <c r="F82" s="15">
        <v>2</v>
      </c>
      <c r="G82" s="15">
        <v>1</v>
      </c>
      <c r="H82" s="15">
        <v>2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1</v>
      </c>
      <c r="O82" s="15">
        <v>1</v>
      </c>
      <c r="P82" s="24">
        <v>0</v>
      </c>
    </row>
    <row r="83" spans="1:16" x14ac:dyDescent="0.25">
      <c r="A83" s="178" t="s">
        <v>453</v>
      </c>
      <c r="B83" s="179"/>
      <c r="C83" s="26">
        <v>100</v>
      </c>
      <c r="D83" s="26">
        <v>140</v>
      </c>
      <c r="E83" s="27">
        <v>-1</v>
      </c>
      <c r="F83" s="26">
        <v>14</v>
      </c>
      <c r="G83" s="26">
        <v>15</v>
      </c>
      <c r="H83" s="26">
        <v>20</v>
      </c>
      <c r="I83" s="26">
        <v>50</v>
      </c>
      <c r="J83" s="26">
        <v>0</v>
      </c>
      <c r="K83" s="26">
        <v>3</v>
      </c>
      <c r="L83" s="26">
        <v>0</v>
      </c>
      <c r="M83" s="26">
        <v>0</v>
      </c>
      <c r="N83" s="26">
        <v>0</v>
      </c>
      <c r="O83" s="26">
        <v>4</v>
      </c>
      <c r="P83" s="28">
        <v>43</v>
      </c>
    </row>
    <row r="84" spans="1:16" x14ac:dyDescent="0.25">
      <c r="A84" s="29" t="s">
        <v>454</v>
      </c>
      <c r="B84" s="29" t="s">
        <v>455</v>
      </c>
      <c r="C84" s="15">
        <v>27</v>
      </c>
      <c r="D84" s="15">
        <v>42</v>
      </c>
      <c r="E84" s="30">
        <v>-1</v>
      </c>
      <c r="F84" s="15">
        <v>0</v>
      </c>
      <c r="G84" s="15">
        <v>0</v>
      </c>
      <c r="H84" s="15">
        <v>3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73</v>
      </c>
      <c r="D85" s="15">
        <v>98</v>
      </c>
      <c r="E85" s="30">
        <v>-1</v>
      </c>
      <c r="F85" s="15">
        <v>14</v>
      </c>
      <c r="G85" s="15">
        <v>15</v>
      </c>
      <c r="H85" s="15">
        <v>17</v>
      </c>
      <c r="I85" s="15">
        <v>49</v>
      </c>
      <c r="J85" s="15">
        <v>0</v>
      </c>
      <c r="K85" s="15">
        <v>3</v>
      </c>
      <c r="L85" s="15">
        <v>0</v>
      </c>
      <c r="M85" s="15">
        <v>0</v>
      </c>
      <c r="N85" s="15">
        <v>0</v>
      </c>
      <c r="O85" s="15">
        <v>4</v>
      </c>
      <c r="P85" s="24">
        <v>43</v>
      </c>
    </row>
    <row r="86" spans="1:16" x14ac:dyDescent="0.25">
      <c r="A86" s="178" t="s">
        <v>458</v>
      </c>
      <c r="B86" s="179"/>
      <c r="C86" s="26">
        <v>175</v>
      </c>
      <c r="D86" s="26">
        <v>248</v>
      </c>
      <c r="E86" s="27">
        <v>-1</v>
      </c>
      <c r="F86" s="26">
        <v>0</v>
      </c>
      <c r="G86" s="26">
        <v>0</v>
      </c>
      <c r="H86" s="26">
        <v>92</v>
      </c>
      <c r="I86" s="26">
        <v>40</v>
      </c>
      <c r="J86" s="26">
        <v>0</v>
      </c>
      <c r="K86" s="26">
        <v>0</v>
      </c>
      <c r="L86" s="26">
        <v>0</v>
      </c>
      <c r="M86" s="26">
        <v>0</v>
      </c>
      <c r="N86" s="26">
        <v>2</v>
      </c>
      <c r="O86" s="26">
        <v>0</v>
      </c>
      <c r="P86" s="28">
        <v>44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8</v>
      </c>
      <c r="D90" s="15">
        <v>20</v>
      </c>
      <c r="E90" s="30">
        <v>-1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1</v>
      </c>
    </row>
    <row r="91" spans="1:16" ht="22.5" x14ac:dyDescent="0.25">
      <c r="A91" s="29" t="s">
        <v>467</v>
      </c>
      <c r="B91" s="29" t="s">
        <v>468</v>
      </c>
      <c r="C91" s="15">
        <v>2</v>
      </c>
      <c r="D91" s="15">
        <v>2</v>
      </c>
      <c r="E91" s="30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9</v>
      </c>
      <c r="D92" s="15">
        <v>20</v>
      </c>
      <c r="E92" s="30">
        <v>-1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18</v>
      </c>
      <c r="D93" s="15">
        <v>23</v>
      </c>
      <c r="E93" s="30">
        <v>-1</v>
      </c>
      <c r="F93" s="15">
        <v>0</v>
      </c>
      <c r="G93" s="15">
        <v>0</v>
      </c>
      <c r="H93" s="15">
        <v>4</v>
      </c>
      <c r="I93" s="15">
        <v>18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22</v>
      </c>
    </row>
    <row r="94" spans="1:16" x14ac:dyDescent="0.25">
      <c r="A94" s="29" t="s">
        <v>473</v>
      </c>
      <c r="B94" s="29" t="s">
        <v>474</v>
      </c>
      <c r="C94" s="15">
        <v>6</v>
      </c>
      <c r="D94" s="15">
        <v>13</v>
      </c>
      <c r="E94" s="30">
        <v>-1</v>
      </c>
      <c r="F94" s="15">
        <v>0</v>
      </c>
      <c r="G94" s="15">
        <v>0</v>
      </c>
      <c r="H94" s="15">
        <v>5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129</v>
      </c>
      <c r="D95" s="15">
        <v>159</v>
      </c>
      <c r="E95" s="30">
        <v>-1</v>
      </c>
      <c r="F95" s="15">
        <v>0</v>
      </c>
      <c r="G95" s="15">
        <v>0</v>
      </c>
      <c r="H95" s="15">
        <v>82</v>
      </c>
      <c r="I95" s="15">
        <v>20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0</v>
      </c>
      <c r="P95" s="24">
        <v>21</v>
      </c>
    </row>
    <row r="96" spans="1:16" ht="22.5" x14ac:dyDescent="0.25">
      <c r="A96" s="29" t="s">
        <v>477</v>
      </c>
      <c r="B96" s="29" t="s">
        <v>478</v>
      </c>
      <c r="C96" s="15">
        <v>1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2</v>
      </c>
      <c r="D97" s="15">
        <v>11</v>
      </c>
      <c r="E97" s="30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8" t="s">
        <v>481</v>
      </c>
      <c r="B98" s="179"/>
      <c r="C98" s="26">
        <v>3734</v>
      </c>
      <c r="D98" s="26">
        <v>4157</v>
      </c>
      <c r="E98" s="27">
        <v>-1</v>
      </c>
      <c r="F98" s="26">
        <v>120</v>
      </c>
      <c r="G98" s="26">
        <v>86</v>
      </c>
      <c r="H98" s="26">
        <v>1035</v>
      </c>
      <c r="I98" s="26">
        <v>653</v>
      </c>
      <c r="J98" s="26">
        <v>4</v>
      </c>
      <c r="K98" s="26">
        <v>0</v>
      </c>
      <c r="L98" s="26">
        <v>0</v>
      </c>
      <c r="M98" s="26">
        <v>0</v>
      </c>
      <c r="N98" s="26">
        <v>4</v>
      </c>
      <c r="O98" s="26">
        <v>29</v>
      </c>
      <c r="P98" s="28">
        <v>1253</v>
      </c>
    </row>
    <row r="99" spans="1:16" x14ac:dyDescent="0.25">
      <c r="A99" s="29" t="s">
        <v>482</v>
      </c>
      <c r="B99" s="29" t="s">
        <v>483</v>
      </c>
      <c r="C99" s="15">
        <v>422</v>
      </c>
      <c r="D99" s="15">
        <v>568</v>
      </c>
      <c r="E99" s="30">
        <v>-1</v>
      </c>
      <c r="F99" s="15">
        <v>27</v>
      </c>
      <c r="G99" s="15">
        <v>31</v>
      </c>
      <c r="H99" s="15">
        <v>156</v>
      </c>
      <c r="I99" s="15">
        <v>155</v>
      </c>
      <c r="J99" s="15">
        <v>2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4">
        <v>588</v>
      </c>
    </row>
    <row r="100" spans="1:16" x14ac:dyDescent="0.25">
      <c r="A100" s="29" t="s">
        <v>484</v>
      </c>
      <c r="B100" s="29" t="s">
        <v>485</v>
      </c>
      <c r="C100" s="15">
        <v>385</v>
      </c>
      <c r="D100" s="15">
        <v>392</v>
      </c>
      <c r="E100" s="30">
        <v>-1</v>
      </c>
      <c r="F100" s="15">
        <v>20</v>
      </c>
      <c r="G100" s="15">
        <v>18</v>
      </c>
      <c r="H100" s="15">
        <v>267</v>
      </c>
      <c r="I100" s="15">
        <v>181</v>
      </c>
      <c r="J100" s="15">
        <v>1</v>
      </c>
      <c r="K100" s="15">
        <v>0</v>
      </c>
      <c r="L100" s="15">
        <v>0</v>
      </c>
      <c r="M100" s="15">
        <v>0</v>
      </c>
      <c r="N100" s="15">
        <v>0</v>
      </c>
      <c r="O100" s="15">
        <v>11</v>
      </c>
      <c r="P100" s="24">
        <v>118</v>
      </c>
    </row>
    <row r="101" spans="1:16" ht="33.75" x14ac:dyDescent="0.25">
      <c r="A101" s="29" t="s">
        <v>486</v>
      </c>
      <c r="B101" s="29" t="s">
        <v>487</v>
      </c>
      <c r="C101" s="15">
        <v>75</v>
      </c>
      <c r="D101" s="15">
        <v>94</v>
      </c>
      <c r="E101" s="30">
        <v>-1</v>
      </c>
      <c r="F101" s="15">
        <v>4</v>
      </c>
      <c r="G101" s="15">
        <v>4</v>
      </c>
      <c r="H101" s="15">
        <v>47</v>
      </c>
      <c r="I101" s="15">
        <v>55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8</v>
      </c>
      <c r="P101" s="24">
        <v>9</v>
      </c>
    </row>
    <row r="102" spans="1:16" ht="22.5" x14ac:dyDescent="0.25">
      <c r="A102" s="29" t="s">
        <v>488</v>
      </c>
      <c r="B102" s="29" t="s">
        <v>489</v>
      </c>
      <c r="C102" s="15">
        <v>147</v>
      </c>
      <c r="D102" s="15">
        <v>172</v>
      </c>
      <c r="E102" s="30">
        <v>-1</v>
      </c>
      <c r="F102" s="15">
        <v>9</v>
      </c>
      <c r="G102" s="15">
        <v>1</v>
      </c>
      <c r="H102" s="15">
        <v>88</v>
      </c>
      <c r="I102" s="15">
        <v>71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10</v>
      </c>
      <c r="P102" s="24">
        <v>51</v>
      </c>
    </row>
    <row r="103" spans="1:16" x14ac:dyDescent="0.25">
      <c r="A103" s="29" t="s">
        <v>490</v>
      </c>
      <c r="B103" s="29" t="s">
        <v>491</v>
      </c>
      <c r="C103" s="15">
        <v>17</v>
      </c>
      <c r="D103" s="15">
        <v>23</v>
      </c>
      <c r="E103" s="30">
        <v>-1</v>
      </c>
      <c r="F103" s="15">
        <v>1</v>
      </c>
      <c r="G103" s="15">
        <v>0</v>
      </c>
      <c r="H103" s="15">
        <v>4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2</v>
      </c>
    </row>
    <row r="104" spans="1:16" ht="22.5" x14ac:dyDescent="0.25">
      <c r="A104" s="29" t="s">
        <v>492</v>
      </c>
      <c r="B104" s="29" t="s">
        <v>493</v>
      </c>
      <c r="C104" s="15">
        <v>47</v>
      </c>
      <c r="D104" s="15">
        <v>72</v>
      </c>
      <c r="E104" s="30">
        <v>-1</v>
      </c>
      <c r="F104" s="15">
        <v>1</v>
      </c>
      <c r="G104" s="15">
        <v>0</v>
      </c>
      <c r="H104" s="15">
        <v>32</v>
      </c>
      <c r="I104" s="15">
        <v>16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4</v>
      </c>
    </row>
    <row r="105" spans="1:16" x14ac:dyDescent="0.25">
      <c r="A105" s="29" t="s">
        <v>494</v>
      </c>
      <c r="B105" s="29" t="s">
        <v>495</v>
      </c>
      <c r="C105" s="15">
        <v>73</v>
      </c>
      <c r="D105" s="15">
        <v>73</v>
      </c>
      <c r="E105" s="30">
        <v>0</v>
      </c>
      <c r="F105" s="15">
        <v>1</v>
      </c>
      <c r="G105" s="15">
        <v>0</v>
      </c>
      <c r="H105" s="15">
        <v>8</v>
      </c>
      <c r="I105" s="15">
        <v>10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14</v>
      </c>
    </row>
    <row r="106" spans="1:16" x14ac:dyDescent="0.25">
      <c r="A106" s="29" t="s">
        <v>496</v>
      </c>
      <c r="B106" s="29" t="s">
        <v>497</v>
      </c>
      <c r="C106" s="15">
        <v>1782</v>
      </c>
      <c r="D106" s="15">
        <v>1801</v>
      </c>
      <c r="E106" s="30">
        <v>-1</v>
      </c>
      <c r="F106" s="15">
        <v>7</v>
      </c>
      <c r="G106" s="15">
        <v>12</v>
      </c>
      <c r="H106" s="15">
        <v>172</v>
      </c>
      <c r="I106" s="15">
        <v>112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4">
        <v>235</v>
      </c>
    </row>
    <row r="107" spans="1:16" ht="22.5" x14ac:dyDescent="0.25">
      <c r="A107" s="29" t="s">
        <v>498</v>
      </c>
      <c r="B107" s="29" t="s">
        <v>499</v>
      </c>
      <c r="C107" s="15">
        <v>206</v>
      </c>
      <c r="D107" s="15">
        <v>291</v>
      </c>
      <c r="E107" s="30">
        <v>-1</v>
      </c>
      <c r="F107" s="15">
        <v>5</v>
      </c>
      <c r="G107" s="15">
        <v>2</v>
      </c>
      <c r="H107" s="15">
        <v>53</v>
      </c>
      <c r="I107" s="15">
        <v>33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4">
        <v>39</v>
      </c>
    </row>
    <row r="108" spans="1:16" ht="22.5" x14ac:dyDescent="0.25">
      <c r="A108" s="29" t="s">
        <v>500</v>
      </c>
      <c r="B108" s="29" t="s">
        <v>501</v>
      </c>
      <c r="C108" s="15">
        <v>4</v>
      </c>
      <c r="D108" s="15">
        <v>15</v>
      </c>
      <c r="E108" s="30">
        <v>-1</v>
      </c>
      <c r="F108" s="15">
        <v>0</v>
      </c>
      <c r="G108" s="15">
        <v>1</v>
      </c>
      <c r="H108" s="15">
        <v>0</v>
      </c>
      <c r="I108" s="15">
        <v>7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6</v>
      </c>
    </row>
    <row r="109" spans="1:16" x14ac:dyDescent="0.25">
      <c r="A109" s="29" t="s">
        <v>502</v>
      </c>
      <c r="B109" s="29" t="s">
        <v>503</v>
      </c>
      <c r="C109" s="15">
        <v>12</v>
      </c>
      <c r="D109" s="15">
        <v>9</v>
      </c>
      <c r="E109" s="30">
        <v>0</v>
      </c>
      <c r="F109" s="15">
        <v>0</v>
      </c>
      <c r="G109" s="15">
        <v>0</v>
      </c>
      <c r="H109" s="15">
        <v>5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5</v>
      </c>
    </row>
    <row r="110" spans="1:16" x14ac:dyDescent="0.25">
      <c r="A110" s="29" t="s">
        <v>504</v>
      </c>
      <c r="B110" s="29" t="s">
        <v>505</v>
      </c>
      <c r="C110" s="15">
        <v>9</v>
      </c>
      <c r="D110" s="15">
        <v>4</v>
      </c>
      <c r="E110" s="30">
        <v>1</v>
      </c>
      <c r="F110" s="15">
        <v>0</v>
      </c>
      <c r="G110" s="15">
        <v>0</v>
      </c>
      <c r="H110" s="15">
        <v>3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1</v>
      </c>
      <c r="E111" s="30">
        <v>-1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497</v>
      </c>
      <c r="D112" s="15">
        <v>570</v>
      </c>
      <c r="E112" s="30">
        <v>-1</v>
      </c>
      <c r="F112" s="15">
        <v>45</v>
      </c>
      <c r="G112" s="15">
        <v>17</v>
      </c>
      <c r="H112" s="15">
        <v>184</v>
      </c>
      <c r="I112" s="15">
        <v>0</v>
      </c>
      <c r="J112" s="15">
        <v>1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168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6</v>
      </c>
      <c r="D115" s="15">
        <v>5</v>
      </c>
      <c r="E115" s="30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2</v>
      </c>
      <c r="D116" s="15">
        <v>9</v>
      </c>
      <c r="E116" s="30">
        <v>-1</v>
      </c>
      <c r="F116" s="15">
        <v>0</v>
      </c>
      <c r="G116" s="15">
        <v>0</v>
      </c>
      <c r="H116" s="15">
        <v>0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3</v>
      </c>
      <c r="D117" s="15">
        <v>2</v>
      </c>
      <c r="E117" s="30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1</v>
      </c>
    </row>
    <row r="118" spans="1:16" ht="22.5" x14ac:dyDescent="0.25">
      <c r="A118" s="29" t="s">
        <v>520</v>
      </c>
      <c r="B118" s="29" t="s">
        <v>521</v>
      </c>
      <c r="C118" s="15">
        <v>2</v>
      </c>
      <c r="D118" s="15">
        <v>4</v>
      </c>
      <c r="E118" s="30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1</v>
      </c>
      <c r="D119" s="15">
        <v>3</v>
      </c>
      <c r="E119" s="30">
        <v>-1</v>
      </c>
      <c r="F119" s="15">
        <v>0</v>
      </c>
      <c r="G119" s="15">
        <v>0</v>
      </c>
      <c r="H119" s="15">
        <v>2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15</v>
      </c>
      <c r="D120" s="15">
        <v>9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6</v>
      </c>
      <c r="D121" s="15">
        <v>7</v>
      </c>
      <c r="E121" s="30">
        <v>-1</v>
      </c>
      <c r="F121" s="15">
        <v>0</v>
      </c>
      <c r="G121" s="15">
        <v>0</v>
      </c>
      <c r="H121" s="15">
        <v>5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6</v>
      </c>
      <c r="D122" s="15">
        <v>10</v>
      </c>
      <c r="E122" s="30">
        <v>-1</v>
      </c>
      <c r="F122" s="15">
        <v>0</v>
      </c>
      <c r="G122" s="15">
        <v>0</v>
      </c>
      <c r="H122" s="15">
        <v>5</v>
      </c>
      <c r="I122" s="15">
        <v>8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11</v>
      </c>
    </row>
    <row r="123" spans="1:16" x14ac:dyDescent="0.25">
      <c r="A123" s="29" t="s">
        <v>530</v>
      </c>
      <c r="B123" s="29" t="s">
        <v>531</v>
      </c>
      <c r="C123" s="15">
        <v>6</v>
      </c>
      <c r="D123" s="15">
        <v>7</v>
      </c>
      <c r="E123" s="30">
        <v>-1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1</v>
      </c>
    </row>
    <row r="124" spans="1:16" x14ac:dyDescent="0.25">
      <c r="A124" s="29" t="s">
        <v>532</v>
      </c>
      <c r="B124" s="29" t="s">
        <v>533</v>
      </c>
      <c r="C124" s="15">
        <v>1</v>
      </c>
      <c r="D124" s="15">
        <v>8</v>
      </c>
      <c r="E124" s="30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10</v>
      </c>
      <c r="D127" s="15">
        <v>7</v>
      </c>
      <c r="E127" s="30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1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1</v>
      </c>
      <c r="E129" s="30">
        <v>-1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8" t="s">
        <v>548</v>
      </c>
      <c r="B132" s="179"/>
      <c r="C132" s="26">
        <v>13</v>
      </c>
      <c r="D132" s="26">
        <v>10</v>
      </c>
      <c r="E132" s="27">
        <v>0</v>
      </c>
      <c r="F132" s="26">
        <v>0</v>
      </c>
      <c r="G132" s="26">
        <v>0</v>
      </c>
      <c r="H132" s="26">
        <v>4</v>
      </c>
      <c r="I132" s="26">
        <v>2</v>
      </c>
      <c r="J132" s="26">
        <v>0</v>
      </c>
      <c r="K132" s="26">
        <v>0</v>
      </c>
      <c r="L132" s="26">
        <v>0</v>
      </c>
      <c r="M132" s="26">
        <v>0</v>
      </c>
      <c r="N132" s="26">
        <v>1</v>
      </c>
      <c r="O132" s="26">
        <v>0</v>
      </c>
      <c r="P132" s="28">
        <v>2</v>
      </c>
    </row>
    <row r="133" spans="1:16" x14ac:dyDescent="0.25">
      <c r="A133" s="29" t="s">
        <v>549</v>
      </c>
      <c r="B133" s="29" t="s">
        <v>550</v>
      </c>
      <c r="C133" s="15">
        <v>1</v>
      </c>
      <c r="D133" s="15">
        <v>5</v>
      </c>
      <c r="E133" s="30">
        <v>-1</v>
      </c>
      <c r="F133" s="15">
        <v>0</v>
      </c>
      <c r="G133" s="15">
        <v>0</v>
      </c>
      <c r="H133" s="15">
        <v>3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4">
        <v>2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12</v>
      </c>
      <c r="D135" s="15">
        <v>2</v>
      </c>
      <c r="E135" s="30">
        <v>5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3</v>
      </c>
      <c r="E137" s="30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8" t="s">
        <v>559</v>
      </c>
      <c r="B138" s="179"/>
      <c r="C138" s="26">
        <v>0</v>
      </c>
      <c r="D138" s="26">
        <v>4</v>
      </c>
      <c r="E138" s="27">
        <v>-1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0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0</v>
      </c>
      <c r="D143" s="15">
        <v>3</v>
      </c>
      <c r="E143" s="30">
        <v>-1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0</v>
      </c>
    </row>
    <row r="144" spans="1:16" ht="33.75" x14ac:dyDescent="0.25">
      <c r="A144" s="29" t="s">
        <v>570</v>
      </c>
      <c r="B144" s="29" t="s">
        <v>571</v>
      </c>
      <c r="C144" s="15">
        <v>0</v>
      </c>
      <c r="D144" s="15">
        <v>1</v>
      </c>
      <c r="E144" s="30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8" t="s">
        <v>572</v>
      </c>
      <c r="B145" s="179"/>
      <c r="C145" s="26">
        <v>2</v>
      </c>
      <c r="D145" s="26">
        <v>12</v>
      </c>
      <c r="E145" s="27">
        <v>-1</v>
      </c>
      <c r="F145" s="26">
        <v>0</v>
      </c>
      <c r="G145" s="26">
        <v>0</v>
      </c>
      <c r="H145" s="26">
        <v>1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1</v>
      </c>
      <c r="D146" s="15">
        <v>12</v>
      </c>
      <c r="E146" s="30">
        <v>-1</v>
      </c>
      <c r="F146" s="15">
        <v>0</v>
      </c>
      <c r="G146" s="15">
        <v>0</v>
      </c>
      <c r="H146" s="15">
        <v>1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1</v>
      </c>
      <c r="D147" s="15">
        <v>0</v>
      </c>
      <c r="E147" s="30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8" t="s">
        <v>577</v>
      </c>
      <c r="B148" s="179"/>
      <c r="C148" s="26">
        <v>31</v>
      </c>
      <c r="D148" s="26">
        <v>42</v>
      </c>
      <c r="E148" s="27">
        <v>-1</v>
      </c>
      <c r="F148" s="26">
        <v>4</v>
      </c>
      <c r="G148" s="26">
        <v>3</v>
      </c>
      <c r="H148" s="26">
        <v>6</v>
      </c>
      <c r="I148" s="26">
        <v>3</v>
      </c>
      <c r="J148" s="26">
        <v>0</v>
      </c>
      <c r="K148" s="26">
        <v>0</v>
      </c>
      <c r="L148" s="26">
        <v>0</v>
      </c>
      <c r="M148" s="26">
        <v>0</v>
      </c>
      <c r="N148" s="26">
        <v>16</v>
      </c>
      <c r="O148" s="26">
        <v>0</v>
      </c>
      <c r="P148" s="28">
        <v>3</v>
      </c>
    </row>
    <row r="149" spans="1:16" ht="22.5" x14ac:dyDescent="0.25">
      <c r="A149" s="29" t="s">
        <v>578</v>
      </c>
      <c r="B149" s="29" t="s">
        <v>579</v>
      </c>
      <c r="C149" s="15">
        <v>1</v>
      </c>
      <c r="D149" s="15">
        <v>3</v>
      </c>
      <c r="E149" s="30">
        <v>-1</v>
      </c>
      <c r="F149" s="15">
        <v>1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4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2</v>
      </c>
      <c r="D150" s="15">
        <v>0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13</v>
      </c>
      <c r="D152" s="15">
        <v>16</v>
      </c>
      <c r="E152" s="30">
        <v>-1</v>
      </c>
      <c r="F152" s="15">
        <v>0</v>
      </c>
      <c r="G152" s="15">
        <v>0</v>
      </c>
      <c r="H152" s="15">
        <v>4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7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1</v>
      </c>
      <c r="D153" s="15">
        <v>2</v>
      </c>
      <c r="E153" s="30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4</v>
      </c>
      <c r="E154" s="30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6</v>
      </c>
      <c r="D155" s="15">
        <v>6</v>
      </c>
      <c r="E155" s="30">
        <v>0</v>
      </c>
      <c r="F155" s="15">
        <v>2</v>
      </c>
      <c r="G155" s="15">
        <v>2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4</v>
      </c>
      <c r="O155" s="15">
        <v>0</v>
      </c>
      <c r="P155" s="24">
        <v>0</v>
      </c>
    </row>
    <row r="156" spans="1:16" ht="22.5" x14ac:dyDescent="0.25">
      <c r="A156" s="29" t="s">
        <v>592</v>
      </c>
      <c r="B156" s="29" t="s">
        <v>593</v>
      </c>
      <c r="C156" s="15">
        <v>8</v>
      </c>
      <c r="D156" s="15">
        <v>11</v>
      </c>
      <c r="E156" s="30">
        <v>-1</v>
      </c>
      <c r="F156" s="15">
        <v>1</v>
      </c>
      <c r="G156" s="15">
        <v>1</v>
      </c>
      <c r="H156" s="15">
        <v>1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3</v>
      </c>
    </row>
    <row r="157" spans="1:16" x14ac:dyDescent="0.25">
      <c r="A157" s="178" t="s">
        <v>594</v>
      </c>
      <c r="B157" s="179"/>
      <c r="C157" s="26">
        <v>15</v>
      </c>
      <c r="D157" s="26">
        <v>21</v>
      </c>
      <c r="E157" s="27">
        <v>-1</v>
      </c>
      <c r="F157" s="26">
        <v>1</v>
      </c>
      <c r="G157" s="26">
        <v>0</v>
      </c>
      <c r="H157" s="26">
        <v>6</v>
      </c>
      <c r="I157" s="26">
        <v>0</v>
      </c>
      <c r="J157" s="26">
        <v>2</v>
      </c>
      <c r="K157" s="26">
        <v>1</v>
      </c>
      <c r="L157" s="26">
        <v>0</v>
      </c>
      <c r="M157" s="26">
        <v>1</v>
      </c>
      <c r="N157" s="26">
        <v>16</v>
      </c>
      <c r="O157" s="26">
        <v>3</v>
      </c>
      <c r="P157" s="28">
        <v>1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1</v>
      </c>
      <c r="E161" s="30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1</v>
      </c>
      <c r="D162" s="15">
        <v>4</v>
      </c>
      <c r="E162" s="30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1</v>
      </c>
      <c r="L162" s="15">
        <v>0</v>
      </c>
      <c r="M162" s="15">
        <v>1</v>
      </c>
      <c r="N162" s="15">
        <v>0</v>
      </c>
      <c r="O162" s="15">
        <v>3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8</v>
      </c>
      <c r="D163" s="15">
        <v>11</v>
      </c>
      <c r="E163" s="30">
        <v>-1</v>
      </c>
      <c r="F163" s="15">
        <v>0</v>
      </c>
      <c r="G163" s="15">
        <v>0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16</v>
      </c>
      <c r="O163" s="15">
        <v>0</v>
      </c>
      <c r="P163" s="24">
        <v>1</v>
      </c>
    </row>
    <row r="164" spans="1:16" ht="22.5" x14ac:dyDescent="0.25">
      <c r="A164" s="29" t="s">
        <v>607</v>
      </c>
      <c r="B164" s="29" t="s">
        <v>608</v>
      </c>
      <c r="C164" s="15">
        <v>1</v>
      </c>
      <c r="D164" s="15">
        <v>1</v>
      </c>
      <c r="E164" s="30">
        <v>0</v>
      </c>
      <c r="F164" s="15">
        <v>0</v>
      </c>
      <c r="G164" s="15">
        <v>0</v>
      </c>
      <c r="H164" s="15">
        <v>2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4</v>
      </c>
      <c r="D165" s="15">
        <v>4</v>
      </c>
      <c r="E165" s="30">
        <v>0</v>
      </c>
      <c r="F165" s="15">
        <v>0</v>
      </c>
      <c r="G165" s="15">
        <v>0</v>
      </c>
      <c r="H165" s="15">
        <v>2</v>
      </c>
      <c r="I165" s="15">
        <v>0</v>
      </c>
      <c r="J165" s="15">
        <v>1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1</v>
      </c>
      <c r="D166" s="15">
        <v>0</v>
      </c>
      <c r="E166" s="30">
        <v>0</v>
      </c>
      <c r="F166" s="15">
        <v>1</v>
      </c>
      <c r="G166" s="15">
        <v>0</v>
      </c>
      <c r="H166" s="15">
        <v>1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8" t="s">
        <v>613</v>
      </c>
      <c r="B167" s="179"/>
      <c r="C167" s="26">
        <v>254</v>
      </c>
      <c r="D167" s="26">
        <v>192</v>
      </c>
      <c r="E167" s="27">
        <v>0</v>
      </c>
      <c r="F167" s="26">
        <v>4</v>
      </c>
      <c r="G167" s="26">
        <v>4</v>
      </c>
      <c r="H167" s="26">
        <v>90</v>
      </c>
      <c r="I167" s="26">
        <v>81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12</v>
      </c>
      <c r="P167" s="28">
        <v>59</v>
      </c>
    </row>
    <row r="168" spans="1:16" ht="22.5" x14ac:dyDescent="0.25">
      <c r="A168" s="29" t="s">
        <v>614</v>
      </c>
      <c r="B168" s="29" t="s">
        <v>615</v>
      </c>
      <c r="C168" s="15">
        <v>6</v>
      </c>
      <c r="D168" s="15">
        <v>10</v>
      </c>
      <c r="E168" s="30">
        <v>-1</v>
      </c>
      <c r="F168" s="15">
        <v>1</v>
      </c>
      <c r="G168" s="15">
        <v>1</v>
      </c>
      <c r="H168" s="15">
        <v>3</v>
      </c>
      <c r="I168" s="15">
        <v>2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3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1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1</v>
      </c>
      <c r="E172" s="30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199</v>
      </c>
      <c r="D174" s="15">
        <v>135</v>
      </c>
      <c r="E174" s="30">
        <v>0</v>
      </c>
      <c r="F174" s="15">
        <v>3</v>
      </c>
      <c r="G174" s="15">
        <v>0</v>
      </c>
      <c r="H174" s="15">
        <v>60</v>
      </c>
      <c r="I174" s="15">
        <v>45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11</v>
      </c>
      <c r="P174" s="24">
        <v>32</v>
      </c>
    </row>
    <row r="175" spans="1:16" ht="22.5" x14ac:dyDescent="0.25">
      <c r="A175" s="29" t="s">
        <v>628</v>
      </c>
      <c r="B175" s="29" t="s">
        <v>629</v>
      </c>
      <c r="C175" s="15">
        <v>21</v>
      </c>
      <c r="D175" s="15">
        <v>25</v>
      </c>
      <c r="E175" s="30">
        <v>-1</v>
      </c>
      <c r="F175" s="15">
        <v>0</v>
      </c>
      <c r="G175" s="15">
        <v>3</v>
      </c>
      <c r="H175" s="15">
        <v>18</v>
      </c>
      <c r="I175" s="15">
        <v>26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</v>
      </c>
      <c r="P175" s="24">
        <v>22</v>
      </c>
    </row>
    <row r="176" spans="1:16" x14ac:dyDescent="0.25">
      <c r="A176" s="29" t="s">
        <v>630</v>
      </c>
      <c r="B176" s="29" t="s">
        <v>631</v>
      </c>
      <c r="C176" s="15">
        <v>13</v>
      </c>
      <c r="D176" s="15">
        <v>13</v>
      </c>
      <c r="E176" s="30">
        <v>0</v>
      </c>
      <c r="F176" s="15">
        <v>0</v>
      </c>
      <c r="G176" s="15">
        <v>0</v>
      </c>
      <c r="H176" s="15">
        <v>6</v>
      </c>
      <c r="I176" s="15">
        <v>5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2</v>
      </c>
    </row>
    <row r="177" spans="1:16" ht="22.5" x14ac:dyDescent="0.25">
      <c r="A177" s="29" t="s">
        <v>632</v>
      </c>
      <c r="B177" s="29" t="s">
        <v>633</v>
      </c>
      <c r="C177" s="15">
        <v>14</v>
      </c>
      <c r="D177" s="15">
        <v>8</v>
      </c>
      <c r="E177" s="30">
        <v>0</v>
      </c>
      <c r="F177" s="15">
        <v>0</v>
      </c>
      <c r="G177" s="15">
        <v>0</v>
      </c>
      <c r="H177" s="15">
        <v>3</v>
      </c>
      <c r="I177" s="15">
        <v>3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8" t="s">
        <v>636</v>
      </c>
      <c r="B179" s="179"/>
      <c r="C179" s="26">
        <v>761</v>
      </c>
      <c r="D179" s="26">
        <v>694</v>
      </c>
      <c r="E179" s="27">
        <v>0</v>
      </c>
      <c r="F179" s="26">
        <v>833</v>
      </c>
      <c r="G179" s="26">
        <v>742</v>
      </c>
      <c r="H179" s="26">
        <v>326</v>
      </c>
      <c r="I179" s="26">
        <v>227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1</v>
      </c>
      <c r="P179" s="28">
        <v>901</v>
      </c>
    </row>
    <row r="180" spans="1:16" ht="22.5" x14ac:dyDescent="0.25">
      <c r="A180" s="29" t="s">
        <v>637</v>
      </c>
      <c r="B180" s="29" t="s">
        <v>638</v>
      </c>
      <c r="C180" s="15">
        <v>3</v>
      </c>
      <c r="D180" s="15">
        <v>7</v>
      </c>
      <c r="E180" s="30">
        <v>-1</v>
      </c>
      <c r="F180" s="15">
        <v>3</v>
      </c>
      <c r="G180" s="15">
        <v>1</v>
      </c>
      <c r="H180" s="15">
        <v>3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6</v>
      </c>
    </row>
    <row r="181" spans="1:16" ht="22.5" x14ac:dyDescent="0.25">
      <c r="A181" s="29" t="s">
        <v>639</v>
      </c>
      <c r="B181" s="29" t="s">
        <v>640</v>
      </c>
      <c r="C181" s="15">
        <v>383</v>
      </c>
      <c r="D181" s="15">
        <v>379</v>
      </c>
      <c r="E181" s="30">
        <v>0</v>
      </c>
      <c r="F181" s="15">
        <v>629</v>
      </c>
      <c r="G181" s="15">
        <v>573</v>
      </c>
      <c r="H181" s="15">
        <v>158</v>
      </c>
      <c r="I181" s="15">
        <v>107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631</v>
      </c>
    </row>
    <row r="182" spans="1:16" x14ac:dyDescent="0.25">
      <c r="A182" s="29" t="s">
        <v>641</v>
      </c>
      <c r="B182" s="29" t="s">
        <v>642</v>
      </c>
      <c r="C182" s="15">
        <v>28</v>
      </c>
      <c r="D182" s="15">
        <v>49</v>
      </c>
      <c r="E182" s="30">
        <v>-1</v>
      </c>
      <c r="F182" s="15">
        <v>12</v>
      </c>
      <c r="G182" s="15">
        <v>2</v>
      </c>
      <c r="H182" s="15">
        <v>24</v>
      </c>
      <c r="I182" s="15">
        <v>20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4">
        <v>16</v>
      </c>
    </row>
    <row r="183" spans="1:16" ht="22.5" x14ac:dyDescent="0.25">
      <c r="A183" s="29" t="s">
        <v>643</v>
      </c>
      <c r="B183" s="29" t="s">
        <v>644</v>
      </c>
      <c r="C183" s="15">
        <v>2</v>
      </c>
      <c r="D183" s="15">
        <v>5</v>
      </c>
      <c r="E183" s="30">
        <v>-1</v>
      </c>
      <c r="F183" s="15">
        <v>2</v>
      </c>
      <c r="G183" s="15">
        <v>1</v>
      </c>
      <c r="H183" s="15">
        <v>1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4</v>
      </c>
    </row>
    <row r="184" spans="1:16" ht="22.5" x14ac:dyDescent="0.25">
      <c r="A184" s="29" t="s">
        <v>645</v>
      </c>
      <c r="B184" s="29" t="s">
        <v>646</v>
      </c>
      <c r="C184" s="15">
        <v>38</v>
      </c>
      <c r="D184" s="15">
        <v>21</v>
      </c>
      <c r="E184" s="30">
        <v>0</v>
      </c>
      <c r="F184" s="15">
        <v>16</v>
      </c>
      <c r="G184" s="15">
        <v>21</v>
      </c>
      <c r="H184" s="15">
        <v>28</v>
      </c>
      <c r="I184" s="15">
        <v>22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39</v>
      </c>
    </row>
    <row r="185" spans="1:16" ht="22.5" x14ac:dyDescent="0.25">
      <c r="A185" s="29" t="s">
        <v>647</v>
      </c>
      <c r="B185" s="29" t="s">
        <v>648</v>
      </c>
      <c r="C185" s="15">
        <v>239</v>
      </c>
      <c r="D185" s="15">
        <v>179</v>
      </c>
      <c r="E185" s="30">
        <v>0</v>
      </c>
      <c r="F185" s="15">
        <v>166</v>
      </c>
      <c r="G185" s="15">
        <v>144</v>
      </c>
      <c r="H185" s="15">
        <v>106</v>
      </c>
      <c r="I185" s="15">
        <v>76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203</v>
      </c>
    </row>
    <row r="186" spans="1:16" ht="22.5" x14ac:dyDescent="0.25">
      <c r="A186" s="29" t="s">
        <v>649</v>
      </c>
      <c r="B186" s="29" t="s">
        <v>650</v>
      </c>
      <c r="C186" s="15">
        <v>68</v>
      </c>
      <c r="D186" s="15">
        <v>54</v>
      </c>
      <c r="E186" s="30">
        <v>0</v>
      </c>
      <c r="F186" s="15">
        <v>5</v>
      </c>
      <c r="G186" s="15">
        <v>0</v>
      </c>
      <c r="H186" s="15">
        <v>6</v>
      </c>
      <c r="I186" s="15">
        <v>2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2</v>
      </c>
    </row>
    <row r="187" spans="1:16" x14ac:dyDescent="0.25">
      <c r="A187" s="178" t="s">
        <v>651</v>
      </c>
      <c r="B187" s="179"/>
      <c r="C187" s="26">
        <v>207</v>
      </c>
      <c r="D187" s="26">
        <v>224</v>
      </c>
      <c r="E187" s="27">
        <v>-1</v>
      </c>
      <c r="F187" s="26">
        <v>10</v>
      </c>
      <c r="G187" s="26">
        <v>11</v>
      </c>
      <c r="H187" s="26">
        <v>84</v>
      </c>
      <c r="I187" s="26">
        <v>62</v>
      </c>
      <c r="J187" s="26">
        <v>0</v>
      </c>
      <c r="K187" s="26">
        <v>0</v>
      </c>
      <c r="L187" s="26">
        <v>0</v>
      </c>
      <c r="M187" s="26">
        <v>0</v>
      </c>
      <c r="N187" s="26">
        <v>7</v>
      </c>
      <c r="O187" s="26">
        <v>0</v>
      </c>
      <c r="P187" s="28">
        <v>44</v>
      </c>
    </row>
    <row r="188" spans="1:16" x14ac:dyDescent="0.25">
      <c r="A188" s="29" t="s">
        <v>652</v>
      </c>
      <c r="B188" s="29" t="s">
        <v>653</v>
      </c>
      <c r="C188" s="15">
        <v>16</v>
      </c>
      <c r="D188" s="15">
        <v>4</v>
      </c>
      <c r="E188" s="30">
        <v>3</v>
      </c>
      <c r="F188" s="15">
        <v>0</v>
      </c>
      <c r="G188" s="15">
        <v>0</v>
      </c>
      <c r="H188" s="15">
        <v>2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2</v>
      </c>
    </row>
    <row r="189" spans="1:16" ht="22.5" x14ac:dyDescent="0.25">
      <c r="A189" s="29" t="s">
        <v>654</v>
      </c>
      <c r="B189" s="29" t="s">
        <v>655</v>
      </c>
      <c r="C189" s="15">
        <v>1</v>
      </c>
      <c r="D189" s="15">
        <v>2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83</v>
      </c>
      <c r="D190" s="15">
        <v>84</v>
      </c>
      <c r="E190" s="30">
        <v>-1</v>
      </c>
      <c r="F190" s="15">
        <v>4</v>
      </c>
      <c r="G190" s="15">
        <v>5</v>
      </c>
      <c r="H190" s="15">
        <v>60</v>
      </c>
      <c r="I190" s="15">
        <v>43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4">
        <v>28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15</v>
      </c>
      <c r="D192" s="15">
        <v>20</v>
      </c>
      <c r="E192" s="30">
        <v>-1</v>
      </c>
      <c r="F192" s="15">
        <v>3</v>
      </c>
      <c r="G192" s="15">
        <v>2</v>
      </c>
      <c r="H192" s="15">
        <v>5</v>
      </c>
      <c r="I192" s="15">
        <v>8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5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1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15</v>
      </c>
      <c r="D194" s="15">
        <v>23</v>
      </c>
      <c r="E194" s="30">
        <v>-1</v>
      </c>
      <c r="F194" s="15">
        <v>2</v>
      </c>
      <c r="G194" s="15">
        <v>2</v>
      </c>
      <c r="H194" s="15">
        <v>8</v>
      </c>
      <c r="I194" s="15">
        <v>4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9</v>
      </c>
    </row>
    <row r="195" spans="1:16" x14ac:dyDescent="0.25">
      <c r="A195" s="29" t="s">
        <v>666</v>
      </c>
      <c r="B195" s="29" t="s">
        <v>667</v>
      </c>
      <c r="C195" s="15">
        <v>1</v>
      </c>
      <c r="D195" s="15">
        <v>2</v>
      </c>
      <c r="E195" s="30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4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0</v>
      </c>
      <c r="D197" s="15">
        <v>0</v>
      </c>
      <c r="E197" s="30">
        <v>0</v>
      </c>
      <c r="F197" s="15">
        <v>0</v>
      </c>
      <c r="G197" s="15">
        <v>1</v>
      </c>
      <c r="H197" s="15">
        <v>0</v>
      </c>
      <c r="I197" s="15">
        <v>4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68</v>
      </c>
      <c r="D198" s="15">
        <v>89</v>
      </c>
      <c r="E198" s="30">
        <v>-1</v>
      </c>
      <c r="F198" s="15">
        <v>1</v>
      </c>
      <c r="G198" s="15">
        <v>0</v>
      </c>
      <c r="H198" s="15">
        <v>9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29" t="s">
        <v>674</v>
      </c>
      <c r="B199" s="29" t="s">
        <v>675</v>
      </c>
      <c r="C199" s="15">
        <v>4</v>
      </c>
      <c r="D199" s="15">
        <v>0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4</v>
      </c>
      <c r="D200" s="15">
        <v>0</v>
      </c>
      <c r="E200" s="30">
        <v>0</v>
      </c>
      <c r="F200" s="15">
        <v>0</v>
      </c>
      <c r="G200" s="15">
        <v>0</v>
      </c>
      <c r="H200" s="15">
        <v>0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2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8" t="s">
        <v>680</v>
      </c>
      <c r="B202" s="179"/>
      <c r="C202" s="26">
        <v>158</v>
      </c>
      <c r="D202" s="26">
        <v>49</v>
      </c>
      <c r="E202" s="27">
        <v>2</v>
      </c>
      <c r="F202" s="26">
        <v>19</v>
      </c>
      <c r="G202" s="26">
        <v>11</v>
      </c>
      <c r="H202" s="26">
        <v>21</v>
      </c>
      <c r="I202" s="26">
        <v>20</v>
      </c>
      <c r="J202" s="26">
        <v>0</v>
      </c>
      <c r="K202" s="26">
        <v>0</v>
      </c>
      <c r="L202" s="26">
        <v>0</v>
      </c>
      <c r="M202" s="26">
        <v>0</v>
      </c>
      <c r="N202" s="26">
        <v>5</v>
      </c>
      <c r="O202" s="26">
        <v>0</v>
      </c>
      <c r="P202" s="28">
        <v>10</v>
      </c>
    </row>
    <row r="203" spans="1:16" x14ac:dyDescent="0.25">
      <c r="A203" s="29" t="s">
        <v>681</v>
      </c>
      <c r="B203" s="29" t="s">
        <v>682</v>
      </c>
      <c r="C203" s="15">
        <v>7</v>
      </c>
      <c r="D203" s="15">
        <v>7</v>
      </c>
      <c r="E203" s="30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149</v>
      </c>
      <c r="D207" s="15">
        <v>39</v>
      </c>
      <c r="E207" s="30">
        <v>2</v>
      </c>
      <c r="F207" s="15">
        <v>19</v>
      </c>
      <c r="G207" s="15">
        <v>11</v>
      </c>
      <c r="H207" s="15">
        <v>21</v>
      </c>
      <c r="I207" s="15">
        <v>20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10</v>
      </c>
    </row>
    <row r="208" spans="1:16" ht="22.5" x14ac:dyDescent="0.25">
      <c r="A208" s="29" t="s">
        <v>691</v>
      </c>
      <c r="B208" s="29" t="s">
        <v>692</v>
      </c>
      <c r="C208" s="15">
        <v>1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2</v>
      </c>
      <c r="E212" s="30">
        <v>-1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0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1</v>
      </c>
      <c r="D215" s="15">
        <v>0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1</v>
      </c>
      <c r="E216" s="30">
        <v>-1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1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1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8" t="s">
        <v>723</v>
      </c>
      <c r="B224" s="179"/>
      <c r="C224" s="26">
        <v>479</v>
      </c>
      <c r="D224" s="26">
        <v>667</v>
      </c>
      <c r="E224" s="27">
        <v>-1</v>
      </c>
      <c r="F224" s="26">
        <v>173</v>
      </c>
      <c r="G224" s="26">
        <v>117</v>
      </c>
      <c r="H224" s="26">
        <v>179</v>
      </c>
      <c r="I224" s="26">
        <v>184</v>
      </c>
      <c r="J224" s="26">
        <v>2</v>
      </c>
      <c r="K224" s="26">
        <v>0</v>
      </c>
      <c r="L224" s="26">
        <v>0</v>
      </c>
      <c r="M224" s="26">
        <v>0</v>
      </c>
      <c r="N224" s="26">
        <v>24</v>
      </c>
      <c r="O224" s="26">
        <v>19</v>
      </c>
      <c r="P224" s="28">
        <v>242</v>
      </c>
    </row>
    <row r="225" spans="1:16" x14ac:dyDescent="0.25">
      <c r="A225" s="29" t="s">
        <v>724</v>
      </c>
      <c r="B225" s="29" t="s">
        <v>725</v>
      </c>
      <c r="C225" s="15">
        <v>1</v>
      </c>
      <c r="D225" s="15">
        <v>4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2</v>
      </c>
      <c r="D231" s="15">
        <v>0</v>
      </c>
      <c r="E231" s="30">
        <v>0</v>
      </c>
      <c r="F231" s="15">
        <v>0</v>
      </c>
      <c r="G231" s="15">
        <v>0</v>
      </c>
      <c r="H231" s="15">
        <v>0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738</v>
      </c>
      <c r="B232" s="29" t="s">
        <v>739</v>
      </c>
      <c r="C232" s="15">
        <v>19</v>
      </c>
      <c r="D232" s="15">
        <v>34</v>
      </c>
      <c r="E232" s="30">
        <v>-1</v>
      </c>
      <c r="F232" s="15">
        <v>1</v>
      </c>
      <c r="G232" s="15">
        <v>0</v>
      </c>
      <c r="H232" s="15">
        <v>6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2</v>
      </c>
    </row>
    <row r="233" spans="1:16" x14ac:dyDescent="0.25">
      <c r="A233" s="29" t="s">
        <v>740</v>
      </c>
      <c r="B233" s="29" t="s">
        <v>741</v>
      </c>
      <c r="C233" s="15">
        <v>12</v>
      </c>
      <c r="D233" s="15">
        <v>29</v>
      </c>
      <c r="E233" s="30">
        <v>-1</v>
      </c>
      <c r="F233" s="15">
        <v>1</v>
      </c>
      <c r="G233" s="15">
        <v>1</v>
      </c>
      <c r="H233" s="15">
        <v>7</v>
      </c>
      <c r="I233" s="15">
        <v>8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7</v>
      </c>
    </row>
    <row r="234" spans="1:16" x14ac:dyDescent="0.25">
      <c r="A234" s="29" t="s">
        <v>742</v>
      </c>
      <c r="B234" s="29" t="s">
        <v>743</v>
      </c>
      <c r="C234" s="15">
        <v>13</v>
      </c>
      <c r="D234" s="15">
        <v>17</v>
      </c>
      <c r="E234" s="30">
        <v>-1</v>
      </c>
      <c r="F234" s="15">
        <v>0</v>
      </c>
      <c r="G234" s="15">
        <v>0</v>
      </c>
      <c r="H234" s="15">
        <v>1</v>
      </c>
      <c r="I234" s="15">
        <v>1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3</v>
      </c>
    </row>
    <row r="235" spans="1:16" ht="22.5" x14ac:dyDescent="0.25">
      <c r="A235" s="29" t="s">
        <v>744</v>
      </c>
      <c r="B235" s="29" t="s">
        <v>745</v>
      </c>
      <c r="C235" s="15">
        <v>3</v>
      </c>
      <c r="D235" s="15">
        <v>3</v>
      </c>
      <c r="E235" s="30">
        <v>0</v>
      </c>
      <c r="F235" s="15">
        <v>0</v>
      </c>
      <c r="G235" s="15">
        <v>0</v>
      </c>
      <c r="H235" s="15">
        <v>1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0</v>
      </c>
      <c r="D236" s="15">
        <v>1</v>
      </c>
      <c r="E236" s="30">
        <v>-1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29" t="s">
        <v>748</v>
      </c>
      <c r="B237" s="29" t="s">
        <v>749</v>
      </c>
      <c r="C237" s="15">
        <v>1</v>
      </c>
      <c r="D237" s="15">
        <v>2</v>
      </c>
      <c r="E237" s="30">
        <v>-1</v>
      </c>
      <c r="F237" s="15">
        <v>0</v>
      </c>
      <c r="G237" s="15">
        <v>0</v>
      </c>
      <c r="H237" s="15">
        <v>1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4">
        <v>1</v>
      </c>
    </row>
    <row r="238" spans="1:16" ht="22.5" x14ac:dyDescent="0.25">
      <c r="A238" s="29" t="s">
        <v>750</v>
      </c>
      <c r="B238" s="29" t="s">
        <v>751</v>
      </c>
      <c r="C238" s="15">
        <v>1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427</v>
      </c>
      <c r="D239" s="15">
        <v>577</v>
      </c>
      <c r="E239" s="30">
        <v>-1</v>
      </c>
      <c r="F239" s="15">
        <v>171</v>
      </c>
      <c r="G239" s="15">
        <v>116</v>
      </c>
      <c r="H239" s="15">
        <v>163</v>
      </c>
      <c r="I239" s="15">
        <v>168</v>
      </c>
      <c r="J239" s="15">
        <v>2</v>
      </c>
      <c r="K239" s="15">
        <v>0</v>
      </c>
      <c r="L239" s="15">
        <v>0</v>
      </c>
      <c r="M239" s="15">
        <v>0</v>
      </c>
      <c r="N239" s="15">
        <v>22</v>
      </c>
      <c r="O239" s="15">
        <v>19</v>
      </c>
      <c r="P239" s="24">
        <v>228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8" t="s">
        <v>764</v>
      </c>
      <c r="B245" s="179"/>
      <c r="C245" s="26">
        <v>6</v>
      </c>
      <c r="D245" s="26">
        <v>7</v>
      </c>
      <c r="E245" s="27">
        <v>-1</v>
      </c>
      <c r="F245" s="26">
        <v>0</v>
      </c>
      <c r="G245" s="26">
        <v>1</v>
      </c>
      <c r="H245" s="26">
        <v>2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2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1</v>
      </c>
      <c r="E249" s="30">
        <v>-1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4</v>
      </c>
      <c r="D250" s="15">
        <v>5</v>
      </c>
      <c r="E250" s="30">
        <v>-1</v>
      </c>
      <c r="F250" s="15">
        <v>0</v>
      </c>
      <c r="G250" s="15">
        <v>1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1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1</v>
      </c>
      <c r="E256" s="30">
        <v>-1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1</v>
      </c>
      <c r="D259" s="15">
        <v>0</v>
      </c>
      <c r="E259" s="30">
        <v>0</v>
      </c>
      <c r="F259" s="15">
        <v>0</v>
      </c>
      <c r="G259" s="15">
        <v>0</v>
      </c>
      <c r="H259" s="15">
        <v>1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8" t="s">
        <v>817</v>
      </c>
      <c r="B272" s="179"/>
      <c r="C272" s="26">
        <v>323</v>
      </c>
      <c r="D272" s="26">
        <v>303</v>
      </c>
      <c r="E272" s="27">
        <v>0</v>
      </c>
      <c r="F272" s="26">
        <v>94</v>
      </c>
      <c r="G272" s="26">
        <v>74</v>
      </c>
      <c r="H272" s="26">
        <v>158</v>
      </c>
      <c r="I272" s="26">
        <v>183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7</v>
      </c>
      <c r="P272" s="28">
        <v>199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207</v>
      </c>
      <c r="D274" s="15">
        <v>240</v>
      </c>
      <c r="E274" s="30">
        <v>-1</v>
      </c>
      <c r="F274" s="15">
        <v>69</v>
      </c>
      <c r="G274" s="15">
        <v>44</v>
      </c>
      <c r="H274" s="15">
        <v>132</v>
      </c>
      <c r="I274" s="15">
        <v>112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2</v>
      </c>
      <c r="P274" s="24">
        <v>89</v>
      </c>
    </row>
    <row r="275" spans="1:16" ht="33.75" x14ac:dyDescent="0.25">
      <c r="A275" s="29" t="s">
        <v>822</v>
      </c>
      <c r="B275" s="29" t="s">
        <v>823</v>
      </c>
      <c r="C275" s="15">
        <v>82</v>
      </c>
      <c r="D275" s="15">
        <v>46</v>
      </c>
      <c r="E275" s="30">
        <v>0</v>
      </c>
      <c r="F275" s="15">
        <v>24</v>
      </c>
      <c r="G275" s="15">
        <v>28</v>
      </c>
      <c r="H275" s="15">
        <v>20</v>
      </c>
      <c r="I275" s="15">
        <v>61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1</v>
      </c>
      <c r="P275" s="24">
        <v>100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12</v>
      </c>
      <c r="D277" s="15">
        <v>3</v>
      </c>
      <c r="E277" s="30">
        <v>3</v>
      </c>
      <c r="F277" s="15">
        <v>1</v>
      </c>
      <c r="G277" s="15">
        <v>1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3</v>
      </c>
    </row>
    <row r="278" spans="1:16" ht="22.5" x14ac:dyDescent="0.25">
      <c r="A278" s="29" t="s">
        <v>828</v>
      </c>
      <c r="B278" s="29" t="s">
        <v>829</v>
      </c>
      <c r="C278" s="15">
        <v>9</v>
      </c>
      <c r="D278" s="15">
        <v>6</v>
      </c>
      <c r="E278" s="30">
        <v>0</v>
      </c>
      <c r="F278" s="15">
        <v>0</v>
      </c>
      <c r="G278" s="15">
        <v>1</v>
      </c>
      <c r="H278" s="15">
        <v>4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830</v>
      </c>
      <c r="B279" s="29" t="s">
        <v>831</v>
      </c>
      <c r="C279" s="15">
        <v>8</v>
      </c>
      <c r="D279" s="15">
        <v>3</v>
      </c>
      <c r="E279" s="30">
        <v>1</v>
      </c>
      <c r="F279" s="15">
        <v>0</v>
      </c>
      <c r="G279" s="15">
        <v>0</v>
      </c>
      <c r="H279" s="15">
        <v>1</v>
      </c>
      <c r="I279" s="15">
        <v>5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1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4</v>
      </c>
      <c r="E280" s="30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2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1</v>
      </c>
      <c r="E281" s="30">
        <v>-1</v>
      </c>
      <c r="F281" s="15">
        <v>0</v>
      </c>
      <c r="G281" s="15">
        <v>0</v>
      </c>
      <c r="H281" s="15">
        <v>1</v>
      </c>
      <c r="I281" s="15">
        <v>1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1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1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4</v>
      </c>
      <c r="P292" s="24">
        <v>1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1</v>
      </c>
    </row>
    <row r="295" spans="1:16" ht="33.75" x14ac:dyDescent="0.25">
      <c r="A295" s="29" t="s">
        <v>862</v>
      </c>
      <c r="B295" s="29" t="s">
        <v>863</v>
      </c>
      <c r="C295" s="15">
        <v>4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2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1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8" t="s">
        <v>876</v>
      </c>
      <c r="B302" s="179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8" t="s">
        <v>883</v>
      </c>
      <c r="B306" s="179"/>
      <c r="C306" s="26">
        <v>0</v>
      </c>
      <c r="D306" s="26">
        <v>23</v>
      </c>
      <c r="E306" s="27">
        <v>-1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1</v>
      </c>
      <c r="E307" s="30">
        <v>-1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2</v>
      </c>
      <c r="E308" s="30">
        <v>-1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17</v>
      </c>
      <c r="E309" s="30">
        <v>-1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3</v>
      </c>
      <c r="E310" s="30">
        <v>-1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8" t="s">
        <v>896</v>
      </c>
      <c r="B313" s="179"/>
      <c r="C313" s="26">
        <v>3</v>
      </c>
      <c r="D313" s="26">
        <v>1</v>
      </c>
      <c r="E313" s="27">
        <v>2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1</v>
      </c>
      <c r="E314" s="30">
        <v>-1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3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8" t="s">
        <v>907</v>
      </c>
      <c r="B319" s="179"/>
      <c r="C319" s="26">
        <v>30</v>
      </c>
      <c r="D319" s="26">
        <v>2</v>
      </c>
      <c r="E319" s="27">
        <v>14</v>
      </c>
      <c r="F319" s="26">
        <v>4</v>
      </c>
      <c r="G319" s="26">
        <v>2</v>
      </c>
      <c r="H319" s="26">
        <v>7</v>
      </c>
      <c r="I319" s="26">
        <v>3</v>
      </c>
      <c r="J319" s="26">
        <v>0</v>
      </c>
      <c r="K319" s="26">
        <v>0</v>
      </c>
      <c r="L319" s="26">
        <v>0</v>
      </c>
      <c r="M319" s="26">
        <v>0</v>
      </c>
      <c r="N319" s="26">
        <v>79</v>
      </c>
      <c r="O319" s="26">
        <v>0</v>
      </c>
      <c r="P319" s="28">
        <v>5</v>
      </c>
    </row>
    <row r="320" spans="1:16" x14ac:dyDescent="0.25">
      <c r="A320" s="29" t="s">
        <v>908</v>
      </c>
      <c r="B320" s="29" t="s">
        <v>909</v>
      </c>
      <c r="C320" s="15">
        <v>30</v>
      </c>
      <c r="D320" s="15">
        <v>2</v>
      </c>
      <c r="E320" s="30">
        <v>14</v>
      </c>
      <c r="F320" s="15">
        <v>4</v>
      </c>
      <c r="G320" s="15">
        <v>2</v>
      </c>
      <c r="H320" s="15">
        <v>7</v>
      </c>
      <c r="I320" s="15">
        <v>3</v>
      </c>
      <c r="J320" s="15">
        <v>0</v>
      </c>
      <c r="K320" s="15">
        <v>0</v>
      </c>
      <c r="L320" s="15">
        <v>0</v>
      </c>
      <c r="M320" s="15">
        <v>0</v>
      </c>
      <c r="N320" s="15">
        <v>79</v>
      </c>
      <c r="O320" s="15">
        <v>0</v>
      </c>
      <c r="P320" s="24">
        <v>5</v>
      </c>
    </row>
    <row r="321" spans="1:16" x14ac:dyDescent="0.25">
      <c r="A321" s="178" t="s">
        <v>910</v>
      </c>
      <c r="B321" s="179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8" t="s">
        <v>915</v>
      </c>
      <c r="B324" s="179"/>
      <c r="C324" s="26">
        <v>1621</v>
      </c>
      <c r="D324" s="26">
        <v>2131</v>
      </c>
      <c r="E324" s="27">
        <v>-1</v>
      </c>
      <c r="F324" s="26">
        <v>12</v>
      </c>
      <c r="G324" s="26">
        <v>2</v>
      </c>
      <c r="H324" s="26">
        <v>65</v>
      </c>
      <c r="I324" s="26">
        <v>10</v>
      </c>
      <c r="J324" s="26">
        <v>0</v>
      </c>
      <c r="K324" s="26">
        <v>0</v>
      </c>
      <c r="L324" s="26">
        <v>1</v>
      </c>
      <c r="M324" s="26">
        <v>0</v>
      </c>
      <c r="N324" s="26">
        <v>4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1621</v>
      </c>
      <c r="D325" s="15">
        <v>2131</v>
      </c>
      <c r="E325" s="30">
        <v>-1</v>
      </c>
      <c r="F325" s="15">
        <v>12</v>
      </c>
      <c r="G325" s="15">
        <v>2</v>
      </c>
      <c r="H325" s="15">
        <v>65</v>
      </c>
      <c r="I325" s="15">
        <v>10</v>
      </c>
      <c r="J325" s="15">
        <v>0</v>
      </c>
      <c r="K325" s="15">
        <v>0</v>
      </c>
      <c r="L325" s="15">
        <v>1</v>
      </c>
      <c r="M325" s="15">
        <v>0</v>
      </c>
      <c r="N325" s="15">
        <v>4</v>
      </c>
      <c r="O325" s="15">
        <v>0</v>
      </c>
      <c r="P325" s="24">
        <v>0</v>
      </c>
    </row>
    <row r="326" spans="1:16" x14ac:dyDescent="0.25">
      <c r="A326" s="178" t="s">
        <v>918</v>
      </c>
      <c r="B326" s="179"/>
      <c r="C326" s="26">
        <v>6</v>
      </c>
      <c r="D326" s="31"/>
      <c r="E326" s="27">
        <v>0</v>
      </c>
      <c r="F326" s="26">
        <v>0</v>
      </c>
      <c r="G326" s="26">
        <v>0</v>
      </c>
      <c r="H326" s="26">
        <v>1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1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1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3</v>
      </c>
      <c r="D329" s="20"/>
      <c r="E329" s="30">
        <v>0</v>
      </c>
      <c r="F329" s="15">
        <v>0</v>
      </c>
      <c r="G329" s="15">
        <v>0</v>
      </c>
      <c r="H329" s="15">
        <v>1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1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2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8" t="s">
        <v>941</v>
      </c>
      <c r="B338" s="179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8" t="s">
        <v>944</v>
      </c>
      <c r="B340" s="179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80" t="s">
        <v>947</v>
      </c>
      <c r="B342" s="181"/>
      <c r="C342" s="32">
        <v>11974</v>
      </c>
      <c r="D342" s="32">
        <v>14018</v>
      </c>
      <c r="E342" s="33">
        <v>-1</v>
      </c>
      <c r="F342" s="32">
        <v>2016</v>
      </c>
      <c r="G342" s="32">
        <v>1378</v>
      </c>
      <c r="H342" s="32">
        <v>2799</v>
      </c>
      <c r="I342" s="32">
        <v>2372</v>
      </c>
      <c r="J342" s="32">
        <v>43</v>
      </c>
      <c r="K342" s="32">
        <v>35</v>
      </c>
      <c r="L342" s="32">
        <v>8</v>
      </c>
      <c r="M342" s="32">
        <v>7</v>
      </c>
      <c r="N342" s="32">
        <v>175</v>
      </c>
      <c r="O342" s="32">
        <v>118</v>
      </c>
      <c r="P342" s="32">
        <v>4192</v>
      </c>
    </row>
  </sheetData>
  <sheetProtection algorithmName="SHA-512" hashValue="PGwtOt5ARqJo7HFHTJbaICbWqqTTodhQJ8ZdF9y5ytDy15yeVtT/4r33MuMlHr3zLwhsveuJrJ4lctEmeyK9jA==" saltValue="rcbEhqStxHfGdzrljG7dAA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69" t="s">
        <v>950</v>
      </c>
      <c r="B5" s="14" t="s">
        <v>951</v>
      </c>
      <c r="C5" s="24">
        <v>2</v>
      </c>
    </row>
    <row r="6" spans="1:3" x14ac:dyDescent="0.25">
      <c r="A6" s="170"/>
      <c r="B6" s="14" t="s">
        <v>325</v>
      </c>
      <c r="C6" s="24">
        <v>39</v>
      </c>
    </row>
    <row r="7" spans="1:3" x14ac:dyDescent="0.25">
      <c r="A7" s="170"/>
      <c r="B7" s="14" t="s">
        <v>952</v>
      </c>
      <c r="C7" s="24">
        <v>3</v>
      </c>
    </row>
    <row r="8" spans="1:3" x14ac:dyDescent="0.25">
      <c r="A8" s="170"/>
      <c r="B8" s="14" t="s">
        <v>953</v>
      </c>
      <c r="C8" s="24">
        <v>14</v>
      </c>
    </row>
    <row r="9" spans="1:3" x14ac:dyDescent="0.25">
      <c r="A9" s="170"/>
      <c r="B9" s="14" t="s">
        <v>954</v>
      </c>
      <c r="C9" s="24">
        <v>22</v>
      </c>
    </row>
    <row r="10" spans="1:3" x14ac:dyDescent="0.25">
      <c r="A10" s="170"/>
      <c r="B10" s="14" t="s">
        <v>955</v>
      </c>
      <c r="C10" s="24">
        <v>20</v>
      </c>
    </row>
    <row r="11" spans="1:3" x14ac:dyDescent="0.25">
      <c r="A11" s="170"/>
      <c r="B11" s="14" t="s">
        <v>956</v>
      </c>
      <c r="C11" s="24">
        <v>28</v>
      </c>
    </row>
    <row r="12" spans="1:3" x14ac:dyDescent="0.25">
      <c r="A12" s="170"/>
      <c r="B12" s="14" t="s">
        <v>509</v>
      </c>
      <c r="C12" s="24">
        <v>20</v>
      </c>
    </row>
    <row r="13" spans="1:3" x14ac:dyDescent="0.25">
      <c r="A13" s="170"/>
      <c r="B13" s="14" t="s">
        <v>957</v>
      </c>
      <c r="C13" s="24">
        <v>7</v>
      </c>
    </row>
    <row r="14" spans="1:3" x14ac:dyDescent="0.25">
      <c r="A14" s="170"/>
      <c r="B14" s="14" t="s">
        <v>958</v>
      </c>
      <c r="C14" s="24">
        <v>1</v>
      </c>
    </row>
    <row r="15" spans="1:3" x14ac:dyDescent="0.25">
      <c r="A15" s="170"/>
      <c r="B15" s="14" t="s">
        <v>642</v>
      </c>
      <c r="C15" s="24">
        <v>2</v>
      </c>
    </row>
    <row r="16" spans="1:3" x14ac:dyDescent="0.25">
      <c r="A16" s="170"/>
      <c r="B16" s="14" t="s">
        <v>959</v>
      </c>
      <c r="C16" s="24">
        <v>10</v>
      </c>
    </row>
    <row r="17" spans="1:3" x14ac:dyDescent="0.25">
      <c r="A17" s="170"/>
      <c r="B17" s="14" t="s">
        <v>960</v>
      </c>
      <c r="C17" s="24">
        <v>38</v>
      </c>
    </row>
    <row r="18" spans="1:3" x14ac:dyDescent="0.25">
      <c r="A18" s="170"/>
      <c r="B18" s="14" t="s">
        <v>961</v>
      </c>
      <c r="C18" s="24">
        <v>7</v>
      </c>
    </row>
    <row r="19" spans="1:3" x14ac:dyDescent="0.25">
      <c r="A19" s="171"/>
      <c r="B19" s="14" t="s">
        <v>108</v>
      </c>
      <c r="C19" s="24">
        <v>255</v>
      </c>
    </row>
    <row r="20" spans="1:3" x14ac:dyDescent="0.25">
      <c r="A20" s="169" t="s">
        <v>962</v>
      </c>
      <c r="B20" s="14" t="s">
        <v>963</v>
      </c>
      <c r="C20" s="24">
        <v>4</v>
      </c>
    </row>
    <row r="21" spans="1:3" x14ac:dyDescent="0.25">
      <c r="A21" s="171"/>
      <c r="B21" s="14" t="s">
        <v>964</v>
      </c>
      <c r="C21" s="24">
        <v>1</v>
      </c>
    </row>
    <row r="22" spans="1:3" x14ac:dyDescent="0.25">
      <c r="A22" s="169" t="s">
        <v>965</v>
      </c>
      <c r="B22" s="14" t="s">
        <v>966</v>
      </c>
      <c r="C22" s="24">
        <v>98</v>
      </c>
    </row>
    <row r="23" spans="1:3" x14ac:dyDescent="0.25">
      <c r="A23" s="170"/>
      <c r="B23" s="14" t="s">
        <v>967</v>
      </c>
      <c r="C23" s="24">
        <v>73</v>
      </c>
    </row>
    <row r="24" spans="1:3" x14ac:dyDescent="0.25">
      <c r="A24" s="171"/>
      <c r="B24" s="14" t="s">
        <v>968</v>
      </c>
      <c r="C24" s="24">
        <v>4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144</v>
      </c>
    </row>
    <row r="29" spans="1:3" x14ac:dyDescent="0.25">
      <c r="A29" s="169" t="s">
        <v>287</v>
      </c>
      <c r="B29" s="14" t="s">
        <v>971</v>
      </c>
      <c r="C29" s="24">
        <v>3</v>
      </c>
    </row>
    <row r="30" spans="1:3" x14ac:dyDescent="0.25">
      <c r="A30" s="170"/>
      <c r="B30" s="14" t="s">
        <v>972</v>
      </c>
      <c r="C30" s="24">
        <v>15</v>
      </c>
    </row>
    <row r="31" spans="1:3" x14ac:dyDescent="0.25">
      <c r="A31" s="170"/>
      <c r="B31" s="14" t="s">
        <v>973</v>
      </c>
      <c r="C31" s="24">
        <v>0</v>
      </c>
    </row>
    <row r="32" spans="1:3" x14ac:dyDescent="0.25">
      <c r="A32" s="171"/>
      <c r="B32" s="14" t="s">
        <v>974</v>
      </c>
      <c r="C32" s="24">
        <v>2</v>
      </c>
    </row>
    <row r="33" spans="1:3" x14ac:dyDescent="0.25">
      <c r="A33" s="13" t="s">
        <v>975</v>
      </c>
      <c r="B33" s="18"/>
      <c r="C33" s="34"/>
    </row>
    <row r="34" spans="1:3" x14ac:dyDescent="0.25">
      <c r="A34" s="13" t="s">
        <v>976</v>
      </c>
      <c r="B34" s="18"/>
      <c r="C34" s="24">
        <v>69</v>
      </c>
    </row>
    <row r="35" spans="1:3" x14ac:dyDescent="0.25">
      <c r="A35" s="13" t="s">
        <v>977</v>
      </c>
      <c r="B35" s="18"/>
      <c r="C35" s="24">
        <v>18</v>
      </c>
    </row>
    <row r="36" spans="1:3" x14ac:dyDescent="0.25">
      <c r="A36" s="13" t="s">
        <v>978</v>
      </c>
      <c r="B36" s="18"/>
      <c r="C36" s="24">
        <v>3</v>
      </c>
    </row>
    <row r="37" spans="1:3" x14ac:dyDescent="0.25">
      <c r="A37" s="13" t="s">
        <v>979</v>
      </c>
      <c r="B37" s="18"/>
      <c r="C37" s="24">
        <v>1</v>
      </c>
    </row>
    <row r="38" spans="1:3" x14ac:dyDescent="0.25">
      <c r="A38" s="13" t="s">
        <v>980</v>
      </c>
      <c r="B38" s="18"/>
      <c r="C38" s="24">
        <v>76</v>
      </c>
    </row>
    <row r="39" spans="1:3" x14ac:dyDescent="0.25">
      <c r="A39" s="13" t="s">
        <v>968</v>
      </c>
      <c r="B39" s="18"/>
      <c r="C39" s="34"/>
    </row>
    <row r="40" spans="1:3" x14ac:dyDescent="0.25">
      <c r="A40" s="169" t="s">
        <v>981</v>
      </c>
      <c r="B40" s="14" t="s">
        <v>982</v>
      </c>
      <c r="C40" s="34"/>
    </row>
    <row r="41" spans="1:3" x14ac:dyDescent="0.25">
      <c r="A41" s="170"/>
      <c r="B41" s="14" t="s">
        <v>983</v>
      </c>
      <c r="C41" s="34"/>
    </row>
    <row r="42" spans="1:3" x14ac:dyDescent="0.25">
      <c r="A42" s="170"/>
      <c r="B42" s="14" t="s">
        <v>984</v>
      </c>
      <c r="C42" s="34"/>
    </row>
    <row r="43" spans="1:3" x14ac:dyDescent="0.25">
      <c r="A43" s="170"/>
      <c r="B43" s="14" t="s">
        <v>985</v>
      </c>
      <c r="C43" s="34"/>
    </row>
    <row r="44" spans="1:3" x14ac:dyDescent="0.25">
      <c r="A44" s="171"/>
      <c r="B44" s="14" t="s">
        <v>986</v>
      </c>
      <c r="C44" s="34"/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8</v>
      </c>
    </row>
    <row r="49" spans="1:3" x14ac:dyDescent="0.25">
      <c r="A49" s="169" t="s">
        <v>78</v>
      </c>
      <c r="B49" s="14" t="s">
        <v>988</v>
      </c>
      <c r="C49" s="24">
        <v>12</v>
      </c>
    </row>
    <row r="50" spans="1:3" x14ac:dyDescent="0.25">
      <c r="A50" s="171"/>
      <c r="B50" s="14" t="s">
        <v>989</v>
      </c>
      <c r="C50" s="24">
        <v>105</v>
      </c>
    </row>
    <row r="51" spans="1:3" x14ac:dyDescent="0.25">
      <c r="A51" s="169" t="s">
        <v>990</v>
      </c>
      <c r="B51" s="14" t="s">
        <v>991</v>
      </c>
      <c r="C51" s="24">
        <v>0</v>
      </c>
    </row>
    <row r="52" spans="1:3" x14ac:dyDescent="0.25">
      <c r="A52" s="171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69" t="s">
        <v>223</v>
      </c>
      <c r="B56" s="14" t="s">
        <v>20</v>
      </c>
      <c r="C56" s="24">
        <v>668</v>
      </c>
    </row>
    <row r="57" spans="1:3" x14ac:dyDescent="0.25">
      <c r="A57" s="170"/>
      <c r="B57" s="14" t="s">
        <v>994</v>
      </c>
      <c r="C57" s="24">
        <v>49</v>
      </c>
    </row>
    <row r="58" spans="1:3" x14ac:dyDescent="0.25">
      <c r="A58" s="170"/>
      <c r="B58" s="14" t="s">
        <v>995</v>
      </c>
      <c r="C58" s="24">
        <v>45</v>
      </c>
    </row>
    <row r="59" spans="1:3" x14ac:dyDescent="0.25">
      <c r="A59" s="170"/>
      <c r="B59" s="14" t="s">
        <v>996</v>
      </c>
      <c r="C59" s="24">
        <v>266</v>
      </c>
    </row>
    <row r="60" spans="1:3" x14ac:dyDescent="0.25">
      <c r="A60" s="171"/>
      <c r="B60" s="14" t="s">
        <v>997</v>
      </c>
      <c r="C60" s="24">
        <v>5</v>
      </c>
    </row>
    <row r="61" spans="1:3" x14ac:dyDescent="0.25">
      <c r="A61" s="169" t="s">
        <v>998</v>
      </c>
      <c r="B61" s="14" t="s">
        <v>999</v>
      </c>
      <c r="C61" s="24">
        <v>292</v>
      </c>
    </row>
    <row r="62" spans="1:3" x14ac:dyDescent="0.25">
      <c r="A62" s="170"/>
      <c r="B62" s="14" t="s">
        <v>1000</v>
      </c>
      <c r="C62" s="24">
        <v>21</v>
      </c>
    </row>
    <row r="63" spans="1:3" x14ac:dyDescent="0.25">
      <c r="A63" s="170"/>
      <c r="B63" s="14" t="s">
        <v>1001</v>
      </c>
      <c r="C63" s="24">
        <v>10</v>
      </c>
    </row>
    <row r="64" spans="1:3" x14ac:dyDescent="0.25">
      <c r="A64" s="170"/>
      <c r="B64" s="14" t="s">
        <v>1002</v>
      </c>
      <c r="C64" s="24">
        <v>124</v>
      </c>
    </row>
    <row r="65" spans="1:3" x14ac:dyDescent="0.25">
      <c r="A65" s="171"/>
      <c r="B65" s="14" t="s">
        <v>997</v>
      </c>
      <c r="C65" s="24">
        <v>51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138</v>
      </c>
    </row>
    <row r="70" spans="1:3" ht="22.5" x14ac:dyDescent="0.25">
      <c r="A70" s="13" t="s">
        <v>1005</v>
      </c>
      <c r="B70" s="18"/>
      <c r="C70" s="24">
        <v>145</v>
      </c>
    </row>
    <row r="71" spans="1:3" ht="22.5" x14ac:dyDescent="0.25">
      <c r="A71" s="13" t="s">
        <v>1006</v>
      </c>
      <c r="B71" s="18"/>
      <c r="C71" s="24">
        <v>61</v>
      </c>
    </row>
    <row r="72" spans="1:3" x14ac:dyDescent="0.25">
      <c r="A72" s="169" t="s">
        <v>1007</v>
      </c>
      <c r="B72" s="14" t="s">
        <v>1008</v>
      </c>
      <c r="C72" s="24">
        <v>0</v>
      </c>
    </row>
    <row r="73" spans="1:3" x14ac:dyDescent="0.25">
      <c r="A73" s="171"/>
      <c r="B73" s="14" t="s">
        <v>1009</v>
      </c>
      <c r="C73" s="24">
        <v>0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1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2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uAJz7c/sALgaOhPdM/mN+nBjsIC+E1HpU2RdYOE+n/RmMeVxUO7B4Uof2nOq7VnJi4AJeriX25lHjqV+adqiiQ==" saltValue="H6dHVU93rj/5GTUe5h+QC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177</v>
      </c>
    </row>
    <row r="6" spans="1:3" x14ac:dyDescent="0.25">
      <c r="A6" s="185"/>
      <c r="B6" s="40" t="s">
        <v>296</v>
      </c>
      <c r="C6" s="41">
        <v>515</v>
      </c>
    </row>
    <row r="7" spans="1:3" x14ac:dyDescent="0.25">
      <c r="A7" s="185"/>
      <c r="B7" s="40" t="s">
        <v>1020</v>
      </c>
      <c r="C7" s="41">
        <v>79</v>
      </c>
    </row>
    <row r="8" spans="1:3" x14ac:dyDescent="0.25">
      <c r="A8" s="185"/>
      <c r="B8" s="40" t="s">
        <v>1021</v>
      </c>
      <c r="C8" s="41">
        <v>4</v>
      </c>
    </row>
    <row r="9" spans="1:3" x14ac:dyDescent="0.25">
      <c r="A9" s="185"/>
      <c r="B9" s="40" t="s">
        <v>1022</v>
      </c>
      <c r="C9" s="41">
        <v>5</v>
      </c>
    </row>
    <row r="10" spans="1:3" x14ac:dyDescent="0.25">
      <c r="A10" s="185"/>
      <c r="B10" s="40" t="s">
        <v>1023</v>
      </c>
      <c r="C10" s="41">
        <v>0</v>
      </c>
    </row>
    <row r="11" spans="1:3" x14ac:dyDescent="0.25">
      <c r="A11" s="186"/>
      <c r="B11" s="40" t="s">
        <v>1024</v>
      </c>
      <c r="C11" s="41">
        <v>0</v>
      </c>
    </row>
    <row r="12" spans="1:3" x14ac:dyDescent="0.25">
      <c r="A12" s="184" t="s">
        <v>1025</v>
      </c>
      <c r="B12" s="40" t="s">
        <v>62</v>
      </c>
      <c r="C12" s="41">
        <v>219</v>
      </c>
    </row>
    <row r="13" spans="1:3" x14ac:dyDescent="0.25">
      <c r="A13" s="185"/>
      <c r="B13" s="40" t="s">
        <v>1026</v>
      </c>
      <c r="C13" s="41">
        <v>63</v>
      </c>
    </row>
    <row r="14" spans="1:3" x14ac:dyDescent="0.25">
      <c r="A14" s="185"/>
      <c r="B14" s="40" t="s">
        <v>1027</v>
      </c>
      <c r="C14" s="41">
        <v>55</v>
      </c>
    </row>
    <row r="15" spans="1:3" x14ac:dyDescent="0.25">
      <c r="A15" s="186"/>
      <c r="B15" s="40" t="s">
        <v>1028</v>
      </c>
      <c r="C15" s="41">
        <v>19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33</v>
      </c>
    </row>
    <row r="20" spans="1:3" x14ac:dyDescent="0.25">
      <c r="A20" s="39" t="s">
        <v>1031</v>
      </c>
      <c r="B20" s="42"/>
      <c r="C20" s="41">
        <v>20</v>
      </c>
    </row>
    <row r="21" spans="1:3" x14ac:dyDescent="0.25">
      <c r="A21" s="39" t="s">
        <v>1032</v>
      </c>
      <c r="B21" s="42"/>
      <c r="C21" s="41">
        <v>43</v>
      </c>
    </row>
    <row r="22" spans="1:3" x14ac:dyDescent="0.25">
      <c r="A22" s="39" t="s">
        <v>1033</v>
      </c>
      <c r="B22" s="42"/>
      <c r="C22" s="41">
        <v>39</v>
      </c>
    </row>
    <row r="23" spans="1:3" x14ac:dyDescent="0.25">
      <c r="A23" s="39" t="s">
        <v>1034</v>
      </c>
      <c r="B23" s="42"/>
      <c r="C23" s="41">
        <v>163</v>
      </c>
    </row>
    <row r="24" spans="1:3" x14ac:dyDescent="0.25">
      <c r="A24" s="39" t="s">
        <v>1035</v>
      </c>
      <c r="B24" s="42"/>
      <c r="C24" s="41">
        <v>183</v>
      </c>
    </row>
    <row r="25" spans="1:3" x14ac:dyDescent="0.25">
      <c r="A25" s="39" t="s">
        <v>1036</v>
      </c>
      <c r="B25" s="42"/>
      <c r="C25" s="41">
        <v>6</v>
      </c>
    </row>
    <row r="26" spans="1:3" x14ac:dyDescent="0.25">
      <c r="A26" s="39" t="s">
        <v>1037</v>
      </c>
      <c r="B26" s="42"/>
      <c r="C26" s="41">
        <v>7</v>
      </c>
    </row>
    <row r="27" spans="1:3" x14ac:dyDescent="0.25">
      <c r="A27" s="39" t="s">
        <v>1038</v>
      </c>
      <c r="B27" s="42"/>
      <c r="C27" s="41">
        <v>194</v>
      </c>
    </row>
    <row r="28" spans="1:3" x14ac:dyDescent="0.25">
      <c r="A28" s="39" t="s">
        <v>1039</v>
      </c>
      <c r="B28" s="42"/>
      <c r="C28" s="41">
        <v>110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2</v>
      </c>
    </row>
    <row r="33" spans="1:6" x14ac:dyDescent="0.25">
      <c r="A33" s="39" t="s">
        <v>1042</v>
      </c>
      <c r="B33" s="42"/>
      <c r="C33" s="41">
        <v>40</v>
      </c>
    </row>
    <row r="34" spans="1:6" x14ac:dyDescent="0.25">
      <c r="A34" s="39" t="s">
        <v>1043</v>
      </c>
      <c r="B34" s="42"/>
      <c r="C34" s="41">
        <v>100</v>
      </c>
    </row>
    <row r="35" spans="1:6" x14ac:dyDescent="0.25">
      <c r="A35" s="39" t="s">
        <v>1044</v>
      </c>
      <c r="B35" s="42"/>
      <c r="C35" s="41">
        <v>200</v>
      </c>
    </row>
    <row r="36" spans="1:6" x14ac:dyDescent="0.25">
      <c r="A36" s="39" t="s">
        <v>1045</v>
      </c>
      <c r="B36" s="42"/>
      <c r="C36" s="41">
        <v>19</v>
      </c>
    </row>
    <row r="37" spans="1:6" x14ac:dyDescent="0.25">
      <c r="A37" s="39" t="s">
        <v>1046</v>
      </c>
      <c r="B37" s="42"/>
      <c r="C37" s="41">
        <v>95</v>
      </c>
    </row>
    <row r="38" spans="1:6" x14ac:dyDescent="0.25">
      <c r="A38" s="39" t="s">
        <v>1047</v>
      </c>
      <c r="B38" s="42"/>
      <c r="C38" s="41">
        <v>100</v>
      </c>
    </row>
    <row r="39" spans="1:6" x14ac:dyDescent="0.25">
      <c r="A39" s="39" t="s">
        <v>1048</v>
      </c>
      <c r="B39" s="42"/>
      <c r="C39" s="41">
        <v>5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1</v>
      </c>
    </row>
    <row r="44" spans="1:6" x14ac:dyDescent="0.25">
      <c r="A44" s="39" t="s">
        <v>111</v>
      </c>
      <c r="B44" s="42"/>
      <c r="C44" s="41">
        <v>0</v>
      </c>
    </row>
    <row r="45" spans="1:6" x14ac:dyDescent="0.25">
      <c r="A45" s="39" t="s">
        <v>1050</v>
      </c>
      <c r="B45" s="42"/>
      <c r="C45" s="41">
        <v>1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45">
        <v>0</v>
      </c>
      <c r="D48" s="45">
        <v>1</v>
      </c>
      <c r="E48" s="45">
        <v>0</v>
      </c>
      <c r="F48" s="41">
        <v>0</v>
      </c>
    </row>
    <row r="49" spans="1:6" x14ac:dyDescent="0.25">
      <c r="A49" s="188"/>
      <c r="B49" s="44" t="s">
        <v>1054</v>
      </c>
      <c r="C49" s="45">
        <v>0</v>
      </c>
      <c r="D49" s="45">
        <v>0</v>
      </c>
      <c r="E49" s="45">
        <v>0</v>
      </c>
      <c r="F49" s="41">
        <v>0</v>
      </c>
    </row>
    <row r="50" spans="1:6" x14ac:dyDescent="0.25">
      <c r="A50" s="188"/>
      <c r="B50" s="44" t="s">
        <v>1055</v>
      </c>
      <c r="C50" s="45">
        <v>1</v>
      </c>
      <c r="D50" s="45">
        <v>0</v>
      </c>
      <c r="E50" s="45">
        <v>0</v>
      </c>
      <c r="F50" s="41">
        <v>0</v>
      </c>
    </row>
    <row r="51" spans="1:6" x14ac:dyDescent="0.25">
      <c r="A51" s="188"/>
      <c r="B51" s="44" t="s">
        <v>1056</v>
      </c>
      <c r="C51" s="45">
        <v>1</v>
      </c>
      <c r="D51" s="45">
        <v>0</v>
      </c>
      <c r="E51" s="45">
        <v>0</v>
      </c>
      <c r="F51" s="41">
        <v>0</v>
      </c>
    </row>
    <row r="52" spans="1:6" x14ac:dyDescent="0.25">
      <c r="A52" s="188"/>
      <c r="B52" s="44" t="s">
        <v>325</v>
      </c>
      <c r="C52" s="45">
        <v>137</v>
      </c>
      <c r="D52" s="45">
        <v>17</v>
      </c>
      <c r="E52" s="45">
        <v>6</v>
      </c>
      <c r="F52" s="41">
        <v>12</v>
      </c>
    </row>
    <row r="53" spans="1:6" x14ac:dyDescent="0.25">
      <c r="A53" s="188"/>
      <c r="B53" s="44" t="s">
        <v>1057</v>
      </c>
      <c r="C53" s="45">
        <v>373</v>
      </c>
      <c r="D53" s="45">
        <v>62</v>
      </c>
      <c r="E53" s="45">
        <v>14</v>
      </c>
      <c r="F53" s="41">
        <v>31</v>
      </c>
    </row>
    <row r="54" spans="1:6" x14ac:dyDescent="0.25">
      <c r="A54" s="188"/>
      <c r="B54" s="44" t="s">
        <v>1058</v>
      </c>
      <c r="C54" s="45">
        <v>51</v>
      </c>
      <c r="D54" s="45">
        <v>11</v>
      </c>
      <c r="E54" s="45">
        <v>3</v>
      </c>
      <c r="F54" s="41">
        <v>2</v>
      </c>
    </row>
    <row r="55" spans="1:6" x14ac:dyDescent="0.25">
      <c r="A55" s="188"/>
      <c r="B55" s="44" t="s">
        <v>1059</v>
      </c>
      <c r="C55" s="45">
        <v>0</v>
      </c>
      <c r="D55" s="45">
        <v>0</v>
      </c>
      <c r="E55" s="45">
        <v>0</v>
      </c>
      <c r="F55" s="41">
        <v>0</v>
      </c>
    </row>
    <row r="56" spans="1:6" x14ac:dyDescent="0.25">
      <c r="A56" s="188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8"/>
      <c r="B57" s="44" t="s">
        <v>1061</v>
      </c>
      <c r="C57" s="45">
        <v>51</v>
      </c>
      <c r="D57" s="45">
        <v>29</v>
      </c>
      <c r="E57" s="45">
        <v>16</v>
      </c>
      <c r="F57" s="41">
        <v>13</v>
      </c>
    </row>
    <row r="58" spans="1:6" x14ac:dyDescent="0.25">
      <c r="A58" s="188"/>
      <c r="B58" s="44" t="s">
        <v>1062</v>
      </c>
      <c r="C58" s="45">
        <v>32</v>
      </c>
      <c r="D58" s="45">
        <v>5</v>
      </c>
      <c r="E58" s="45">
        <v>6</v>
      </c>
      <c r="F58" s="41">
        <v>4</v>
      </c>
    </row>
    <row r="59" spans="1:6" x14ac:dyDescent="0.25">
      <c r="A59" s="188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8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8"/>
      <c r="B61" s="44" t="s">
        <v>1064</v>
      </c>
      <c r="C61" s="45">
        <v>10</v>
      </c>
      <c r="D61" s="45">
        <v>1</v>
      </c>
      <c r="E61" s="45">
        <v>2</v>
      </c>
      <c r="F61" s="41">
        <v>0</v>
      </c>
    </row>
    <row r="62" spans="1:6" x14ac:dyDescent="0.25">
      <c r="A62" s="188"/>
      <c r="B62" s="44" t="s">
        <v>1065</v>
      </c>
      <c r="C62" s="45">
        <v>2</v>
      </c>
      <c r="D62" s="45">
        <v>1</v>
      </c>
      <c r="E62" s="45">
        <v>0</v>
      </c>
      <c r="F62" s="41">
        <v>0</v>
      </c>
    </row>
    <row r="63" spans="1:6" x14ac:dyDescent="0.25">
      <c r="A63" s="188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8"/>
      <c r="B64" s="44" t="s">
        <v>1067</v>
      </c>
      <c r="C64" s="45">
        <v>71</v>
      </c>
      <c r="D64" s="45">
        <v>31</v>
      </c>
      <c r="E64" s="45">
        <v>9</v>
      </c>
      <c r="F64" s="41">
        <v>20</v>
      </c>
    </row>
    <row r="65" spans="1:6" x14ac:dyDescent="0.25">
      <c r="A65" s="188"/>
      <c r="B65" s="44" t="s">
        <v>1068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9"/>
      <c r="B66" s="44" t="s">
        <v>1069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2" t="s">
        <v>1070</v>
      </c>
      <c r="B67" s="183"/>
      <c r="C67" s="46">
        <v>729</v>
      </c>
      <c r="D67" s="46">
        <v>158</v>
      </c>
      <c r="E67" s="46">
        <v>56</v>
      </c>
      <c r="F67" s="46">
        <v>82</v>
      </c>
    </row>
    <row r="68" spans="1:6" x14ac:dyDescent="0.25">
      <c r="A68" s="187" t="s">
        <v>965</v>
      </c>
      <c r="B68" s="44" t="s">
        <v>1071</v>
      </c>
      <c r="C68" s="45">
        <v>13</v>
      </c>
      <c r="D68" s="45">
        <v>0</v>
      </c>
      <c r="E68" s="45">
        <v>5</v>
      </c>
      <c r="F68" s="41">
        <v>0</v>
      </c>
    </row>
    <row r="69" spans="1:6" x14ac:dyDescent="0.25">
      <c r="A69" s="188"/>
      <c r="B69" s="44" t="s">
        <v>1072</v>
      </c>
      <c r="C69" s="45">
        <v>10</v>
      </c>
      <c r="D69" s="45">
        <v>0</v>
      </c>
      <c r="E69" s="45">
        <v>1</v>
      </c>
      <c r="F69" s="41">
        <v>0</v>
      </c>
    </row>
    <row r="70" spans="1:6" x14ac:dyDescent="0.25">
      <c r="A70" s="189"/>
      <c r="B70" s="44" t="s">
        <v>108</v>
      </c>
      <c r="C70" s="45">
        <v>45</v>
      </c>
      <c r="D70" s="45">
        <v>0</v>
      </c>
      <c r="E70" s="45">
        <v>98</v>
      </c>
      <c r="F70" s="41">
        <v>0</v>
      </c>
    </row>
    <row r="71" spans="1:6" x14ac:dyDescent="0.25">
      <c r="A71" s="182" t="s">
        <v>1073</v>
      </c>
      <c r="B71" s="183"/>
      <c r="C71" s="46">
        <v>68</v>
      </c>
      <c r="D71" s="46">
        <v>0</v>
      </c>
      <c r="E71" s="46">
        <v>104</v>
      </c>
      <c r="F71" s="46">
        <v>0</v>
      </c>
    </row>
  </sheetData>
  <sheetProtection algorithmName="SHA-512" hashValue="Go68YChy7UfGjfv/LtbPzmTEZGg6n/EA5bPLAEvNLIH2seA78UEQW9JBUwb3MaxWA7p8pepmP5jCJ/rido+3Iw==" saltValue="G1X2snEK9ylhlPdHHG+Bx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5" t="s">
        <v>1076</v>
      </c>
      <c r="B5" s="14" t="s">
        <v>1077</v>
      </c>
      <c r="C5" s="24">
        <v>526</v>
      </c>
    </row>
    <row r="6" spans="1:3" x14ac:dyDescent="0.25">
      <c r="A6" s="176"/>
      <c r="B6" s="14" t="s">
        <v>1019</v>
      </c>
      <c r="C6" s="24">
        <v>55</v>
      </c>
    </row>
    <row r="7" spans="1:3" x14ac:dyDescent="0.25">
      <c r="A7" s="176"/>
      <c r="B7" s="14" t="s">
        <v>1078</v>
      </c>
      <c r="C7" s="24">
        <v>1335</v>
      </c>
    </row>
    <row r="8" spans="1:3" x14ac:dyDescent="0.25">
      <c r="A8" s="176"/>
      <c r="B8" s="14" t="s">
        <v>1079</v>
      </c>
      <c r="C8" s="24">
        <v>337</v>
      </c>
    </row>
    <row r="9" spans="1:3" x14ac:dyDescent="0.25">
      <c r="A9" s="176"/>
      <c r="B9" s="14" t="s">
        <v>1021</v>
      </c>
      <c r="C9" s="24">
        <v>5</v>
      </c>
    </row>
    <row r="10" spans="1:3" x14ac:dyDescent="0.25">
      <c r="A10" s="176"/>
      <c r="B10" s="14" t="s">
        <v>1022</v>
      </c>
      <c r="C10" s="24">
        <v>6</v>
      </c>
    </row>
    <row r="11" spans="1:3" x14ac:dyDescent="0.25">
      <c r="A11" s="176"/>
      <c r="B11" s="14" t="s">
        <v>1080</v>
      </c>
      <c r="C11" s="24">
        <v>0</v>
      </c>
    </row>
    <row r="12" spans="1:3" x14ac:dyDescent="0.25">
      <c r="A12" s="177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1181</v>
      </c>
    </row>
    <row r="17" spans="1:3" x14ac:dyDescent="0.25">
      <c r="A17" s="23" t="s">
        <v>1084</v>
      </c>
      <c r="B17" s="18"/>
      <c r="C17" s="24">
        <v>127</v>
      </c>
    </row>
    <row r="18" spans="1:3" x14ac:dyDescent="0.25">
      <c r="A18" s="23" t="s">
        <v>1085</v>
      </c>
      <c r="B18" s="18"/>
      <c r="C18" s="24">
        <v>339</v>
      </c>
    </row>
    <row r="19" spans="1:3" x14ac:dyDescent="0.25">
      <c r="A19" s="23" t="s">
        <v>1086</v>
      </c>
      <c r="B19" s="18"/>
      <c r="C19" s="24">
        <v>42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0</v>
      </c>
    </row>
    <row r="24" spans="1:3" x14ac:dyDescent="0.25">
      <c r="A24" s="23" t="s">
        <v>1089</v>
      </c>
      <c r="B24" s="18"/>
      <c r="C24" s="24">
        <v>0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52</v>
      </c>
    </row>
    <row r="38" spans="1:3" x14ac:dyDescent="0.25">
      <c r="A38" s="23" t="s">
        <v>1098</v>
      </c>
      <c r="B38" s="18"/>
      <c r="C38" s="24">
        <v>60</v>
      </c>
    </row>
    <row r="39" spans="1:3" x14ac:dyDescent="0.25">
      <c r="A39" s="23" t="s">
        <v>1099</v>
      </c>
      <c r="B39" s="18"/>
      <c r="C39" s="24">
        <v>337</v>
      </c>
    </row>
    <row r="40" spans="1:3" x14ac:dyDescent="0.25">
      <c r="A40" s="23" t="s">
        <v>1100</v>
      </c>
      <c r="B40" s="18"/>
      <c r="C40" s="24">
        <v>35</v>
      </c>
    </row>
    <row r="41" spans="1:3" x14ac:dyDescent="0.25">
      <c r="A41" s="23" t="s">
        <v>1101</v>
      </c>
      <c r="B41" s="18"/>
      <c r="C41" s="24">
        <v>248</v>
      </c>
    </row>
    <row r="42" spans="1:3" x14ac:dyDescent="0.25">
      <c r="A42" s="23" t="s">
        <v>1102</v>
      </c>
      <c r="B42" s="18"/>
      <c r="C42" s="24">
        <v>337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7</v>
      </c>
    </row>
    <row r="47" spans="1:3" x14ac:dyDescent="0.25">
      <c r="A47" s="23" t="s">
        <v>1105</v>
      </c>
      <c r="B47" s="18"/>
      <c r="C47" s="24">
        <v>0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5" t="s">
        <v>1107</v>
      </c>
      <c r="B51" s="14" t="s">
        <v>1108</v>
      </c>
      <c r="C51" s="24">
        <v>307</v>
      </c>
    </row>
    <row r="52" spans="1:6" x14ac:dyDescent="0.25">
      <c r="A52" s="176"/>
      <c r="B52" s="14" t="s">
        <v>122</v>
      </c>
      <c r="C52" s="24">
        <v>397</v>
      </c>
    </row>
    <row r="53" spans="1:6" x14ac:dyDescent="0.25">
      <c r="A53" s="176"/>
      <c r="B53" s="14" t="s">
        <v>1109</v>
      </c>
      <c r="C53" s="24">
        <v>51</v>
      </c>
    </row>
    <row r="54" spans="1:6" x14ac:dyDescent="0.25">
      <c r="A54" s="177"/>
      <c r="B54" s="14" t="s">
        <v>1110</v>
      </c>
      <c r="C54" s="24">
        <v>1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1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1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75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76"/>
      <c r="B64" s="14" t="s">
        <v>1054</v>
      </c>
      <c r="C64" s="15">
        <v>0</v>
      </c>
      <c r="D64" s="15">
        <v>1</v>
      </c>
      <c r="E64" s="15">
        <v>0</v>
      </c>
      <c r="F64" s="24">
        <v>1</v>
      </c>
    </row>
    <row r="65" spans="1:6" x14ac:dyDescent="0.25">
      <c r="A65" s="176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76"/>
      <c r="B66" s="14" t="s">
        <v>1056</v>
      </c>
      <c r="C66" s="15">
        <v>2</v>
      </c>
      <c r="D66" s="15">
        <v>0</v>
      </c>
      <c r="E66" s="15">
        <v>0</v>
      </c>
      <c r="F66" s="24">
        <v>1</v>
      </c>
    </row>
    <row r="67" spans="1:6" x14ac:dyDescent="0.25">
      <c r="A67" s="176"/>
      <c r="B67" s="14" t="s">
        <v>325</v>
      </c>
      <c r="C67" s="15">
        <v>128</v>
      </c>
      <c r="D67" s="15">
        <v>33</v>
      </c>
      <c r="E67" s="15">
        <v>5</v>
      </c>
      <c r="F67" s="24">
        <v>15</v>
      </c>
    </row>
    <row r="68" spans="1:6" x14ac:dyDescent="0.25">
      <c r="A68" s="176"/>
      <c r="B68" s="14" t="s">
        <v>1111</v>
      </c>
      <c r="C68" s="15">
        <v>720</v>
      </c>
      <c r="D68" s="15">
        <v>291</v>
      </c>
      <c r="E68" s="15">
        <v>66</v>
      </c>
      <c r="F68" s="24">
        <v>184</v>
      </c>
    </row>
    <row r="69" spans="1:6" x14ac:dyDescent="0.25">
      <c r="A69" s="176"/>
      <c r="B69" s="14" t="s">
        <v>1112</v>
      </c>
      <c r="C69" s="15">
        <v>43</v>
      </c>
      <c r="D69" s="15">
        <v>45</v>
      </c>
      <c r="E69" s="15">
        <v>0</v>
      </c>
      <c r="F69" s="24">
        <v>3</v>
      </c>
    </row>
    <row r="70" spans="1:6" x14ac:dyDescent="0.25">
      <c r="A70" s="176"/>
      <c r="B70" s="14" t="s">
        <v>1059</v>
      </c>
      <c r="C70" s="15">
        <v>0</v>
      </c>
      <c r="D70" s="15">
        <v>0</v>
      </c>
      <c r="E70" s="15">
        <v>0</v>
      </c>
      <c r="F70" s="24">
        <v>0</v>
      </c>
    </row>
    <row r="71" spans="1:6" x14ac:dyDescent="0.25">
      <c r="A71" s="176"/>
      <c r="B71" s="14" t="s">
        <v>1113</v>
      </c>
      <c r="C71" s="15">
        <v>1</v>
      </c>
      <c r="D71" s="15">
        <v>0</v>
      </c>
      <c r="E71" s="15">
        <v>0</v>
      </c>
      <c r="F71" s="24">
        <v>0</v>
      </c>
    </row>
    <row r="72" spans="1:6" x14ac:dyDescent="0.25">
      <c r="A72" s="176"/>
      <c r="B72" s="14" t="s">
        <v>1114</v>
      </c>
      <c r="C72" s="15">
        <v>137</v>
      </c>
      <c r="D72" s="15">
        <v>182</v>
      </c>
      <c r="E72" s="15">
        <v>12</v>
      </c>
      <c r="F72" s="24">
        <v>94</v>
      </c>
    </row>
    <row r="73" spans="1:6" x14ac:dyDescent="0.25">
      <c r="A73" s="176"/>
      <c r="B73" s="14" t="s">
        <v>1115</v>
      </c>
      <c r="C73" s="15">
        <v>89</v>
      </c>
      <c r="D73" s="15">
        <v>57</v>
      </c>
      <c r="E73" s="15">
        <v>4</v>
      </c>
      <c r="F73" s="24">
        <v>29</v>
      </c>
    </row>
    <row r="74" spans="1:6" x14ac:dyDescent="0.25">
      <c r="A74" s="176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76"/>
      <c r="B75" s="14" t="s">
        <v>396</v>
      </c>
      <c r="C75" s="15">
        <v>0</v>
      </c>
      <c r="D75" s="15">
        <v>3</v>
      </c>
      <c r="E75" s="15">
        <v>0</v>
      </c>
      <c r="F75" s="24">
        <v>0</v>
      </c>
    </row>
    <row r="76" spans="1:6" x14ac:dyDescent="0.25">
      <c r="A76" s="176"/>
      <c r="B76" s="14" t="s">
        <v>1064</v>
      </c>
      <c r="C76" s="15">
        <v>9</v>
      </c>
      <c r="D76" s="15">
        <v>2</v>
      </c>
      <c r="E76" s="15">
        <v>1</v>
      </c>
      <c r="F76" s="24">
        <v>3</v>
      </c>
    </row>
    <row r="77" spans="1:6" x14ac:dyDescent="0.25">
      <c r="A77" s="176"/>
      <c r="B77" s="14" t="s">
        <v>1065</v>
      </c>
      <c r="C77" s="15">
        <v>8</v>
      </c>
      <c r="D77" s="15">
        <v>3</v>
      </c>
      <c r="E77" s="15">
        <v>0</v>
      </c>
      <c r="F77" s="24">
        <v>0</v>
      </c>
    </row>
    <row r="78" spans="1:6" x14ac:dyDescent="0.25">
      <c r="A78" s="176"/>
      <c r="B78" s="14" t="s">
        <v>1066</v>
      </c>
      <c r="C78" s="15">
        <v>1</v>
      </c>
      <c r="D78" s="15">
        <v>1</v>
      </c>
      <c r="E78" s="15">
        <v>0</v>
      </c>
      <c r="F78" s="24">
        <v>0</v>
      </c>
    </row>
    <row r="79" spans="1:6" x14ac:dyDescent="0.25">
      <c r="A79" s="176"/>
      <c r="B79" s="14" t="s">
        <v>1067</v>
      </c>
      <c r="C79" s="15">
        <v>332</v>
      </c>
      <c r="D79" s="15">
        <v>207</v>
      </c>
      <c r="E79" s="15">
        <v>47</v>
      </c>
      <c r="F79" s="24">
        <v>96</v>
      </c>
    </row>
    <row r="80" spans="1:6" x14ac:dyDescent="0.25">
      <c r="A80" s="176"/>
      <c r="B80" s="14" t="s">
        <v>1068</v>
      </c>
      <c r="C80" s="15">
        <v>2</v>
      </c>
      <c r="D80" s="15">
        <v>2</v>
      </c>
      <c r="E80" s="15">
        <v>0</v>
      </c>
      <c r="F80" s="24">
        <v>0</v>
      </c>
    </row>
    <row r="81" spans="1:6" x14ac:dyDescent="0.25">
      <c r="A81" s="177"/>
      <c r="B81" s="14" t="s">
        <v>1069</v>
      </c>
      <c r="C81" s="15">
        <v>0</v>
      </c>
      <c r="D81" s="15">
        <v>0</v>
      </c>
      <c r="E81" s="15">
        <v>0</v>
      </c>
      <c r="F81" s="24">
        <v>0</v>
      </c>
    </row>
    <row r="82" spans="1:6" x14ac:dyDescent="0.25">
      <c r="A82" s="190" t="s">
        <v>1070</v>
      </c>
      <c r="B82" s="191"/>
      <c r="C82" s="32">
        <v>1472</v>
      </c>
      <c r="D82" s="32">
        <v>827</v>
      </c>
      <c r="E82" s="32">
        <v>135</v>
      </c>
      <c r="F82" s="32">
        <v>426</v>
      </c>
    </row>
    <row r="83" spans="1:6" x14ac:dyDescent="0.25">
      <c r="A83" s="175" t="s">
        <v>1116</v>
      </c>
      <c r="B83" s="14" t="s">
        <v>1071</v>
      </c>
      <c r="C83" s="15">
        <v>1</v>
      </c>
      <c r="D83" s="15">
        <v>0</v>
      </c>
      <c r="E83" s="15">
        <v>1</v>
      </c>
      <c r="F83" s="24">
        <v>0</v>
      </c>
    </row>
    <row r="84" spans="1:6" x14ac:dyDescent="0.25">
      <c r="A84" s="176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77"/>
      <c r="B85" s="14" t="s">
        <v>108</v>
      </c>
      <c r="C85" s="15">
        <v>27</v>
      </c>
      <c r="D85" s="15">
        <v>0</v>
      </c>
      <c r="E85" s="15">
        <v>8</v>
      </c>
      <c r="F85" s="24">
        <v>0</v>
      </c>
    </row>
    <row r="86" spans="1:6" x14ac:dyDescent="0.25">
      <c r="A86" s="190" t="s">
        <v>1117</v>
      </c>
      <c r="B86" s="191"/>
      <c r="C86" s="32">
        <v>28</v>
      </c>
      <c r="D86" s="32">
        <v>0</v>
      </c>
      <c r="E86" s="32">
        <v>9</v>
      </c>
      <c r="F86" s="32">
        <v>0</v>
      </c>
    </row>
  </sheetData>
  <sheetProtection algorithmName="SHA-512" hashValue="yjs+KPzH5tIAbUVNkEJUYnTh846gqWK6rCjE82dtO+Ua4PgYPPRd3dacoI+28iqhN/6tHzEt1EJI3C0/IDAB8A==" saltValue="0hjFKEihDHZmLDp0WQ2Zv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2</v>
      </c>
    </row>
    <row r="6" spans="1:3" x14ac:dyDescent="0.25">
      <c r="A6" s="13" t="s">
        <v>1121</v>
      </c>
      <c r="B6" s="18"/>
      <c r="C6" s="24">
        <v>13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14</v>
      </c>
    </row>
    <row r="14" spans="1:3" x14ac:dyDescent="0.25">
      <c r="A14" s="13" t="s">
        <v>1121</v>
      </c>
      <c r="B14" s="18"/>
      <c r="C14" s="24">
        <v>51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1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0</v>
      </c>
    </row>
    <row r="22" spans="1:3" x14ac:dyDescent="0.25">
      <c r="A22" s="13" t="s">
        <v>1128</v>
      </c>
      <c r="B22" s="18"/>
      <c r="C22" s="24">
        <v>0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5</v>
      </c>
    </row>
    <row r="29" spans="1:3" x14ac:dyDescent="0.25">
      <c r="A29" s="13" t="s">
        <v>1133</v>
      </c>
      <c r="B29" s="18"/>
      <c r="C29" s="24">
        <v>3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22</v>
      </c>
    </row>
    <row r="35" spans="1:3" x14ac:dyDescent="0.25">
      <c r="A35" s="13" t="s">
        <v>1137</v>
      </c>
      <c r="B35" s="18"/>
      <c r="C35" s="24">
        <v>2</v>
      </c>
    </row>
    <row r="36" spans="1:3" x14ac:dyDescent="0.25">
      <c r="A36" s="13" t="s">
        <v>1138</v>
      </c>
      <c r="B36" s="18"/>
      <c r="C36" s="24">
        <v>0</v>
      </c>
    </row>
  </sheetData>
  <sheetProtection algorithmName="SHA-512" hashValue="gTVe5BNF96fHXebbpUtgpKQuYhWUW5KdcNqeueI79At0/T6yjyx1KmA09LMyZ4nvxK+VgQy6+dLYbl1rdr5fOQ==" saltValue="SX+1e+HUtQe2o/XMd+zmF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10</v>
      </c>
    </row>
    <row r="6" spans="1:3" x14ac:dyDescent="0.25">
      <c r="A6" s="13" t="s">
        <v>1142</v>
      </c>
      <c r="B6" s="18"/>
      <c r="C6" s="24">
        <v>79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8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7</v>
      </c>
    </row>
    <row r="15" spans="1:3" x14ac:dyDescent="0.25">
      <c r="A15" s="13" t="s">
        <v>1149</v>
      </c>
      <c r="B15" s="18"/>
      <c r="C15" s="24">
        <v>2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4</v>
      </c>
    </row>
    <row r="21" spans="1:3" x14ac:dyDescent="0.25">
      <c r="A21" s="13" t="s">
        <v>1153</v>
      </c>
      <c r="B21" s="18"/>
      <c r="C21" s="24">
        <v>7</v>
      </c>
    </row>
    <row r="22" spans="1:3" x14ac:dyDescent="0.25">
      <c r="A22" s="13" t="s">
        <v>1154</v>
      </c>
      <c r="B22" s="18"/>
      <c r="C22" s="24">
        <v>4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5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1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P3xGrBQyp9x/j5xYUgx6z6n6q7E8PuMtU79Suz+3LBRAGTc2joKbwPsNS0LySzZhS7du6lm3bN+vIo2i1v93ow==" saltValue="+jU5YBIkUedmK7gPs1ZmS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2" t="s">
        <v>636</v>
      </c>
      <c r="B4" s="193"/>
      <c r="C4" s="32">
        <v>761</v>
      </c>
      <c r="D4" s="32">
        <v>694</v>
      </c>
      <c r="E4" s="33">
        <v>0</v>
      </c>
      <c r="F4" s="32">
        <v>833</v>
      </c>
      <c r="G4" s="32">
        <v>742</v>
      </c>
      <c r="H4" s="32">
        <v>326</v>
      </c>
      <c r="I4" s="32">
        <v>227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901</v>
      </c>
    </row>
    <row r="5" spans="1:16" ht="45" x14ac:dyDescent="0.25">
      <c r="A5" s="29" t="s">
        <v>637</v>
      </c>
      <c r="B5" s="29" t="s">
        <v>638</v>
      </c>
      <c r="C5" s="15">
        <v>3</v>
      </c>
      <c r="D5" s="15">
        <v>7</v>
      </c>
      <c r="E5" s="30">
        <v>-1</v>
      </c>
      <c r="F5" s="15">
        <v>3</v>
      </c>
      <c r="G5" s="15">
        <v>1</v>
      </c>
      <c r="H5" s="15">
        <v>3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6</v>
      </c>
    </row>
    <row r="6" spans="1:16" ht="33.75" x14ac:dyDescent="0.25">
      <c r="A6" s="29" t="s">
        <v>639</v>
      </c>
      <c r="B6" s="29" t="s">
        <v>640</v>
      </c>
      <c r="C6" s="15">
        <v>383</v>
      </c>
      <c r="D6" s="15">
        <v>379</v>
      </c>
      <c r="E6" s="30">
        <v>0</v>
      </c>
      <c r="F6" s="15">
        <v>629</v>
      </c>
      <c r="G6" s="15">
        <v>573</v>
      </c>
      <c r="H6" s="15">
        <v>158</v>
      </c>
      <c r="I6" s="15">
        <v>107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631</v>
      </c>
    </row>
    <row r="7" spans="1:16" ht="22.5" x14ac:dyDescent="0.25">
      <c r="A7" s="29" t="s">
        <v>641</v>
      </c>
      <c r="B7" s="29" t="s">
        <v>642</v>
      </c>
      <c r="C7" s="15">
        <v>28</v>
      </c>
      <c r="D7" s="15">
        <v>49</v>
      </c>
      <c r="E7" s="30">
        <v>-1</v>
      </c>
      <c r="F7" s="15">
        <v>12</v>
      </c>
      <c r="G7" s="15">
        <v>2</v>
      </c>
      <c r="H7" s="15">
        <v>24</v>
      </c>
      <c r="I7" s="15">
        <v>20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4">
        <v>16</v>
      </c>
    </row>
    <row r="8" spans="1:16" ht="33.75" x14ac:dyDescent="0.25">
      <c r="A8" s="29" t="s">
        <v>643</v>
      </c>
      <c r="B8" s="29" t="s">
        <v>644</v>
      </c>
      <c r="C8" s="15">
        <v>2</v>
      </c>
      <c r="D8" s="15">
        <v>5</v>
      </c>
      <c r="E8" s="30">
        <v>-1</v>
      </c>
      <c r="F8" s="15">
        <v>2</v>
      </c>
      <c r="G8" s="15">
        <v>1</v>
      </c>
      <c r="H8" s="15">
        <v>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4</v>
      </c>
    </row>
    <row r="9" spans="1:16" ht="45" x14ac:dyDescent="0.25">
      <c r="A9" s="29" t="s">
        <v>645</v>
      </c>
      <c r="B9" s="29" t="s">
        <v>646</v>
      </c>
      <c r="C9" s="15">
        <v>38</v>
      </c>
      <c r="D9" s="15">
        <v>21</v>
      </c>
      <c r="E9" s="30">
        <v>0</v>
      </c>
      <c r="F9" s="15">
        <v>16</v>
      </c>
      <c r="G9" s="15">
        <v>21</v>
      </c>
      <c r="H9" s="15">
        <v>28</v>
      </c>
      <c r="I9" s="15">
        <v>22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39</v>
      </c>
    </row>
    <row r="10" spans="1:16" ht="33.75" x14ac:dyDescent="0.25">
      <c r="A10" s="29" t="s">
        <v>647</v>
      </c>
      <c r="B10" s="29" t="s">
        <v>648</v>
      </c>
      <c r="C10" s="15">
        <v>239</v>
      </c>
      <c r="D10" s="15">
        <v>179</v>
      </c>
      <c r="E10" s="30">
        <v>0</v>
      </c>
      <c r="F10" s="15">
        <v>166</v>
      </c>
      <c r="G10" s="15">
        <v>144</v>
      </c>
      <c r="H10" s="15">
        <v>106</v>
      </c>
      <c r="I10" s="15">
        <v>76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203</v>
      </c>
    </row>
    <row r="11" spans="1:16" ht="45" x14ac:dyDescent="0.25">
      <c r="A11" s="29" t="s">
        <v>649</v>
      </c>
      <c r="B11" s="29" t="s">
        <v>650</v>
      </c>
      <c r="C11" s="15">
        <v>68</v>
      </c>
      <c r="D11" s="15">
        <v>54</v>
      </c>
      <c r="E11" s="30">
        <v>0</v>
      </c>
      <c r="F11" s="15">
        <v>5</v>
      </c>
      <c r="G11" s="15">
        <v>0</v>
      </c>
      <c r="H11" s="15">
        <v>6</v>
      </c>
      <c r="I11" s="15">
        <v>2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2</v>
      </c>
    </row>
  </sheetData>
  <sheetProtection algorithmName="SHA-512" hashValue="rRsyk2cBV7HwpvWYwcO9fHhiHX9xanxxfl6AY1KKuZinCIpUT97WPMtZSJ2gZVls79MJsMLPWxqK5zeZdvxbBA==" saltValue="G8VhhJJkiT+0yz5rt2idW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2021-05-21T12:32:19Z</dcterms:created>
  <dcterms:modified xsi:type="dcterms:W3CDTF">2021-05-27T12:24:15Z</dcterms:modified>
</cp:coreProperties>
</file>