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D2517724-98BA-470C-BE5F-B7B043365C0A}" xr6:coauthVersionLast="46" xr6:coauthVersionMax="46" xr10:uidLastSave="{00000000-0000-0000-0000-000000000000}"/>
  <workbookProtection workbookAlgorithmName="SHA-512" workbookHashValue="kSGozSgInVqzJuO3TG1aYIbq6oUl6N9XSht2zX/x4fknojo+UUQmkdd89Wl8m+c6g0xw6VkDMOBUJpsR0Qywtw==" workbookSaltValue="dmv8S4vRb0BbKu5dxN9WR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N7" i="17" s="1"/>
  <c r="L7" i="17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2B32D1A-6090-4C6C-875B-D40CC0D4C6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72BC8D2-75F8-4709-81B3-49C1CB9E32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E6B225B-52BE-4D87-8A9A-27738F468A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875D99C-7593-4E53-BDF7-C10F232F43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4D1F211-6FEC-44DA-9E5F-BC1EF533F1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BA93F25-70CB-4284-9756-1CAEC80E03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8C2C9BC-4A89-4C23-97C7-BFFC629B6F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5015227-B074-4CDE-B635-EBF07E1CE1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B36D19A-7658-4807-9EAC-9C428F2BE4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E4A73D0-C717-4E58-ABB3-67D93733B7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C3AF955-D383-4AA9-B5F4-63D6CE8761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4C6DBCB-3FFD-4C10-81EC-34D8B67E06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8000D70-17BC-474B-B3B8-537875E6E5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298BC27-7A91-476F-A704-1D5366559A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67EFBB5-E693-4E0E-9E1C-8C323775FB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CA9BA91-BF8F-4327-93FA-D6C729EE30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B0D722D-FF1C-41D9-A1FB-64A42423FF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B374039-B113-4D65-92E1-591EEC4542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3397E5F-6798-4343-A3A2-6EC24CE7E9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E1752CE-3213-4389-8685-08C74BF496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063AA53-AE9F-4728-A1F4-50478C136A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CA69DB7-B0AE-4A76-9333-A46C690059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9EEEAAA-C21D-4F58-B670-5DE7FD187E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641501D-D0BA-4778-9619-1C2819F028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E8E12BB-185C-4833-9347-EF94C5EFE7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BFF28EB-8F91-4000-A132-24E03C85F5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17EEAE0-3385-4FE4-8205-4A53D770E3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C7157E3-B988-463B-B660-D7D8CC01E6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633A079-850B-4E14-810F-C644BB38FA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B0CDC45-B54E-4B14-A0AB-2F4F46835A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7D97A82-AA45-4D8E-AA15-3F7E43B81A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E0FE02F-4B08-4E71-BB22-97696A6171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<sst xmlns="http://schemas.openxmlformats.org/spreadsheetml/2006/main" count="2561" uniqueCount="1441">
  <si>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</si>
  <si>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</si>
  <si>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</si>
  <si>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</si>
  <si>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</si>
  <si>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</si>
  <si>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</si>
  <si>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Bizkaia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</si>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</sst>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DC4E97E6-631D-4046-B0E5-4DA52C6B246C}"/>
    <cellStyle name="Normal" xfId="0" builtinId="0"/>
    <cellStyle name="Normal 2" xfId="1" xr:uid="{1842AF0C-3A33-4D08-BEEB-2723588F685E}"/>
    <cellStyle name="Normal 3" xfId="3" xr:uid="{C52E3B00-468A-4BDA-93B3-56E87706B6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70-49BB-B40A-E6A95F80B3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70-49BB-B40A-E6A95F80B3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4585</c:v>
                </c:pt>
                <c:pt idx="1">
                  <c:v>12766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70-49BB-B40A-E6A95F80B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56-459C-90C3-EDA8D3C923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56-459C-90C3-EDA8D3C923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D56-459C-90C3-EDA8D3C9230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67</c:v>
                </c:pt>
                <c:pt idx="1">
                  <c:v>1825</c:v>
                </c:pt>
                <c:pt idx="2">
                  <c:v>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56-459C-90C3-EDA8D3C92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1C-4AB4-B935-FC3CC12ACF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1C-4AB4-B935-FC3CC12ACF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1C-4AB4-B935-FC3CC12ACF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2491</c:v>
                </c:pt>
                <c:pt idx="1">
                  <c:v>1338</c:v>
                </c:pt>
                <c:pt idx="2">
                  <c:v>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C-4AB4-B935-FC3CC12AC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B1-4981-ACDE-8CAB9ABEE9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B1-4981-ACDE-8CAB9ABEE9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567</c:v>
                </c:pt>
                <c:pt idx="1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1-4981-ACDE-8CAB9ABEE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1D-4932-91CE-A34DFE7A00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1D-4932-91CE-A34DFE7A00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9983</c:v>
                </c:pt>
                <c:pt idx="1">
                  <c:v>4423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1D-4932-91CE-A34DFE7A0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718</c:v>
              </c:pt>
              <c:pt idx="1">
                <c:v>3178</c:v>
              </c:pt>
              <c:pt idx="2">
                <c:v>60</c:v>
              </c:pt>
              <c:pt idx="3">
                <c:v>10</c:v>
              </c:pt>
              <c:pt idx="4">
                <c:v>619</c:v>
              </c:pt>
            </c:numLit>
          </c:val>
          <c:extLst>
            <c:ext xmlns:c16="http://schemas.microsoft.com/office/drawing/2014/chart" uri="{C3380CC4-5D6E-409C-BE32-E72D297353CC}">
              <c16:uniqueId val="{00000003-8E0D-4A7F-8006-0BE1C6D2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1871</c:v>
              </c:pt>
              <c:pt idx="1">
                <c:v>2876</c:v>
              </c:pt>
              <c:pt idx="2">
                <c:v>122</c:v>
              </c:pt>
              <c:pt idx="3">
                <c:v>28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0D19-4401-8A77-6B5CA3170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59</c:v>
              </c:pt>
              <c:pt idx="2">
                <c:v>21</c:v>
              </c:pt>
              <c:pt idx="3">
                <c:v>23</c:v>
              </c:pt>
              <c:pt idx="4">
                <c:v>17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C6E4-4F88-A6FC-AA538EC2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82</c:v>
              </c:pt>
              <c:pt idx="1">
                <c:v>33</c:v>
              </c:pt>
              <c:pt idx="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3-3E84-4E03-8A56-B3410CB19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5344</c:v>
              </c:pt>
              <c:pt idx="1">
                <c:v>51</c:v>
              </c:pt>
              <c:pt idx="2">
                <c:v>1541</c:v>
              </c:pt>
              <c:pt idx="3">
                <c:v>8</c:v>
              </c:pt>
              <c:pt idx="4">
                <c:v>167</c:v>
              </c:pt>
              <c:pt idx="5">
                <c:v>5</c:v>
              </c:pt>
              <c:pt idx="6">
                <c:v>122</c:v>
              </c:pt>
              <c:pt idx="7">
                <c:v>1337</c:v>
              </c:pt>
              <c:pt idx="8">
                <c:v>19</c:v>
              </c:pt>
              <c:pt idx="9">
                <c:v>2357</c:v>
              </c:pt>
              <c:pt idx="10">
                <c:v>6070</c:v>
              </c:pt>
            </c:numLit>
          </c:val>
          <c:extLst>
            <c:ext xmlns:c16="http://schemas.microsoft.com/office/drawing/2014/chart" uri="{C3380CC4-5D6E-409C-BE32-E72D297353CC}">
              <c16:uniqueId val="{00000003-3BB8-40EA-8DB8-F1F38A3BC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71476377952769"/>
          <c:y val="5.9505061867266583E-2"/>
          <c:w val="0.26628523622047245"/>
          <c:h val="0.938132733408323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Aux!$AI$2:$AI$14</c:f>
              <c:strCache>
                <c:ptCount val="13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Ruptura unión de hecho contenciosa</c:v>
                </c:pt>
                <c:pt idx="9">
                  <c:v>Ruptura unión de hecho mutuo acuerdo</c:v>
                </c:pt>
                <c:pt idx="10">
                  <c:v>Separación contencioso</c:v>
                </c:pt>
                <c:pt idx="11">
                  <c:v>Separación mutuo acuerdo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240</c:v>
              </c:pt>
              <c:pt idx="1">
                <c:v>563</c:v>
              </c:pt>
              <c:pt idx="2">
                <c:v>1262</c:v>
              </c:pt>
              <c:pt idx="3">
                <c:v>457</c:v>
              </c:pt>
              <c:pt idx="4">
                <c:v>622</c:v>
              </c:pt>
              <c:pt idx="5">
                <c:v>317</c:v>
              </c:pt>
              <c:pt idx="6">
                <c:v>136</c:v>
              </c:pt>
              <c:pt idx="7">
                <c:v>546</c:v>
              </c:pt>
              <c:pt idx="8">
                <c:v>623</c:v>
              </c:pt>
              <c:pt idx="9">
                <c:v>510</c:v>
              </c:pt>
              <c:pt idx="10">
                <c:v>31</c:v>
              </c:pt>
              <c:pt idx="11">
                <c:v>36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775-4B0E-AA95-1DEC6DCC4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92-4D24-8375-EF7C3D955F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92-4D24-8375-EF7C3D955F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692-4D24-8375-EF7C3D955F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500</c:v>
                </c:pt>
                <c:pt idx="1">
                  <c:v>470</c:v>
                </c:pt>
                <c:pt idx="2">
                  <c:v>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92-4D24-8375-EF7C3D955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2052</c:v>
              </c:pt>
              <c:pt idx="1">
                <c:v>1839</c:v>
              </c:pt>
              <c:pt idx="2">
                <c:v>1143</c:v>
              </c:pt>
              <c:pt idx="3">
                <c:v>376</c:v>
              </c:pt>
              <c:pt idx="4">
                <c:v>104</c:v>
              </c:pt>
              <c:pt idx="5">
                <c:v>161</c:v>
              </c:pt>
              <c:pt idx="6">
                <c:v>435</c:v>
              </c:pt>
              <c:pt idx="7">
                <c:v>5786</c:v>
              </c:pt>
              <c:pt idx="8">
                <c:v>368</c:v>
              </c:pt>
              <c:pt idx="9">
                <c:v>1037</c:v>
              </c:pt>
              <c:pt idx="10">
                <c:v>333</c:v>
              </c:pt>
              <c:pt idx="11">
                <c:v>1147</c:v>
              </c:pt>
              <c:pt idx="12">
                <c:v>832</c:v>
              </c:pt>
              <c:pt idx="13">
                <c:v>1602</c:v>
              </c:pt>
              <c:pt idx="14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0-AAD6-4FF5-99F5-455BA280A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123</c:v>
              </c:pt>
              <c:pt idx="1">
                <c:v>1136</c:v>
              </c:pt>
              <c:pt idx="2">
                <c:v>435</c:v>
              </c:pt>
              <c:pt idx="3">
                <c:v>196</c:v>
              </c:pt>
              <c:pt idx="4">
                <c:v>1054</c:v>
              </c:pt>
              <c:pt idx="5">
                <c:v>340</c:v>
              </c:pt>
              <c:pt idx="6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545E-41A3-9F88-122D293A3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42</c:v>
              </c:pt>
              <c:pt idx="1">
                <c:v>609</c:v>
              </c:pt>
              <c:pt idx="2">
                <c:v>236</c:v>
              </c:pt>
              <c:pt idx="3">
                <c:v>90</c:v>
              </c:pt>
              <c:pt idx="4">
                <c:v>181</c:v>
              </c:pt>
              <c:pt idx="5">
                <c:v>755</c:v>
              </c:pt>
              <c:pt idx="6">
                <c:v>11</c:v>
              </c:pt>
              <c:pt idx="7">
                <c:v>218</c:v>
              </c:pt>
              <c:pt idx="8">
                <c:v>30</c:v>
              </c:pt>
              <c:pt idx="9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31D6-4260-A41E-AA9143C5C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422</c:v>
              </c:pt>
              <c:pt idx="1">
                <c:v>377</c:v>
              </c:pt>
              <c:pt idx="2">
                <c:v>210</c:v>
              </c:pt>
              <c:pt idx="3">
                <c:v>79</c:v>
              </c:pt>
              <c:pt idx="4">
                <c:v>58</c:v>
              </c:pt>
              <c:pt idx="5">
                <c:v>1412</c:v>
              </c:pt>
              <c:pt idx="6">
                <c:v>179</c:v>
              </c:pt>
              <c:pt idx="7">
                <c:v>353</c:v>
              </c:pt>
              <c:pt idx="8">
                <c:v>131</c:v>
              </c:pt>
              <c:pt idx="9">
                <c:v>305</c:v>
              </c:pt>
              <c:pt idx="10">
                <c:v>364</c:v>
              </c:pt>
              <c:pt idx="11">
                <c:v>109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D307-4476-859B-3FF7DB19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621</c:v>
              </c:pt>
              <c:pt idx="1">
                <c:v>338</c:v>
              </c:pt>
              <c:pt idx="2">
                <c:v>73</c:v>
              </c:pt>
              <c:pt idx="3">
                <c:v>53</c:v>
              </c:pt>
              <c:pt idx="4">
                <c:v>1139</c:v>
              </c:pt>
              <c:pt idx="5">
                <c:v>156</c:v>
              </c:pt>
              <c:pt idx="6">
                <c:v>286</c:v>
              </c:pt>
              <c:pt idx="7">
                <c:v>120</c:v>
              </c:pt>
              <c:pt idx="8">
                <c:v>264</c:v>
              </c:pt>
              <c:pt idx="9">
                <c:v>362</c:v>
              </c:pt>
              <c:pt idx="10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8862-42FD-8CA9-F5D14E006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Administración Justicia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</c:v>
              </c:pt>
              <c:pt idx="1">
                <c:v>1</c:v>
              </c:pt>
              <c:pt idx="2">
                <c:v>6</c:v>
              </c:pt>
              <c:pt idx="3">
                <c:v>47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F26-4959-8400-0DDDF173A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3</c:v>
              </c:pt>
              <c:pt idx="2">
                <c:v>5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882A-4FAB-B986-77FC06084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309-41FE-B1FA-3F8700B84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69C-4DAF-8DEC-683A5D7B1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Violencia doméstica/género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Medio ambiente</c:v>
                </c:pt>
                <c:pt idx="5">
                  <c:v>Administración Pública</c:v>
                </c:pt>
                <c:pt idx="6">
                  <c:v>Delitos electorales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</c:v>
              </c:pt>
              <c:pt idx="1">
                <c:v>13</c:v>
              </c:pt>
              <c:pt idx="2">
                <c:v>12</c:v>
              </c:pt>
              <c:pt idx="3">
                <c:v>15</c:v>
              </c:pt>
              <c:pt idx="4">
                <c:v>28</c:v>
              </c:pt>
              <c:pt idx="5">
                <c:v>13</c:v>
              </c:pt>
              <c:pt idx="6">
                <c:v>29</c:v>
              </c:pt>
              <c:pt idx="7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4CE5-4FD9-A63D-AA63BA70D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8B-43A7-974F-A4E5B39425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8B-43A7-974F-A4E5B39425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1559</c:v>
                </c:pt>
                <c:pt idx="1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B-43A7-974F-A4E5B394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3</c:v>
              </c:pt>
              <c:pt idx="2">
                <c:v>4</c:v>
              </c:pt>
              <c:pt idx="3">
                <c:v>7</c:v>
              </c:pt>
              <c:pt idx="4">
                <c:v>1</c:v>
              </c:pt>
              <c:pt idx="5">
                <c:v>14</c:v>
              </c:pt>
              <c:pt idx="6">
                <c:v>3</c:v>
              </c:pt>
              <c:pt idx="7">
                <c:v>4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A98-42F8-89D3-A312EB5DC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1189</c:v>
              </c:pt>
              <c:pt idx="1">
                <c:v>510</c:v>
              </c:pt>
              <c:pt idx="2">
                <c:v>210</c:v>
              </c:pt>
              <c:pt idx="3">
                <c:v>90</c:v>
              </c:pt>
              <c:pt idx="4">
                <c:v>115</c:v>
              </c:pt>
              <c:pt idx="5">
                <c:v>51</c:v>
              </c:pt>
              <c:pt idx="6">
                <c:v>3412</c:v>
              </c:pt>
              <c:pt idx="7">
                <c:v>106</c:v>
              </c:pt>
              <c:pt idx="8">
                <c:v>1061</c:v>
              </c:pt>
              <c:pt idx="9">
                <c:v>436</c:v>
              </c:pt>
              <c:pt idx="10">
                <c:v>261</c:v>
              </c:pt>
              <c:pt idx="11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FAD3-4D22-94CF-EFE3B3AA7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BC-48B6-9743-C52875C18F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BC-48B6-9743-C52875C18F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BC-48B6-9743-C52875C18F5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7BC-48B6-9743-C52875C18F5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BC-48B6-9743-C52875C18F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42</c:v>
                </c:pt>
                <c:pt idx="2">
                  <c:v>1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BC-48B6-9743-C52875C18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85-4106-8A7A-BCC361D50F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85-4106-8A7A-BCC361D50F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985-4106-8A7A-BCC361D50F9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985-4106-8A7A-BCC361D50F9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985-4106-8A7A-BCC361D50F9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85-4106-8A7A-BCC361D50F9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85-4106-8A7A-BCC361D50F9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85-4106-8A7A-BCC361D50F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85-4106-8A7A-BCC361D50F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</c:v>
                </c:pt>
                <c:pt idx="1">
                  <c:v>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85-4106-8A7A-BCC361D50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1163</c:v>
              </c:pt>
              <c:pt idx="1">
                <c:v>118</c:v>
              </c:pt>
              <c:pt idx="2">
                <c:v>160</c:v>
              </c:pt>
              <c:pt idx="3">
                <c:v>175</c:v>
              </c:pt>
              <c:pt idx="4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0-88B4-4E5A-ADFB-969C9FFDC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517</c:v>
              </c:pt>
              <c:pt idx="1">
                <c:v>53</c:v>
              </c:pt>
              <c:pt idx="2">
                <c:v>2</c:v>
              </c:pt>
              <c:pt idx="3">
                <c:v>444</c:v>
              </c:pt>
              <c:pt idx="4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B62A-466E-B3A5-FA184EF8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</c:v>
              </c:pt>
              <c:pt idx="1">
                <c:v>35</c:v>
              </c:pt>
              <c:pt idx="2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174C-47D0-9C80-16A210771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58</c:v>
              </c:pt>
              <c:pt idx="1">
                <c:v>18</c:v>
              </c:pt>
              <c:pt idx="2">
                <c:v>102</c:v>
              </c:pt>
              <c:pt idx="3">
                <c:v>35</c:v>
              </c:pt>
              <c:pt idx="4">
                <c:v>6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216-44AE-AA2B-CDEF55C6E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</c:v>
              </c:pt>
              <c:pt idx="1">
                <c:v>255</c:v>
              </c:pt>
              <c:pt idx="2">
                <c:v>12</c:v>
              </c:pt>
              <c:pt idx="3">
                <c:v>14</c:v>
              </c:pt>
              <c:pt idx="4">
                <c:v>86</c:v>
              </c:pt>
              <c:pt idx="5">
                <c:v>107</c:v>
              </c:pt>
              <c:pt idx="6">
                <c:v>236</c:v>
              </c:pt>
              <c:pt idx="7">
                <c:v>149</c:v>
              </c:pt>
              <c:pt idx="8">
                <c:v>17</c:v>
              </c:pt>
              <c:pt idx="9">
                <c:v>1</c:v>
              </c:pt>
              <c:pt idx="10">
                <c:v>4</c:v>
              </c:pt>
              <c:pt idx="11">
                <c:v>22</c:v>
              </c:pt>
              <c:pt idx="12">
                <c:v>173</c:v>
              </c:pt>
              <c:pt idx="13">
                <c:v>22</c:v>
              </c:pt>
              <c:pt idx="14">
                <c:v>324</c:v>
              </c:pt>
              <c:pt idx="15">
                <c:v>42</c:v>
              </c:pt>
              <c:pt idx="1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EE2F-434F-91DF-334EEF32B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  <c:pt idx="7">
                  <c:v>Ensayos Clínicos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56</c:v>
              </c:pt>
              <c:pt idx="1">
                <c:v>194</c:v>
              </c:pt>
              <c:pt idx="2">
                <c:v>301</c:v>
              </c:pt>
              <c:pt idx="3">
                <c:v>51</c:v>
              </c:pt>
              <c:pt idx="4">
                <c:v>31</c:v>
              </c:pt>
              <c:pt idx="5">
                <c:v>4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B06-4D46-9CE8-BC337185F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DF-4C89-9933-9483F56D0B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DF-4C89-9933-9483F56D0B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2007</c:v>
                </c:pt>
                <c:pt idx="1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DF-4C89-9933-9483F56D0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1D-479C-96BC-E210943962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1D-479C-96BC-E210943962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93</c:v>
                </c:pt>
                <c:pt idx="1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D-479C-96BC-E21094396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91-4976-B10F-DAB1903E9F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91-4976-B10F-DAB1903E9F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91-4976-B10F-DAB1903E9F7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091-4976-B10F-DAB1903E9F7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50</c:v>
                </c:pt>
                <c:pt idx="1">
                  <c:v>193</c:v>
                </c:pt>
                <c:pt idx="2">
                  <c:v>197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91-4976-B10F-DAB1903E9F7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975</c:v>
              </c:pt>
              <c:pt idx="1">
                <c:v>198</c:v>
              </c:pt>
              <c:pt idx="2">
                <c:v>22</c:v>
              </c:pt>
              <c:pt idx="3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1-254C-4AA2-8113-F7EBEC25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164</c:v>
              </c:pt>
              <c:pt idx="1">
                <c:v>52</c:v>
              </c:pt>
              <c:pt idx="2">
                <c:v>5</c:v>
              </c:pt>
              <c:pt idx="3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1EB2-4613-BB3E-D9538D4F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53</c:v>
              </c:pt>
              <c:pt idx="1">
                <c:v>54</c:v>
              </c:pt>
              <c:pt idx="2">
                <c:v>37</c:v>
              </c:pt>
              <c:pt idx="3">
                <c:v>53</c:v>
              </c:pt>
              <c:pt idx="4">
                <c:v>293</c:v>
              </c:pt>
              <c:pt idx="5">
                <c:v>358</c:v>
              </c:pt>
              <c:pt idx="6">
                <c:v>9</c:v>
              </c:pt>
              <c:pt idx="7">
                <c:v>18</c:v>
              </c:pt>
              <c:pt idx="8">
                <c:v>504</c:v>
              </c:pt>
            </c:numLit>
          </c:val>
          <c:extLst>
            <c:ext xmlns:c16="http://schemas.microsoft.com/office/drawing/2014/chart" uri="{C3380CC4-5D6E-409C-BE32-E72D297353CC}">
              <c16:uniqueId val="{00000001-E10E-455B-9B4C-0DD4B3238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2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9159-4AAB-9750-6863CB85E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DD-4620-B86B-F2DEEDF08E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DD-4620-B86B-F2DEEDF08E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212</c:v>
                </c:pt>
                <c:pt idx="1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DD-4620-B86B-F2DEEDF08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18-43FE-B68E-B5A1971C6C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18-43FE-B68E-B5A1971C6C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18-43FE-B68E-B5A1971C6C6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A18-43FE-B68E-B5A1971C6C6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18-43FE-B68E-B5A1971C6C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44</c:v>
                </c:pt>
                <c:pt idx="1">
                  <c:v>472</c:v>
                </c:pt>
                <c:pt idx="2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18-43FE-B68E-B5A1971C6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1861</c:v>
              </c:pt>
              <c:pt idx="1">
                <c:v>491</c:v>
              </c:pt>
              <c:pt idx="2">
                <c:v>23</c:v>
              </c:pt>
              <c:pt idx="3">
                <c:v>2</c:v>
              </c:pt>
              <c:pt idx="4">
                <c:v>739</c:v>
              </c:pt>
            </c:numLit>
          </c:val>
          <c:extLst>
            <c:ext xmlns:c16="http://schemas.microsoft.com/office/drawing/2014/chart" uri="{C3380CC4-5D6E-409C-BE32-E72D297353CC}">
              <c16:uniqueId val="{00000000-7ADE-40BF-A745-FF6B2EB08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518</c:v>
              </c:pt>
              <c:pt idx="1">
                <c:v>456</c:v>
              </c:pt>
              <c:pt idx="2">
                <c:v>12</c:v>
              </c:pt>
              <c:pt idx="3">
                <c:v>1</c:v>
              </c:pt>
              <c:pt idx="4">
                <c:v>328</c:v>
              </c:pt>
            </c:numLit>
          </c:val>
          <c:extLst>
            <c:ext xmlns:c16="http://schemas.microsoft.com/office/drawing/2014/chart" uri="{C3380CC4-5D6E-409C-BE32-E72D297353CC}">
              <c16:uniqueId val="{00000000-BBE5-4225-9311-915A5ADC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04-4289-8E45-72BCC9EA4A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04-4289-8E45-72BCC9EA4A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923</c:v>
                </c:pt>
                <c:pt idx="1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4-4289-8E45-72BCC9EA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4EF-4DCC-8B4F-EE87D4F56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39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4C0-4192-9D62-5271447D0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19</c:v>
              </c:pt>
              <c:pt idx="1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5590-4904-9A9B-C3912B7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5F2-4E29-BE3F-09BD50D85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8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117-4B5A-BA1B-4B57D68B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162-42A4-A8DB-B964DAF52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503</c:v>
              </c:pt>
              <c:pt idx="2">
                <c:v>35</c:v>
              </c:pt>
              <c:pt idx="3">
                <c:v>5</c:v>
              </c:pt>
              <c:pt idx="4">
                <c:v>35</c:v>
              </c:pt>
              <c:pt idx="5">
                <c:v>367</c:v>
              </c:pt>
              <c:pt idx="6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02E9-47B1-BAAE-71551AEE8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702</c:v>
              </c:pt>
              <c:pt idx="2">
                <c:v>4</c:v>
              </c:pt>
              <c:pt idx="3">
                <c:v>5</c:v>
              </c:pt>
              <c:pt idx="4">
                <c:v>27</c:v>
              </c:pt>
              <c:pt idx="5">
                <c:v>291</c:v>
              </c:pt>
              <c:pt idx="6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96F6-478C-892A-0C94E4182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34-4BCB-877B-5A36864C96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34-4BCB-877B-5A36864C96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82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4-4BCB-877B-5A36864C9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480</c:v>
              </c:pt>
              <c:pt idx="2">
                <c:v>5</c:v>
              </c:pt>
              <c:pt idx="3">
                <c:v>1</c:v>
              </c:pt>
              <c:pt idx="4">
                <c:v>18</c:v>
              </c:pt>
              <c:pt idx="5">
                <c:v>247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BAB-4504-BEFE-AC8D351E1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154</c:v>
              </c:pt>
              <c:pt idx="2">
                <c:v>32</c:v>
              </c:pt>
              <c:pt idx="3">
                <c:v>36</c:v>
              </c:pt>
              <c:pt idx="4">
                <c:v>114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D992-4A62-BC8E-84283327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139</c:v>
              </c:pt>
              <c:pt idx="2">
                <c:v>33</c:v>
              </c:pt>
              <c:pt idx="3">
                <c:v>110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ADF-4F0A-918C-F1C4AD2BA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643</c:v>
              </c:pt>
              <c:pt idx="2">
                <c:v>8</c:v>
              </c:pt>
              <c:pt idx="3">
                <c:v>6</c:v>
              </c:pt>
              <c:pt idx="4">
                <c:v>29</c:v>
              </c:pt>
              <c:pt idx="5">
                <c:v>350</c:v>
              </c:pt>
              <c:pt idx="6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3184-4B53-AEDE-A1B0FA63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</c:v>
              </c:pt>
              <c:pt idx="2">
                <c:v>4</c:v>
              </c:pt>
              <c:pt idx="3">
                <c:v>5</c:v>
              </c:pt>
              <c:pt idx="4">
                <c:v>1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924E-4262-B4EE-69263C04A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78</c:v>
              </c:pt>
              <c:pt idx="2">
                <c:v>7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6FFB-4866-BAC6-CBD17AB8A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63E3-4314-AE56-9DB12E1D2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Incendios forestales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B173-4B05-B9BD-059ECDF41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8F-42E7-B6CD-BD08D7FB17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8F-42E7-B6CD-BD08D7FB17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159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8F-42E7-B6CD-BD08D7FB1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5E-4F8C-AB07-B06CA8A362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5E-4F8C-AB07-B06CA8A362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85E-4F8C-AB07-B06CA8A362A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5E-4F8C-AB07-B06CA8A36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48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5E-4F8C-AB07-B06CA8A36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70-4E41-84DB-BA84FBC355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70-4E41-84DB-BA84FBC355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1217</c:v>
                </c:pt>
                <c:pt idx="1">
                  <c:v>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70-4E41-84DB-BA84FBC3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8492E6E-7359-4850-BE19-BF19E58A9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E96145E-8BB1-435A-8292-0FB726A61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A4FCD3D-A0D0-4D75-A9FD-506C5A2EB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DFBD641-5F2C-4A1F-BB96-882DAD52D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8ED7959-7524-438F-9A0C-945F81B80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95B7796-114A-46B1-A2CD-45446E987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5716D8C-C58E-4828-9069-516350ED1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92F6003B-FF22-4C87-9006-C49627AF2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B6A58F3-1ADF-47DE-8EB6-E02ABC864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375A5638-6903-4BC2-9E03-8912D546B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054B68A-E25B-41B6-AAC5-27135AED6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3D4727C-5B5C-4BB6-BCFA-3B6723EBB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CED61A-777F-4555-8739-CEDADE183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ADE177-ADC3-4AF8-BC49-A442DE379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D44FEBC-7EA5-45B9-809F-03ED1A0FE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DF55EADE-9DCA-4847-B88D-4E986F701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AE604B2-A73A-4261-A993-E1CE8BD56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EBF8D12F-DD2F-4552-8180-A731B78F9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250825</xdr:colOff>
      <xdr:row>11</xdr:row>
      <xdr:rowOff>60325</xdr:rowOff>
    </xdr:from>
    <xdr:to>
      <xdr:col>38</xdr:col>
      <xdr:colOff>174625</xdr:colOff>
      <xdr:row>34</xdr:row>
      <xdr:rowOff>146050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521AA4A9-85AC-462E-8FD7-5D2B06186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EE92E09-84EF-49DF-9297-433E6EAA4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28C70B2-8243-4568-9E7A-7FD13A4F1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75A0F992-8420-485F-A446-F14966E63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CDA75F5-F0EC-42F1-8C3F-204CEC17D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BD040C1-2B14-4177-AE77-DB7BBEB27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1093B74-4A5A-43D4-AE8D-F87C30E7B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E5C8B71-7BC2-4980-927E-205481352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A358FFA-3CC8-4F14-9AF6-05C138F34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D5F1CD1-5982-46F3-8A35-B18C929F8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77DA86D9-A90B-46D0-BDBE-3F4FE0F94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4987C9B-3D7D-40EB-8B57-81E52542F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6E4130F-A101-4DD4-9567-5E1C22005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F2E5993-2C29-4368-BAA1-802F7A501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1D0EE6E-0BED-4DBB-BF27-7815C0C1F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54215F3-4BFC-471C-9FB8-94A5BF061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146050</xdr:colOff>
      <xdr:row>6</xdr:row>
      <xdr:rowOff>123825</xdr:rowOff>
    </xdr:from>
    <xdr:to>
      <xdr:col>21</xdr:col>
      <xdr:colOff>590550</xdr:colOff>
      <xdr:row>17</xdr:row>
      <xdr:rowOff>142875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DE2700D-C765-441C-AA12-9A9837C65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307975</xdr:colOff>
      <xdr:row>7</xdr:row>
      <xdr:rowOff>76200</xdr:rowOff>
    </xdr:from>
    <xdr:to>
      <xdr:col>54</xdr:col>
      <xdr:colOff>69850</xdr:colOff>
      <xdr:row>16</xdr:row>
      <xdr:rowOff>142875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BE09716-C08F-492D-ABFC-3F4A9052A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831DFAF-83C0-4B10-9FD6-1AFA50F6B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5914C4C-2CE1-4BA4-A5F6-6B5BAE4CD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142875</xdr:rowOff>
    </xdr:from>
    <xdr:to>
      <xdr:col>73</xdr:col>
      <xdr:colOff>73025</xdr:colOff>
      <xdr:row>39</xdr:row>
      <xdr:rowOff>123825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E5EDC75-BCA7-4DDE-B060-FF9353FB7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68DDE41-9A4D-4C83-A336-8489A3A39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C74D936-928D-4D04-8F09-E09A4466F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56CE966-F29C-4F09-9A3D-37793A46B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37BCD52-2560-4AB0-A4DD-F38BF4F1B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7FD9117-2D45-473E-9637-D35DB5C88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362F9D00-F128-48D5-9088-25C800E80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2C29405-A0C8-411B-AB6E-8DEEB03C3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E558395-9944-4F8A-A8A6-006745CF7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3803CA8-525B-4342-B5C5-71E5A21F3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59DEFB3-11F3-4277-A77B-F16C39D4B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BB6F1ED-B598-415B-8418-758E7076B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584D903-6AE0-45DD-8F91-D26EAE8F0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3AA5879-59D8-498B-A4F9-C8AA1D4D7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4530D20-A152-4AB5-88E3-791B583B0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F179DE0-4A02-4068-882F-8650C51E6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580C865-81BA-49DE-B59A-7F01E666A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12DA452-24C9-4460-BE10-132C93B47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6A3C0F0-7765-4B06-8C21-9EF967C4B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1780BFE-F9C4-49EF-8DC1-92FE5E105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EAE4C78-AECF-4EE0-A50D-BD1CE69AA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0B47A7AE-14EC-48DD-B06E-2148934FA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522FDE5-9A19-479A-A05C-CAFF0262E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9B61623-58A6-424C-A0E7-81481D6ED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02C4122B-4A50-4D9E-8124-4EE805D72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5EC0F44-D92A-4B05-B502-7CB8069EE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376BE65-09DA-4AC8-8C0D-0B4A0D713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08FD194-3BEA-4522-81AA-4FFDB6D90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419BC82-2291-41E0-BAF5-D37F42F7D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1u00RSBc5frNGYzGWzGOD715HnPCc5eP9RKux1SuixxFbC6QwY3kmmOviWkQEiz37YrIjBk9COoatVAG2L+wkg==" saltValue="qub8vNFLbI54AtUE4SnFh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16</v>
      </c>
      <c r="D5" s="15">
        <v>4</v>
      </c>
      <c r="E5" s="24">
        <v>7</v>
      </c>
    </row>
    <row r="6" spans="1:5" x14ac:dyDescent="0.25">
      <c r="A6" s="23" t="s">
        <v>1174</v>
      </c>
      <c r="B6" s="18"/>
      <c r="C6" s="15">
        <v>1</v>
      </c>
      <c r="D6" s="15">
        <v>0</v>
      </c>
      <c r="E6" s="24">
        <v>0</v>
      </c>
    </row>
    <row r="7" spans="1:5" x14ac:dyDescent="0.25">
      <c r="A7" s="23" t="s">
        <v>1175</v>
      </c>
      <c r="B7" s="18"/>
      <c r="C7" s="15">
        <v>4</v>
      </c>
      <c r="D7" s="15">
        <v>3</v>
      </c>
      <c r="E7" s="24">
        <v>0</v>
      </c>
    </row>
    <row r="8" spans="1:5" x14ac:dyDescent="0.25">
      <c r="A8" s="23" t="s">
        <v>1176</v>
      </c>
      <c r="B8" s="18"/>
      <c r="C8" s="15">
        <v>5</v>
      </c>
      <c r="D8" s="15">
        <v>0</v>
      </c>
      <c r="E8" s="24">
        <v>2</v>
      </c>
    </row>
    <row r="9" spans="1:5" x14ac:dyDescent="0.25">
      <c r="A9" s="23" t="s">
        <v>606</v>
      </c>
      <c r="B9" s="18"/>
      <c r="C9" s="15">
        <v>1</v>
      </c>
      <c r="D9" s="15">
        <v>0</v>
      </c>
      <c r="E9" s="24">
        <v>2</v>
      </c>
    </row>
    <row r="10" spans="1:5" x14ac:dyDescent="0.25">
      <c r="A10" s="23" t="s">
        <v>1177</v>
      </c>
      <c r="B10" s="18"/>
      <c r="C10" s="15">
        <v>7</v>
      </c>
      <c r="D10" s="15">
        <v>2</v>
      </c>
      <c r="E10" s="24">
        <v>3</v>
      </c>
    </row>
    <row r="11" spans="1:5" x14ac:dyDescent="0.25">
      <c r="A11" s="191" t="s">
        <v>947</v>
      </c>
      <c r="B11" s="192"/>
      <c r="C11" s="32">
        <v>34</v>
      </c>
      <c r="D11" s="32">
        <v>9</v>
      </c>
      <c r="E11" s="32">
        <v>14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4</v>
      </c>
    </row>
    <row r="15" spans="1:5" x14ac:dyDescent="0.25">
      <c r="A15" s="23" t="s">
        <v>1180</v>
      </c>
      <c r="B15" s="18"/>
      <c r="C15" s="24">
        <v>1</v>
      </c>
    </row>
    <row r="16" spans="1:5" x14ac:dyDescent="0.25">
      <c r="A16" s="23" t="s">
        <v>1181</v>
      </c>
      <c r="B16" s="18"/>
      <c r="C16" s="24">
        <v>1</v>
      </c>
    </row>
    <row r="17" spans="1:3" x14ac:dyDescent="0.25">
      <c r="A17" s="191" t="s">
        <v>947</v>
      </c>
      <c r="B17" s="192"/>
      <c r="C17" s="32">
        <v>6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23</v>
      </c>
    </row>
    <row r="22" spans="1:3" x14ac:dyDescent="0.25">
      <c r="A22" s="23" t="s">
        <v>1174</v>
      </c>
      <c r="B22" s="18"/>
      <c r="C22" s="24">
        <v>1</v>
      </c>
    </row>
    <row r="23" spans="1:3" x14ac:dyDescent="0.25">
      <c r="A23" s="23" t="s">
        <v>1175</v>
      </c>
      <c r="B23" s="18"/>
      <c r="C23" s="24">
        <v>4</v>
      </c>
    </row>
    <row r="24" spans="1:3" x14ac:dyDescent="0.25">
      <c r="A24" s="23" t="s">
        <v>1176</v>
      </c>
      <c r="B24" s="18"/>
      <c r="C24" s="24">
        <v>8</v>
      </c>
    </row>
    <row r="25" spans="1:3" x14ac:dyDescent="0.25">
      <c r="A25" s="23" t="s">
        <v>606</v>
      </c>
      <c r="B25" s="18"/>
      <c r="C25" s="24">
        <v>2</v>
      </c>
    </row>
    <row r="26" spans="1:3" x14ac:dyDescent="0.25">
      <c r="A26" s="23" t="s">
        <v>1177</v>
      </c>
      <c r="B26" s="18"/>
      <c r="C26" s="24">
        <v>51</v>
      </c>
    </row>
    <row r="27" spans="1:3" x14ac:dyDescent="0.25">
      <c r="A27" s="191" t="s">
        <v>947</v>
      </c>
      <c r="B27" s="192"/>
      <c r="C27" s="32">
        <v>89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1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78</v>
      </c>
    </row>
    <row r="34" spans="1:3" x14ac:dyDescent="0.25">
      <c r="A34" s="23" t="s">
        <v>1116</v>
      </c>
      <c r="B34" s="18"/>
      <c r="C34" s="24">
        <v>7</v>
      </c>
    </row>
    <row r="35" spans="1:3" x14ac:dyDescent="0.25">
      <c r="A35" s="23" t="s">
        <v>1184</v>
      </c>
      <c r="B35" s="18"/>
      <c r="C35" s="24">
        <v>5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1" t="s">
        <v>947</v>
      </c>
      <c r="B40" s="192"/>
      <c r="C40" s="32">
        <v>91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0</v>
      </c>
    </row>
    <row r="45" spans="1:3" x14ac:dyDescent="0.25">
      <c r="A45" s="23" t="s">
        <v>1174</v>
      </c>
      <c r="B45" s="18"/>
      <c r="C45" s="24">
        <v>0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4</v>
      </c>
    </row>
    <row r="48" spans="1:3" x14ac:dyDescent="0.25">
      <c r="A48" s="23" t="s">
        <v>606</v>
      </c>
      <c r="B48" s="18"/>
      <c r="C48" s="24">
        <v>0</v>
      </c>
    </row>
    <row r="49" spans="1:3" x14ac:dyDescent="0.25">
      <c r="A49" s="23" t="s">
        <v>1177</v>
      </c>
      <c r="B49" s="18"/>
      <c r="C49" s="24">
        <v>2</v>
      </c>
    </row>
    <row r="50" spans="1:3" x14ac:dyDescent="0.25">
      <c r="A50" s="191" t="s">
        <v>947</v>
      </c>
      <c r="B50" s="192"/>
      <c r="C50" s="32">
        <v>6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8" t="s">
        <v>1173</v>
      </c>
      <c r="B53" s="14" t="s">
        <v>78</v>
      </c>
      <c r="C53" s="24">
        <v>0</v>
      </c>
    </row>
    <row r="54" spans="1:3" x14ac:dyDescent="0.25">
      <c r="A54" s="170"/>
      <c r="B54" s="14" t="s">
        <v>79</v>
      </c>
      <c r="C54" s="24">
        <v>0</v>
      </c>
    </row>
    <row r="55" spans="1:3" x14ac:dyDescent="0.25">
      <c r="A55" s="168" t="s">
        <v>1174</v>
      </c>
      <c r="B55" s="14" t="s">
        <v>78</v>
      </c>
      <c r="C55" s="24">
        <v>0</v>
      </c>
    </row>
    <row r="56" spans="1:3" x14ac:dyDescent="0.25">
      <c r="A56" s="170"/>
      <c r="B56" s="14" t="s">
        <v>79</v>
      </c>
      <c r="C56" s="24">
        <v>0</v>
      </c>
    </row>
    <row r="57" spans="1:3" x14ac:dyDescent="0.25">
      <c r="A57" s="168" t="s">
        <v>1175</v>
      </c>
      <c r="B57" s="14" t="s">
        <v>78</v>
      </c>
      <c r="C57" s="24">
        <v>0</v>
      </c>
    </row>
    <row r="58" spans="1:3" x14ac:dyDescent="0.25">
      <c r="A58" s="170"/>
      <c r="B58" s="14" t="s">
        <v>79</v>
      </c>
      <c r="C58" s="24">
        <v>0</v>
      </c>
    </row>
    <row r="59" spans="1:3" x14ac:dyDescent="0.25">
      <c r="A59" s="168" t="s">
        <v>1176</v>
      </c>
      <c r="B59" s="14" t="s">
        <v>78</v>
      </c>
      <c r="C59" s="24">
        <v>1</v>
      </c>
    </row>
    <row r="60" spans="1:3" x14ac:dyDescent="0.25">
      <c r="A60" s="170"/>
      <c r="B60" s="14" t="s">
        <v>79</v>
      </c>
      <c r="C60" s="24">
        <v>0</v>
      </c>
    </row>
    <row r="61" spans="1:3" x14ac:dyDescent="0.25">
      <c r="A61" s="168" t="s">
        <v>606</v>
      </c>
      <c r="B61" s="14" t="s">
        <v>78</v>
      </c>
      <c r="C61" s="24">
        <v>0</v>
      </c>
    </row>
    <row r="62" spans="1:3" x14ac:dyDescent="0.25">
      <c r="A62" s="170"/>
      <c r="B62" s="14" t="s">
        <v>79</v>
      </c>
      <c r="C62" s="24">
        <v>1</v>
      </c>
    </row>
    <row r="63" spans="1:3" x14ac:dyDescent="0.25">
      <c r="A63" s="168" t="s">
        <v>1177</v>
      </c>
      <c r="B63" s="14" t="s">
        <v>78</v>
      </c>
      <c r="C63" s="24">
        <v>3</v>
      </c>
    </row>
    <row r="64" spans="1:3" x14ac:dyDescent="0.25">
      <c r="A64" s="170"/>
      <c r="B64" s="14" t="s">
        <v>79</v>
      </c>
      <c r="C64" s="24">
        <v>6</v>
      </c>
    </row>
    <row r="65" spans="1:3" x14ac:dyDescent="0.25">
      <c r="A65" s="191" t="s">
        <v>947</v>
      </c>
      <c r="B65" s="192"/>
      <c r="C65" s="32">
        <v>11</v>
      </c>
    </row>
  </sheetData>
  <sheetProtection algorithmName="SHA-512" hashValue="ChvcfZZBlf49ikoKQSDFSz1vJv2iwiGG9LLvesSwDtCLZ9U4livMtagThb0qUYJ0eSo4iSMkXotLK0aascri2w==" saltValue="DPT0JxIx9EMBOCreFOLlk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1" t="s">
        <v>1191</v>
      </c>
      <c r="B5" s="48" t="s">
        <v>1192</v>
      </c>
      <c r="C5" s="15">
        <v>5</v>
      </c>
      <c r="D5" s="15">
        <v>1</v>
      </c>
      <c r="E5" s="15">
        <v>1</v>
      </c>
      <c r="F5" s="24">
        <v>1</v>
      </c>
    </row>
    <row r="6" spans="1:6" x14ac:dyDescent="0.25">
      <c r="A6" s="173"/>
      <c r="B6" s="48" t="s">
        <v>1193</v>
      </c>
      <c r="C6" s="15">
        <v>4</v>
      </c>
      <c r="D6" s="15">
        <v>0</v>
      </c>
      <c r="E6" s="15">
        <v>0</v>
      </c>
      <c r="F6" s="24">
        <v>0</v>
      </c>
    </row>
    <row r="7" spans="1:6" x14ac:dyDescent="0.25">
      <c r="A7" s="13" t="s">
        <v>1194</v>
      </c>
      <c r="B7" s="48" t="s">
        <v>1195</v>
      </c>
      <c r="C7" s="15">
        <v>4</v>
      </c>
      <c r="D7" s="15">
        <v>0</v>
      </c>
      <c r="E7" s="15">
        <v>0</v>
      </c>
      <c r="F7" s="24">
        <v>0</v>
      </c>
    </row>
    <row r="8" spans="1:6" ht="22.5" x14ac:dyDescent="0.25">
      <c r="A8" s="171" t="s">
        <v>1196</v>
      </c>
      <c r="B8" s="48" t="s">
        <v>1197</v>
      </c>
      <c r="C8" s="15">
        <v>16</v>
      </c>
      <c r="D8" s="15">
        <v>6</v>
      </c>
      <c r="E8" s="15">
        <v>3</v>
      </c>
      <c r="F8" s="24">
        <v>1</v>
      </c>
    </row>
    <row r="9" spans="1:6" x14ac:dyDescent="0.25">
      <c r="A9" s="172"/>
      <c r="B9" s="48" t="s">
        <v>1198</v>
      </c>
      <c r="C9" s="15">
        <v>7</v>
      </c>
      <c r="D9" s="15">
        <v>0</v>
      </c>
      <c r="E9" s="15">
        <v>0</v>
      </c>
      <c r="F9" s="24">
        <v>0</v>
      </c>
    </row>
    <row r="10" spans="1:6" ht="22.5" x14ac:dyDescent="0.25">
      <c r="A10" s="173"/>
      <c r="B10" s="48" t="s">
        <v>1199</v>
      </c>
      <c r="C10" s="15">
        <v>0</v>
      </c>
      <c r="D10" s="15">
        <v>0</v>
      </c>
      <c r="E10" s="15">
        <v>0</v>
      </c>
      <c r="F10" s="24">
        <v>0</v>
      </c>
    </row>
    <row r="11" spans="1:6" ht="22.5" x14ac:dyDescent="0.25">
      <c r="A11" s="171" t="s">
        <v>1200</v>
      </c>
      <c r="B11" s="48" t="s">
        <v>1201</v>
      </c>
      <c r="C11" s="15">
        <v>6</v>
      </c>
      <c r="D11" s="15">
        <v>0</v>
      </c>
      <c r="E11" s="15">
        <v>0</v>
      </c>
      <c r="F11" s="24">
        <v>0</v>
      </c>
    </row>
    <row r="12" spans="1:6" ht="22.5" x14ac:dyDescent="0.25">
      <c r="A12" s="173"/>
      <c r="B12" s="48" t="s">
        <v>1202</v>
      </c>
      <c r="C12" s="15">
        <v>9</v>
      </c>
      <c r="D12" s="15">
        <v>3</v>
      </c>
      <c r="E12" s="15">
        <v>0</v>
      </c>
      <c r="F12" s="24">
        <v>0</v>
      </c>
    </row>
    <row r="13" spans="1:6" ht="22.5" x14ac:dyDescent="0.25">
      <c r="A13" s="13" t="s">
        <v>1203</v>
      </c>
      <c r="B13" s="48" t="s">
        <v>1204</v>
      </c>
      <c r="C13" s="15">
        <v>0</v>
      </c>
      <c r="D13" s="15">
        <v>0</v>
      </c>
      <c r="E13" s="15">
        <v>0</v>
      </c>
      <c r="F13" s="24">
        <v>0</v>
      </c>
    </row>
    <row r="14" spans="1:6" x14ac:dyDescent="0.25">
      <c r="A14" s="171" t="s">
        <v>1205</v>
      </c>
      <c r="B14" s="48" t="s">
        <v>1206</v>
      </c>
      <c r="C14" s="15">
        <v>68</v>
      </c>
      <c r="D14" s="15">
        <v>5</v>
      </c>
      <c r="E14" s="15">
        <v>1</v>
      </c>
      <c r="F14" s="24">
        <v>1</v>
      </c>
    </row>
    <row r="15" spans="1:6" x14ac:dyDescent="0.25">
      <c r="A15" s="172"/>
      <c r="B15" s="48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2"/>
      <c r="B16" s="48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72"/>
      <c r="B17" s="48" t="s">
        <v>1209</v>
      </c>
      <c r="C17" s="15">
        <v>1</v>
      </c>
      <c r="D17" s="15">
        <v>0</v>
      </c>
      <c r="E17" s="15">
        <v>0</v>
      </c>
      <c r="F17" s="24">
        <v>0</v>
      </c>
    </row>
    <row r="18" spans="1:6" ht="22.5" x14ac:dyDescent="0.25">
      <c r="A18" s="173"/>
      <c r="B18" s="48" t="s">
        <v>1210</v>
      </c>
      <c r="C18" s="15">
        <v>0</v>
      </c>
      <c r="D18" s="15">
        <v>17</v>
      </c>
      <c r="E18" s="15">
        <v>42</v>
      </c>
      <c r="F18" s="24">
        <v>0</v>
      </c>
    </row>
    <row r="19" spans="1:6" x14ac:dyDescent="0.25">
      <c r="A19" s="13" t="s">
        <v>1211</v>
      </c>
      <c r="B19" s="48" t="s">
        <v>1212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8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1" t="s">
        <v>947</v>
      </c>
      <c r="B21" s="192"/>
      <c r="C21" s="32">
        <v>120</v>
      </c>
      <c r="D21" s="32">
        <v>32</v>
      </c>
      <c r="E21" s="32">
        <v>47</v>
      </c>
      <c r="F21" s="32">
        <v>3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3</v>
      </c>
    </row>
    <row r="25" spans="1:6" x14ac:dyDescent="0.25">
      <c r="A25" s="23" t="s">
        <v>111</v>
      </c>
      <c r="B25" s="18"/>
      <c r="C25" s="24">
        <v>2</v>
      </c>
    </row>
    <row r="26" spans="1:6" x14ac:dyDescent="0.25">
      <c r="A26" s="23" t="s">
        <v>1050</v>
      </c>
      <c r="B26" s="18"/>
      <c r="C26" s="24">
        <v>1</v>
      </c>
    </row>
    <row r="27" spans="1:6" x14ac:dyDescent="0.25">
      <c r="A27" s="191" t="s">
        <v>947</v>
      </c>
      <c r="B27" s="192"/>
      <c r="C27" s="32">
        <v>6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3</v>
      </c>
    </row>
    <row r="32" spans="1:6" x14ac:dyDescent="0.25">
      <c r="A32" s="23" t="s">
        <v>1217</v>
      </c>
      <c r="B32" s="18"/>
      <c r="C32" s="24">
        <v>44</v>
      </c>
    </row>
    <row r="33" spans="1:3" x14ac:dyDescent="0.25">
      <c r="A33" s="23" t="s">
        <v>79</v>
      </c>
      <c r="B33" s="18"/>
      <c r="C33" s="24">
        <v>2</v>
      </c>
    </row>
    <row r="34" spans="1:3" x14ac:dyDescent="0.25">
      <c r="A34" s="191" t="s">
        <v>947</v>
      </c>
      <c r="B34" s="192"/>
      <c r="C34" s="32">
        <v>49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0</v>
      </c>
    </row>
    <row r="39" spans="1:3" x14ac:dyDescent="0.25">
      <c r="A39" s="23" t="s">
        <v>1220</v>
      </c>
      <c r="B39" s="18"/>
      <c r="C39" s="24">
        <v>0</v>
      </c>
    </row>
    <row r="40" spans="1:3" x14ac:dyDescent="0.25">
      <c r="A40" s="191" t="s">
        <v>947</v>
      </c>
      <c r="B40" s="192"/>
      <c r="C40" s="32">
        <v>0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Ok1Xme0NePZ/E+ztHEwvmFC0hKmoeCgk6UJzoeyaUd6vpCFGBTPoI2U1yVeKPJ7KDQweIIbGPzmwqqvz5Qyv6A==" saltValue="PT3o9aTmLkIf/3Yhj/rti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0EA59-9BFD-4AA0-874E-F6F39E4E6917}">
  <sheetPr>
    <tabColor rgb="FF92D050"/>
  </sheetPr>
  <dimension ref="A1:CO66"/>
  <sheetViews>
    <sheetView showGridLines="0" showRowColHeaders="0" workbookViewId="0">
      <selection activeCell="B4" sqref="B4"/>
    </sheetView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5" t="s">
        <v>1343</v>
      </c>
      <c r="D1" s="195"/>
      <c r="E1" s="195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3"/>
      <c r="AA2" s="193"/>
      <c r="AB2" s="193"/>
      <c r="AC2" s="193"/>
      <c r="AH2" s="193"/>
      <c r="AI2" s="193"/>
      <c r="AJ2" s="193"/>
      <c r="AK2" s="193"/>
      <c r="AV2" s="194"/>
      <c r="AW2" s="194"/>
      <c r="AX2" s="194"/>
      <c r="AY2" s="194"/>
      <c r="AZ2" s="194"/>
      <c r="BA2" s="194"/>
      <c r="BK2" s="194" t="s">
        <v>1344</v>
      </c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CL2" s="100"/>
    </row>
    <row r="3" spans="1:93" s="99" customFormat="1" ht="11.25" x14ac:dyDescent="0.25">
      <c r="Z3" s="193" t="s">
        <v>1345</v>
      </c>
      <c r="AA3" s="193"/>
      <c r="AB3" s="193"/>
      <c r="AC3" s="193"/>
      <c r="AH3" s="193" t="s">
        <v>1346</v>
      </c>
      <c r="AI3" s="193"/>
      <c r="AJ3" s="193"/>
      <c r="AK3" s="193"/>
      <c r="AV3" s="194" t="s">
        <v>1049</v>
      </c>
      <c r="AW3" s="194"/>
      <c r="AX3" s="194"/>
      <c r="AY3" s="194"/>
      <c r="AZ3" s="194"/>
      <c r="BA3" s="194"/>
      <c r="CL3" s="100"/>
    </row>
    <row r="4" spans="1:93" s="101" customFormat="1" ht="21.75" customHeight="1" x14ac:dyDescent="0.25">
      <c r="C4" s="193" t="s">
        <v>13</v>
      </c>
      <c r="D4" s="193"/>
      <c r="E4" s="193"/>
      <c r="I4" s="193" t="s">
        <v>37</v>
      </c>
      <c r="J4" s="193"/>
      <c r="K4" s="193"/>
      <c r="L4" s="193"/>
      <c r="M4" s="193"/>
      <c r="Q4" s="193" t="s">
        <v>1347</v>
      </c>
      <c r="R4" s="193"/>
      <c r="S4" s="193"/>
      <c r="T4" s="193"/>
      <c r="U4" s="193"/>
      <c r="V4" s="193"/>
      <c r="AP4" s="193" t="s">
        <v>1348</v>
      </c>
      <c r="AQ4" s="193"/>
      <c r="AR4" s="193"/>
      <c r="BE4" s="193" t="s">
        <v>1049</v>
      </c>
      <c r="BF4" s="193"/>
      <c r="BG4" s="193"/>
      <c r="BK4" s="197" t="s">
        <v>1349</v>
      </c>
      <c r="BL4" s="196" t="s">
        <v>1350</v>
      </c>
      <c r="BM4" s="196" t="s">
        <v>1351</v>
      </c>
      <c r="BN4" s="196" t="s">
        <v>152</v>
      </c>
      <c r="BO4" s="196" t="s">
        <v>1352</v>
      </c>
      <c r="BP4" s="196" t="s">
        <v>1353</v>
      </c>
      <c r="BQ4" s="196" t="s">
        <v>1354</v>
      </c>
      <c r="BR4" s="196" t="s">
        <v>187</v>
      </c>
      <c r="BS4" s="198" t="s">
        <v>1355</v>
      </c>
      <c r="BT4" s="198" t="s">
        <v>1356</v>
      </c>
      <c r="BU4" s="198" t="s">
        <v>267</v>
      </c>
      <c r="BV4" s="198" t="s">
        <v>1357</v>
      </c>
      <c r="BY4" s="193" t="s">
        <v>138</v>
      </c>
      <c r="BZ4" s="193"/>
      <c r="CA4" s="193"/>
      <c r="CF4" s="193" t="s">
        <v>1358</v>
      </c>
      <c r="CG4" s="193"/>
      <c r="CL4" s="193" t="s">
        <v>45</v>
      </c>
      <c r="CM4" s="193"/>
      <c r="CN4" s="193"/>
      <c r="CO4" s="193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7" t="s">
        <v>1361</v>
      </c>
      <c r="AW5" s="196" t="s">
        <v>1362</v>
      </c>
      <c r="AX5" s="196" t="s">
        <v>1363</v>
      </c>
      <c r="AY5" s="196" t="s">
        <v>106</v>
      </c>
      <c r="AZ5" s="196" t="s">
        <v>107</v>
      </c>
      <c r="BA5" s="198" t="s">
        <v>108</v>
      </c>
      <c r="BK5" s="197"/>
      <c r="BL5" s="196"/>
      <c r="BM5" s="196"/>
      <c r="BN5" s="196"/>
      <c r="BO5" s="196"/>
      <c r="BP5" s="196"/>
      <c r="BQ5" s="196"/>
      <c r="BR5" s="196"/>
      <c r="BS5" s="198"/>
      <c r="BT5" s="198"/>
      <c r="BU5" s="198"/>
      <c r="BV5" s="198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7"/>
      <c r="AW6" s="196"/>
      <c r="AX6" s="196"/>
      <c r="AY6" s="196"/>
      <c r="AZ6" s="196"/>
      <c r="BA6" s="198"/>
      <c r="BE6" s="107" t="s">
        <v>110</v>
      </c>
      <c r="BF6" s="106" t="s">
        <v>111</v>
      </c>
      <c r="BG6" s="108" t="s">
        <v>1377</v>
      </c>
      <c r="BK6" s="197"/>
      <c r="BL6" s="196"/>
      <c r="BM6" s="196"/>
      <c r="BN6" s="196"/>
      <c r="BO6" s="196"/>
      <c r="BP6" s="196"/>
      <c r="BQ6" s="196"/>
      <c r="BR6" s="196"/>
      <c r="BS6" s="198"/>
      <c r="BT6" s="198"/>
      <c r="BU6" s="198"/>
      <c r="BV6" s="198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17280</v>
      </c>
      <c r="D7" s="115">
        <f>SUM(DatosGenerales!C15:C19)</f>
        <v>4585</v>
      </c>
      <c r="E7" s="114">
        <f>SUM(DatosGenerales!C12:C14)</f>
        <v>12766</v>
      </c>
      <c r="I7" s="116">
        <f>DatosGenerales!C28</f>
        <v>2871</v>
      </c>
      <c r="J7" s="115">
        <f>DatosGenerales!C29</f>
        <v>500</v>
      </c>
      <c r="K7" s="114">
        <f>SUM(DatosGenerales!C30:C31)</f>
        <v>470</v>
      </c>
      <c r="L7" s="115">
        <f>DatosGenerales!C33</f>
        <v>1871</v>
      </c>
      <c r="M7" s="114">
        <f>DatosGenerales!C89</f>
        <v>1559</v>
      </c>
      <c r="N7" s="117">
        <f>L7-M7</f>
        <v>312</v>
      </c>
      <c r="O7" s="117"/>
      <c r="Q7" s="116">
        <f>DatosGenerales!C33</f>
        <v>1871</v>
      </c>
      <c r="R7" s="115">
        <f>DatosGenerales!C46</f>
        <v>2876</v>
      </c>
      <c r="S7" s="115">
        <f>DatosGenerales!C47</f>
        <v>122</v>
      </c>
      <c r="T7" s="115">
        <f>DatosGenerales!C59</f>
        <v>28</v>
      </c>
      <c r="U7" s="115">
        <f>DatosGenerales!C72</f>
        <v>3</v>
      </c>
      <c r="V7" s="118">
        <f>SUM(Q7:U7)</f>
        <v>4900</v>
      </c>
      <c r="Z7" s="116">
        <f>SUM(DatosGenerales!C100,DatosGenerales!C101,DatosGenerales!C103)</f>
        <v>2007</v>
      </c>
      <c r="AA7" s="115">
        <f>SUM(DatosGenerales!C102,DatosGenerales!C104)</f>
        <v>333</v>
      </c>
      <c r="AB7" s="115">
        <f>DatosGenerales!C100</f>
        <v>923</v>
      </c>
      <c r="AC7" s="118">
        <f>DatosGenerales!C101</f>
        <v>822</v>
      </c>
      <c r="AH7" s="116">
        <f>SUM(DatosGenerales!C109,DatosGenerales!C110,DatosGenerales!C112)</f>
        <v>159</v>
      </c>
      <c r="AI7" s="115">
        <f>SUM(DatosGenerales!C111,DatosGenerales!C113)</f>
        <v>30</v>
      </c>
      <c r="AJ7" s="115">
        <f>DatosGenerales!C109</f>
        <v>82</v>
      </c>
      <c r="AK7" s="118">
        <f>DatosGenerales!C110</f>
        <v>70</v>
      </c>
      <c r="AP7" s="116">
        <f>SUM(DatosGenerales!C129:C130)</f>
        <v>48</v>
      </c>
      <c r="AQ7" s="115">
        <f>SUM(DatosGenerales!C131:C132)</f>
        <v>0</v>
      </c>
      <c r="AR7" s="118">
        <f>SUM(DatosGenerales!C133:C134)</f>
        <v>1</v>
      </c>
      <c r="AV7" s="116">
        <f>DatosGenerales!C139</f>
        <v>11</v>
      </c>
      <c r="AW7" s="115">
        <f>DatosGenerales!C140</f>
        <v>59</v>
      </c>
      <c r="AX7" s="115">
        <f>DatosGenerales!C141</f>
        <v>21</v>
      </c>
      <c r="AY7" s="115">
        <f>DatosGenerales!C142</f>
        <v>23</v>
      </c>
      <c r="AZ7" s="115">
        <f>DatosGenerales!C143</f>
        <v>17</v>
      </c>
      <c r="BA7" s="118">
        <f>DatosGenerales!C144</f>
        <v>7</v>
      </c>
      <c r="BE7" s="116">
        <f>DatosGenerales!C145</f>
        <v>82</v>
      </c>
      <c r="BF7" s="115">
        <f>DatosGenerales!C146</f>
        <v>33</v>
      </c>
      <c r="BG7" s="118">
        <f>DatosGenerales!C148</f>
        <v>48</v>
      </c>
      <c r="BK7" s="116">
        <f>SUM(DatosGenerales!C258:C272)</f>
        <v>5344</v>
      </c>
      <c r="BL7" s="115">
        <f>SUM(DatosGenerales!C255:C257)</f>
        <v>51</v>
      </c>
      <c r="BM7" s="115">
        <f>SUM(DatosGenerales!C273:C305)</f>
        <v>1541</v>
      </c>
      <c r="BN7" s="115">
        <f>SUM(DatosGenerales!C250)</f>
        <v>8</v>
      </c>
      <c r="BO7" s="115">
        <f>SUM(DatosGenerales!C317:C325)</f>
        <v>167</v>
      </c>
      <c r="BP7" s="115">
        <f>SUM(DatosGenerales!C247:C249)</f>
        <v>0</v>
      </c>
      <c r="BQ7" s="115">
        <f>SUM(DatosGenerales!C306:C316)</f>
        <v>5</v>
      </c>
      <c r="BR7" s="115">
        <f>SUM(DatosGenerales!C251:C253)</f>
        <v>122</v>
      </c>
      <c r="BS7" s="118">
        <f>SUM(DatosGenerales!C244:C246)</f>
        <v>1337</v>
      </c>
      <c r="BT7" s="118">
        <f>SUM(DatosGenerales!C254)</f>
        <v>19</v>
      </c>
      <c r="BU7" s="118">
        <f>SUM(DatosGenerales!C326:C338)</f>
        <v>2357</v>
      </c>
      <c r="BV7" s="118">
        <f>SUM(DatosGenerales!C339:C360)</f>
        <v>6070</v>
      </c>
      <c r="BY7" s="116">
        <f>DatosGenerales!C197</f>
        <v>2491</v>
      </c>
      <c r="BZ7" s="115">
        <f>DatosGenerales!C198</f>
        <v>1338</v>
      </c>
      <c r="CA7" s="118">
        <f>DatosGenerales!C199</f>
        <v>6598</v>
      </c>
      <c r="CF7" s="116">
        <f>DatosGenerales!C206</f>
        <v>567</v>
      </c>
      <c r="CG7" s="118">
        <f>DatosGenerales!C209</f>
        <v>292</v>
      </c>
      <c r="CM7" s="116">
        <f>DatosGenerales!C37</f>
        <v>9983</v>
      </c>
      <c r="CN7" s="118">
        <f>DatosGenerales!C38</f>
        <v>4423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1217</v>
      </c>
      <c r="BL53" s="126">
        <f>SUM(DatosGenerales!C272,DatosGenerales!C261,DatosGenerales!C270)</f>
        <v>1808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67</v>
      </c>
      <c r="BL66" s="126">
        <f>SUM(DatosGenerales!C260:C261)</f>
        <v>1825</v>
      </c>
      <c r="BM66" s="126">
        <f>SUM(DatosGenerales!C269:C270)</f>
        <v>1133</v>
      </c>
      <c r="BN66" s="126"/>
      <c r="BO66" s="113"/>
      <c r="BP66" s="113"/>
      <c r="BQ66" s="113"/>
      <c r="BR66" s="113"/>
      <c r="BS66" s="113"/>
    </row>
  </sheetData>
  <sheetProtection algorithmName="SHA-512" hashValue="DJ/I9YSXajldv2dSOOEWoCkD3pEVYaxJX2279H7VW5vXXpBh/cWSfWfIHLRhqkOFNu/zoFrJp1BQxHAk8shsqA==" saltValue="Kl0mdsOTZjTcRgAGwmozp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6C94-1967-461E-93BA-4C436586E175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8pbvxV/sJ2NZaZRRemJZI02gfyRumv0rHPpV8Xa6ijhiXPm62K+8KtwYQRtvnAblWO8QeNiWTb8OXMYstEpYTg==" saltValue="7VBYVZQOx0nvy7TJNXPl1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8D40-9E62-426C-9384-0ACD320BE9E0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0" t="s">
        <v>1406</v>
      </c>
      <c r="D1" s="200"/>
      <c r="E1" s="200"/>
      <c r="F1" s="200"/>
      <c r="G1" s="200"/>
      <c r="H1" s="20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3" t="s">
        <v>993</v>
      </c>
      <c r="D4" s="193"/>
      <c r="E4" s="193"/>
      <c r="F4" s="193"/>
      <c r="G4" s="193"/>
      <c r="H4" s="193"/>
      <c r="I4" s="97"/>
      <c r="L4" s="193" t="s">
        <v>1215</v>
      </c>
      <c r="M4" s="193"/>
      <c r="N4" s="193"/>
      <c r="O4" s="193"/>
      <c r="P4" s="193"/>
      <c r="T4" s="193" t="s">
        <v>969</v>
      </c>
      <c r="U4" s="193"/>
      <c r="V4" s="193"/>
      <c r="W4" s="193"/>
      <c r="X4" s="193"/>
      <c r="Y4" s="193"/>
      <c r="Z4" s="193"/>
      <c r="AA4" s="193"/>
      <c r="AE4" s="193" t="s">
        <v>1407</v>
      </c>
      <c r="AF4" s="193"/>
      <c r="AG4" s="193"/>
      <c r="AH4" s="193"/>
      <c r="AI4" s="193"/>
      <c r="AJ4" s="193"/>
      <c r="AK4" s="193"/>
      <c r="AL4" s="193"/>
      <c r="AP4" s="193" t="s">
        <v>1269</v>
      </c>
      <c r="AQ4" s="193"/>
      <c r="AR4" s="193"/>
      <c r="AS4" s="193"/>
      <c r="AT4" s="193"/>
      <c r="AU4" s="19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1" t="s">
        <v>79</v>
      </c>
      <c r="M6" s="202" t="s">
        <v>1408</v>
      </c>
      <c r="N6" s="202" t="s">
        <v>1409</v>
      </c>
      <c r="O6" s="203" t="s">
        <v>990</v>
      </c>
      <c r="P6" s="203"/>
      <c r="AC6" s="99"/>
      <c r="AN6" s="99"/>
    </row>
    <row r="7" spans="1:50" s="101" customFormat="1" ht="20.85" customHeight="1" x14ac:dyDescent="0.25">
      <c r="C7" s="199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1"/>
      <c r="M7" s="202"/>
      <c r="N7" s="202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56</v>
      </c>
    </row>
    <row r="8" spans="1:50" s="113" customFormat="1" ht="14.85" customHeight="1" x14ac:dyDescent="0.25">
      <c r="C8" s="199"/>
      <c r="D8" s="115">
        <f>DatosMenores!C56</f>
        <v>1163</v>
      </c>
      <c r="E8" s="115">
        <f>DatosMenores!C57</f>
        <v>118</v>
      </c>
      <c r="F8" s="115">
        <f>DatosMenores!C58</f>
        <v>160</v>
      </c>
      <c r="G8" s="115">
        <f>DatosMenores!C59</f>
        <v>175</v>
      </c>
      <c r="H8" s="114">
        <f>DatosMenores!C60</f>
        <v>193</v>
      </c>
      <c r="I8" s="97"/>
      <c r="L8" s="114">
        <f>DatosMenores!C48</f>
        <v>24</v>
      </c>
      <c r="M8" s="115">
        <f>DatosMenores!C49</f>
        <v>35</v>
      </c>
      <c r="N8" s="115">
        <f>DatosMenores!C50</f>
        <v>155</v>
      </c>
      <c r="O8" s="115">
        <f>DatosMenores!C51</f>
        <v>0</v>
      </c>
      <c r="P8" s="114">
        <f>DatosMenores!C52</f>
        <v>0</v>
      </c>
      <c r="S8" s="114">
        <f>DatosMenores!C28</f>
        <v>0</v>
      </c>
      <c r="T8" s="115">
        <f>SUM(DatosMenores!C29:C32)</f>
        <v>58</v>
      </c>
      <c r="U8" s="115">
        <f>DatosMenores!C33</f>
        <v>18</v>
      </c>
      <c r="V8" s="115">
        <f>DatosMenores!C34</f>
        <v>102</v>
      </c>
      <c r="W8" s="115">
        <f>DatosMenores!C35</f>
        <v>35</v>
      </c>
      <c r="X8" s="115">
        <f>DatosMenores!C36</f>
        <v>0</v>
      </c>
      <c r="Y8" s="115">
        <f>DatosMenores!C38</f>
        <v>6</v>
      </c>
      <c r="Z8" s="115">
        <f>DatosMenores!C37</f>
        <v>0</v>
      </c>
      <c r="AA8" s="114">
        <f>DatosMenores!C39</f>
        <v>7</v>
      </c>
      <c r="AC8" s="99"/>
      <c r="AE8" s="116">
        <f>DatosMenores!C5</f>
        <v>2</v>
      </c>
      <c r="AF8" s="115">
        <f>DatosMenores!C6</f>
        <v>255</v>
      </c>
      <c r="AG8" s="115">
        <f>DatosMenores!C7</f>
        <v>12</v>
      </c>
      <c r="AH8" s="115">
        <f>DatosMenores!C8</f>
        <v>14</v>
      </c>
      <c r="AI8" s="115">
        <f>DatosMenores!C9</f>
        <v>86</v>
      </c>
      <c r="AJ8" s="114">
        <f>DatosMenores!C10</f>
        <v>107</v>
      </c>
      <c r="AK8" s="115">
        <f>DatosMenores!C11</f>
        <v>236</v>
      </c>
      <c r="AL8" s="115">
        <f>DatosMenores!C12</f>
        <v>149</v>
      </c>
      <c r="AM8" s="114">
        <f>DatosMenores!C13</f>
        <v>17</v>
      </c>
      <c r="AN8" s="99"/>
      <c r="AP8" s="116">
        <f>DatosMenores!C69</f>
        <v>56</v>
      </c>
      <c r="AQ8" s="116">
        <f>DatosMenores!C70</f>
        <v>194</v>
      </c>
      <c r="AR8" s="115">
        <f>DatosMenores!C71</f>
        <v>301</v>
      </c>
      <c r="AS8" s="115">
        <f>DatosMenores!C74</f>
        <v>0</v>
      </c>
      <c r="AT8" s="115">
        <f>DatosMenores!C75</f>
        <v>31</v>
      </c>
      <c r="AU8" s="114">
        <f>DatosMenores!C76</f>
        <v>0</v>
      </c>
      <c r="AW8" s="137" t="s">
        <v>1271</v>
      </c>
      <c r="AX8" s="138">
        <f>DatosMenores!C70</f>
        <v>194</v>
      </c>
    </row>
    <row r="9" spans="1:50" ht="14.85" customHeight="1" x14ac:dyDescent="0.25">
      <c r="B9" s="119"/>
      <c r="C9" s="199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301</v>
      </c>
    </row>
    <row r="10" spans="1:50" ht="29.85" customHeight="1" x14ac:dyDescent="0.25">
      <c r="C10" s="199"/>
      <c r="D10" s="114">
        <f>DatosMenores!C61</f>
        <v>517</v>
      </c>
      <c r="E10" s="115">
        <f>DatosMenores!C62</f>
        <v>53</v>
      </c>
      <c r="F10" s="118">
        <f>DatosMenores!C63</f>
        <v>2</v>
      </c>
      <c r="G10" s="118">
        <f>DatosMenores!C64</f>
        <v>444</v>
      </c>
      <c r="H10" s="118">
        <f>DatosMenores!C65</f>
        <v>200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1</v>
      </c>
      <c r="AF11" s="115">
        <f>DatosMenores!C15</f>
        <v>4</v>
      </c>
      <c r="AG11" s="115">
        <f>DatosMenores!C16</f>
        <v>22</v>
      </c>
      <c r="AH11" s="115">
        <f>DatosMenores!C17</f>
        <v>173</v>
      </c>
      <c r="AI11" s="115">
        <f>DatosMenores!C18</f>
        <v>22</v>
      </c>
      <c r="AJ11" s="115">
        <f>DatosMenores!C20</f>
        <v>42</v>
      </c>
      <c r="AK11" s="115">
        <f>DatosMenores!C21</f>
        <v>10</v>
      </c>
      <c r="AL11" s="114">
        <f>DatosMenores!C19</f>
        <v>324</v>
      </c>
      <c r="AP11" s="116">
        <f>DatosMenores!C78</f>
        <v>1</v>
      </c>
      <c r="AQ11" s="115">
        <f>DatosMenores!C77</f>
        <v>4</v>
      </c>
      <c r="AR11" s="115">
        <f>DatosMenores!C79</f>
        <v>1</v>
      </c>
      <c r="AS11" s="116">
        <f>DatosMenores!C72</f>
        <v>0</v>
      </c>
      <c r="AT11" s="114">
        <f>DatosMenores!C73</f>
        <v>51</v>
      </c>
      <c r="AW11" s="137" t="s">
        <v>1414</v>
      </c>
      <c r="AX11" s="138">
        <f>DatosMenores!C73</f>
        <v>51</v>
      </c>
    </row>
    <row r="12" spans="1:50" ht="12.75" customHeight="1" x14ac:dyDescent="0.25">
      <c r="AW12" s="137" t="s">
        <v>1273</v>
      </c>
      <c r="AX12" s="138">
        <f>DatosMenores!C74</f>
        <v>0</v>
      </c>
    </row>
    <row r="13" spans="1:50" ht="12.75" customHeight="1" x14ac:dyDescent="0.25">
      <c r="AW13" s="137" t="s">
        <v>1011</v>
      </c>
      <c r="AX13" s="138">
        <f>DatosMenores!C75</f>
        <v>31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4</v>
      </c>
    </row>
    <row r="16" spans="1:50" ht="12.75" customHeight="1" x14ac:dyDescent="0.25">
      <c r="AW16" s="137" t="s">
        <v>243</v>
      </c>
      <c r="AX16" s="138">
        <f>DatosMenores!C78</f>
        <v>1</v>
      </c>
    </row>
    <row r="17" spans="49:50" ht="12.75" customHeight="1" x14ac:dyDescent="0.25">
      <c r="AW17" s="137" t="s">
        <v>1276</v>
      </c>
      <c r="AX17" s="138">
        <f>DatosMenores!C79</f>
        <v>1</v>
      </c>
    </row>
  </sheetData>
  <sheetProtection algorithmName="SHA-512" hashValue="w465Q+5lDvqiKcP+JQ3KUgPE5nvvYJdeSzn/dZDb9u2mjmtqazlvQ37mrtrEe5Gd8ZQtGsfpkQZKFjJ3dNhL+Q==" saltValue="azZyhm3TQSmp6uhj3Ex4A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0E8F-78F5-458C-9B22-59869E804B9D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1415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212</v>
      </c>
      <c r="F4" s="151" t="s">
        <v>1422</v>
      </c>
      <c r="G4" s="153">
        <f>DatosViolenciaDoméstica!E67</f>
        <v>99</v>
      </c>
      <c r="H4" s="154"/>
    </row>
    <row r="5" spans="1:30" x14ac:dyDescent="0.2">
      <c r="C5" s="151" t="s">
        <v>13</v>
      </c>
      <c r="D5" s="152">
        <f>DatosViolenciaDoméstica!C6</f>
        <v>845</v>
      </c>
      <c r="F5" s="151" t="s">
        <v>1423</v>
      </c>
      <c r="G5" s="155">
        <f>DatosViolenciaDoméstica!F67</f>
        <v>76</v>
      </c>
      <c r="H5" s="154"/>
    </row>
    <row r="6" spans="1:30" x14ac:dyDescent="0.2">
      <c r="C6" s="151" t="s">
        <v>1424</v>
      </c>
      <c r="D6" s="152">
        <f>DatosViolenciaDoméstica!C7</f>
        <v>137</v>
      </c>
    </row>
    <row r="7" spans="1:30" x14ac:dyDescent="0.2">
      <c r="C7" s="151" t="s">
        <v>57</v>
      </c>
      <c r="D7" s="152">
        <f>DatosViolenciaDoméstica!C8</f>
        <v>2</v>
      </c>
    </row>
    <row r="8" spans="1:30" x14ac:dyDescent="0.2">
      <c r="C8" s="151" t="s">
        <v>1425</v>
      </c>
      <c r="D8" s="152">
        <f>DatosViolenciaDoméstica!C9</f>
        <v>2</v>
      </c>
    </row>
    <row r="9" spans="1:30" x14ac:dyDescent="0.2">
      <c r="C9" s="151" t="s">
        <v>1426</v>
      </c>
      <c r="D9" s="152">
        <f>SUM(DatosViolenciaDoméstica!C10:C11)</f>
        <v>4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bciWfq1cuJ9w6encWKZJOkOYbaBmsMtRhDe8XYM4rcn9cHGMUbJyP32zr1FI9xwAqC1mY2VoDNxwzRr/NWfk/A==" saltValue="gf/kBiPtRlHU0AhHQvoBw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9B8C-04CF-4DDD-8CE3-1E59B73A839F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1427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2498</v>
      </c>
      <c r="F4" s="151" t="s">
        <v>1422</v>
      </c>
      <c r="G4" s="153">
        <f>DatosViolenciaGénero!E82</f>
        <v>284</v>
      </c>
      <c r="H4" s="154"/>
    </row>
    <row r="5" spans="1:30" x14ac:dyDescent="0.2">
      <c r="C5" s="151" t="s">
        <v>37</v>
      </c>
      <c r="D5" s="152">
        <f>DatosViolenciaGénero!C5</f>
        <v>1411</v>
      </c>
      <c r="F5" s="151" t="s">
        <v>1423</v>
      </c>
      <c r="G5" s="153">
        <f>DatosViolenciaGénero!F82</f>
        <v>496</v>
      </c>
      <c r="H5" s="154"/>
    </row>
    <row r="6" spans="1:30" x14ac:dyDescent="0.2">
      <c r="C6" s="151" t="s">
        <v>1424</v>
      </c>
      <c r="D6" s="161">
        <f>DatosViolenciaGénero!C8</f>
        <v>371</v>
      </c>
    </row>
    <row r="7" spans="1:30" x14ac:dyDescent="0.2">
      <c r="C7" s="151" t="s">
        <v>57</v>
      </c>
      <c r="D7" s="161">
        <f>DatosViolenciaGénero!C9</f>
        <v>14</v>
      </c>
    </row>
    <row r="8" spans="1:30" x14ac:dyDescent="0.2">
      <c r="C8" s="151" t="s">
        <v>1428</v>
      </c>
      <c r="D8" s="152">
        <f>DatosViolenciaGénero!C11</f>
        <v>1</v>
      </c>
    </row>
    <row r="9" spans="1:30" x14ac:dyDescent="0.2">
      <c r="C9" s="151" t="s">
        <v>1429</v>
      </c>
      <c r="D9" s="152">
        <f>DatosViolenciaGénero!C12</f>
        <v>1</v>
      </c>
    </row>
    <row r="10" spans="1:30" x14ac:dyDescent="0.2">
      <c r="C10" s="151" t="s">
        <v>1421</v>
      </c>
      <c r="D10" s="161">
        <f>DatosViolenciaGénero!C6</f>
        <v>216</v>
      </c>
    </row>
    <row r="11" spans="1:30" x14ac:dyDescent="0.2">
      <c r="C11" s="151" t="s">
        <v>1425</v>
      </c>
      <c r="D11" s="161">
        <f>DatosViolenciaGénero!C10</f>
        <v>14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4cy8rJM3MGYjnKPfu29zoBNs04Na+AWdsEI+jeKx603CwsJee35MqOu/s8fhLj4QZUYGKxFzXnmO56BxqaMVyQ==" saltValue="wP+Xo+Wn3JU9ixZsBLU12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15EE-63C1-4166-B7B6-EE26FD2C8FBB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0" t="s">
        <v>1430</v>
      </c>
      <c r="D1" s="200"/>
      <c r="E1" s="20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KCdnDWCUqb1WZwgTzN2Qe/Na3Hd9qoIr7mkRswy5f+VeTj3W3kHMbC22O5V07rhHrfL1YlsnGHanf44FaYKkfw==" saltValue="s9ExcBecMa+vkiTfT4fRR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41AA-D3E8-45AE-BAEE-FC0FF67498F3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0" t="s">
        <v>1435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cjzHPWdVnPbqWkGvvgx/aqgAXbZgnbJ1c18nqDiI7gWxJdcDfPG5IP0yAC48BlMDeV8LyPXPSkz9pf0yhqHFMw==" saltValue="e44Qnl5duddQtdveWCg6P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DA2C-C4A0-4883-B3D2-E0CCEA74EEA1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0" t="s">
        <v>1439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3" t="s">
        <v>1173</v>
      </c>
      <c r="N5" s="163" t="s">
        <v>1174</v>
      </c>
      <c r="O5" s="163" t="s">
        <v>1175</v>
      </c>
      <c r="P5" s="163" t="s">
        <v>1176</v>
      </c>
      <c r="Q5" s="163" t="s">
        <v>606</v>
      </c>
      <c r="R5" s="163" t="s">
        <v>1177</v>
      </c>
      <c r="S5" s="164"/>
      <c r="U5" s="165" t="s">
        <v>1173</v>
      </c>
      <c r="V5" s="165" t="s">
        <v>1174</v>
      </c>
      <c r="W5" s="165" t="s">
        <v>1175</v>
      </c>
      <c r="X5" s="165" t="s">
        <v>1176</v>
      </c>
      <c r="Y5" s="165" t="s">
        <v>606</v>
      </c>
      <c r="Z5" s="165" t="s">
        <v>1177</v>
      </c>
    </row>
    <row r="6" spans="1:26" x14ac:dyDescent="0.2">
      <c r="M6" s="166">
        <f>DatosMedioAmbiente!C53</f>
        <v>0</v>
      </c>
      <c r="N6" s="166">
        <f>DatosMedioAmbiente!C55</f>
        <v>0</v>
      </c>
      <c r="O6" s="166">
        <f>DatosMedioAmbiente!C57</f>
        <v>0</v>
      </c>
      <c r="P6" s="166">
        <f>DatosMedioAmbiente!C59</f>
        <v>1</v>
      </c>
      <c r="Q6" s="166">
        <f>DatosMedioAmbiente!C61</f>
        <v>0</v>
      </c>
      <c r="R6" s="166">
        <f>DatosMedioAmbiente!C63</f>
        <v>3</v>
      </c>
      <c r="S6" s="164"/>
      <c r="U6" s="167">
        <f>DatosMedioAmbiente!C54</f>
        <v>0</v>
      </c>
      <c r="V6" s="167">
        <f>DatosMedioAmbiente!C56</f>
        <v>0</v>
      </c>
      <c r="W6" s="167">
        <f>DatosMedioAmbiente!C58</f>
        <v>0</v>
      </c>
      <c r="X6" s="167">
        <f>DatosMedioAmbiente!C60</f>
        <v>0</v>
      </c>
      <c r="Y6" s="167">
        <f>DatosMedioAmbiente!C62</f>
        <v>1</v>
      </c>
      <c r="Z6" s="167">
        <f>DatosMedioAmbiente!C64</f>
        <v>6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Dlrz7Cv+0MHHnd4BmEm7bW4/2irWNiE8h0/0i75xnUwP35ezCc7gzmFUHExPEoCz2K0QoSn6bUGdLv0Dw44UVg==" saltValue="opviN5oCVbWyfOIRakUG7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1" t="s">
        <v>18</v>
      </c>
      <c r="B7" s="14" t="s">
        <v>19</v>
      </c>
      <c r="C7" s="15">
        <v>2778</v>
      </c>
      <c r="D7" s="15">
        <v>2400</v>
      </c>
      <c r="E7" s="16">
        <v>0.1575</v>
      </c>
    </row>
    <row r="8" spans="1:5" x14ac:dyDescent="0.25">
      <c r="A8" s="172"/>
      <c r="B8" s="14" t="s">
        <v>20</v>
      </c>
      <c r="C8" s="15">
        <v>17280</v>
      </c>
      <c r="D8" s="15">
        <v>18424</v>
      </c>
      <c r="E8" s="16">
        <v>-6.2092922275293103E-2</v>
      </c>
    </row>
    <row r="9" spans="1:5" x14ac:dyDescent="0.25">
      <c r="A9" s="172"/>
      <c r="B9" s="14" t="s">
        <v>21</v>
      </c>
      <c r="C9" s="15">
        <v>17280</v>
      </c>
      <c r="D9" s="15">
        <v>18424</v>
      </c>
      <c r="E9" s="16">
        <v>-6.2092922275293103E-2</v>
      </c>
    </row>
    <row r="10" spans="1:5" x14ac:dyDescent="0.25">
      <c r="A10" s="172"/>
      <c r="B10" s="14" t="s">
        <v>22</v>
      </c>
      <c r="C10" s="15">
        <v>1045</v>
      </c>
      <c r="D10" s="15">
        <v>1330</v>
      </c>
      <c r="E10" s="16">
        <v>-0.214285714285714</v>
      </c>
    </row>
    <row r="11" spans="1:5" x14ac:dyDescent="0.25">
      <c r="A11" s="173"/>
      <c r="B11" s="14" t="s">
        <v>23</v>
      </c>
      <c r="C11" s="15">
        <v>3752</v>
      </c>
      <c r="D11" s="15">
        <v>2778</v>
      </c>
      <c r="E11" s="16">
        <v>0.35061195104391601</v>
      </c>
    </row>
    <row r="12" spans="1:5" x14ac:dyDescent="0.25">
      <c r="A12" s="171" t="s">
        <v>24</v>
      </c>
      <c r="B12" s="14" t="s">
        <v>25</v>
      </c>
      <c r="C12" s="15">
        <v>2894</v>
      </c>
      <c r="D12" s="15">
        <v>2781</v>
      </c>
      <c r="E12" s="16">
        <v>4.0632865875584297E-2</v>
      </c>
    </row>
    <row r="13" spans="1:5" x14ac:dyDescent="0.25">
      <c r="A13" s="172"/>
      <c r="B13" s="14" t="s">
        <v>26</v>
      </c>
      <c r="C13" s="15">
        <v>2162</v>
      </c>
      <c r="D13" s="15">
        <v>2531</v>
      </c>
      <c r="E13" s="16">
        <v>-0.145792177005136</v>
      </c>
    </row>
    <row r="14" spans="1:5" x14ac:dyDescent="0.25">
      <c r="A14" s="173"/>
      <c r="B14" s="14" t="s">
        <v>27</v>
      </c>
      <c r="C14" s="15">
        <v>7710</v>
      </c>
      <c r="D14" s="15">
        <v>8514</v>
      </c>
      <c r="E14" s="16">
        <v>-9.4432699083861898E-2</v>
      </c>
    </row>
    <row r="15" spans="1:5" x14ac:dyDescent="0.25">
      <c r="A15" s="171" t="s">
        <v>28</v>
      </c>
      <c r="B15" s="14" t="s">
        <v>29</v>
      </c>
      <c r="C15" s="15">
        <v>718</v>
      </c>
      <c r="D15" s="15">
        <v>1006</v>
      </c>
      <c r="E15" s="16">
        <v>-0.28628230616302203</v>
      </c>
    </row>
    <row r="16" spans="1:5" x14ac:dyDescent="0.25">
      <c r="A16" s="172"/>
      <c r="B16" s="14" t="s">
        <v>30</v>
      </c>
      <c r="C16" s="15">
        <v>3178</v>
      </c>
      <c r="D16" s="15">
        <v>3746</v>
      </c>
      <c r="E16" s="16">
        <v>-0.151628403630539</v>
      </c>
    </row>
    <row r="17" spans="1:5" x14ac:dyDescent="0.25">
      <c r="A17" s="172"/>
      <c r="B17" s="14" t="s">
        <v>31</v>
      </c>
      <c r="C17" s="15">
        <v>60</v>
      </c>
      <c r="D17" s="15">
        <v>53</v>
      </c>
      <c r="E17" s="16">
        <v>0.13207547169811301</v>
      </c>
    </row>
    <row r="18" spans="1:5" x14ac:dyDescent="0.25">
      <c r="A18" s="172"/>
      <c r="B18" s="14" t="s">
        <v>32</v>
      </c>
      <c r="C18" s="15">
        <v>10</v>
      </c>
      <c r="D18" s="15">
        <v>3</v>
      </c>
      <c r="E18" s="16">
        <v>2.3333333333333299</v>
      </c>
    </row>
    <row r="19" spans="1:5" x14ac:dyDescent="0.25">
      <c r="A19" s="173"/>
      <c r="B19" s="14" t="s">
        <v>33</v>
      </c>
      <c r="C19" s="15">
        <v>619</v>
      </c>
      <c r="D19" s="15">
        <v>750</v>
      </c>
      <c r="E19" s="16">
        <v>-0.174666666666667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186</v>
      </c>
      <c r="D23" s="15">
        <v>400</v>
      </c>
      <c r="E23" s="16">
        <v>-0.53500000000000003</v>
      </c>
    </row>
    <row r="24" spans="1:5" x14ac:dyDescent="0.25">
      <c r="A24" s="13" t="s">
        <v>36</v>
      </c>
      <c r="B24" s="18"/>
      <c r="C24" s="15">
        <v>28</v>
      </c>
      <c r="D24" s="15">
        <v>91</v>
      </c>
      <c r="E24" s="16">
        <v>-0.69230769230769196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2871</v>
      </c>
      <c r="D28" s="15">
        <v>3940</v>
      </c>
      <c r="E28" s="16">
        <v>-0.27131979695431502</v>
      </c>
    </row>
    <row r="29" spans="1:5" x14ac:dyDescent="0.25">
      <c r="A29" s="171" t="s">
        <v>39</v>
      </c>
      <c r="B29" s="14" t="s">
        <v>40</v>
      </c>
      <c r="C29" s="15">
        <v>500</v>
      </c>
      <c r="D29" s="15">
        <v>705</v>
      </c>
      <c r="E29" s="16">
        <v>-0.290780141843972</v>
      </c>
    </row>
    <row r="30" spans="1:5" x14ac:dyDescent="0.25">
      <c r="A30" s="172"/>
      <c r="B30" s="14" t="s">
        <v>41</v>
      </c>
      <c r="C30" s="15">
        <v>411</v>
      </c>
      <c r="D30" s="15">
        <v>584</v>
      </c>
      <c r="E30" s="16">
        <v>-0.29623287671232901</v>
      </c>
    </row>
    <row r="31" spans="1:5" x14ac:dyDescent="0.25">
      <c r="A31" s="172"/>
      <c r="B31" s="14" t="s">
        <v>42</v>
      </c>
      <c r="C31" s="15">
        <v>59</v>
      </c>
      <c r="D31" s="15">
        <v>63</v>
      </c>
      <c r="E31" s="16">
        <v>-6.3492063492063502E-2</v>
      </c>
    </row>
    <row r="32" spans="1:5" x14ac:dyDescent="0.25">
      <c r="A32" s="172"/>
      <c r="B32" s="14" t="s">
        <v>43</v>
      </c>
      <c r="C32" s="15">
        <v>30</v>
      </c>
      <c r="D32" s="15">
        <v>57</v>
      </c>
      <c r="E32" s="16">
        <v>-0.47368421052631599</v>
      </c>
    </row>
    <row r="33" spans="1:5" x14ac:dyDescent="0.25">
      <c r="A33" s="173"/>
      <c r="B33" s="14" t="s">
        <v>44</v>
      </c>
      <c r="C33" s="15">
        <v>1871</v>
      </c>
      <c r="D33" s="15">
        <v>2509</v>
      </c>
      <c r="E33" s="16">
        <v>-0.25428457552809902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9983</v>
      </c>
      <c r="D37" s="15">
        <v>11786</v>
      </c>
      <c r="E37" s="16">
        <v>-0.15297810962158501</v>
      </c>
    </row>
    <row r="38" spans="1:5" x14ac:dyDescent="0.25">
      <c r="A38" s="13" t="s">
        <v>47</v>
      </c>
      <c r="B38" s="18"/>
      <c r="C38" s="15">
        <v>4423</v>
      </c>
      <c r="D38" s="15">
        <v>5912</v>
      </c>
      <c r="E38" s="16">
        <v>-0.25186062246278801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1" t="s">
        <v>49</v>
      </c>
      <c r="B42" s="14" t="s">
        <v>19</v>
      </c>
      <c r="C42" s="15">
        <v>690</v>
      </c>
      <c r="D42" s="15">
        <v>321</v>
      </c>
      <c r="E42" s="16">
        <v>1.1495327102803701</v>
      </c>
    </row>
    <row r="43" spans="1:5" x14ac:dyDescent="0.25">
      <c r="A43" s="172"/>
      <c r="B43" s="14" t="s">
        <v>50</v>
      </c>
      <c r="C43" s="15">
        <v>195</v>
      </c>
      <c r="D43" s="15">
        <v>204</v>
      </c>
      <c r="E43" s="16">
        <v>-4.4117647058823498E-2</v>
      </c>
    </row>
    <row r="44" spans="1:5" x14ac:dyDescent="0.25">
      <c r="A44" s="172"/>
      <c r="B44" s="14" t="s">
        <v>51</v>
      </c>
      <c r="C44" s="15">
        <v>3178</v>
      </c>
      <c r="D44" s="15">
        <v>3746</v>
      </c>
      <c r="E44" s="16">
        <v>-0.151628403630539</v>
      </c>
    </row>
    <row r="45" spans="1:5" x14ac:dyDescent="0.25">
      <c r="A45" s="173"/>
      <c r="B45" s="14" t="s">
        <v>23</v>
      </c>
      <c r="C45" s="15">
        <v>353</v>
      </c>
      <c r="D45" s="15">
        <v>690</v>
      </c>
      <c r="E45" s="16">
        <v>-0.48840579710144899</v>
      </c>
    </row>
    <row r="46" spans="1:5" x14ac:dyDescent="0.25">
      <c r="A46" s="171" t="s">
        <v>52</v>
      </c>
      <c r="B46" s="14" t="s">
        <v>53</v>
      </c>
      <c r="C46" s="15">
        <v>2876</v>
      </c>
      <c r="D46" s="15">
        <v>2994</v>
      </c>
      <c r="E46" s="16">
        <v>-3.9412157648630597E-2</v>
      </c>
    </row>
    <row r="47" spans="1:5" x14ac:dyDescent="0.25">
      <c r="A47" s="172"/>
      <c r="B47" s="14" t="s">
        <v>54</v>
      </c>
      <c r="C47" s="15">
        <v>122</v>
      </c>
      <c r="D47" s="15">
        <v>167</v>
      </c>
      <c r="E47" s="16">
        <v>-0.269461077844311</v>
      </c>
    </row>
    <row r="48" spans="1:5" x14ac:dyDescent="0.25">
      <c r="A48" s="172"/>
      <c r="B48" s="14" t="s">
        <v>55</v>
      </c>
      <c r="C48" s="15">
        <v>629</v>
      </c>
      <c r="D48" s="15">
        <v>303</v>
      </c>
      <c r="E48" s="16">
        <v>1.07590759075908</v>
      </c>
    </row>
    <row r="49" spans="1:5" x14ac:dyDescent="0.25">
      <c r="A49" s="173"/>
      <c r="B49" s="14" t="s">
        <v>56</v>
      </c>
      <c r="C49" s="15">
        <v>83</v>
      </c>
      <c r="D49" s="15">
        <v>87</v>
      </c>
      <c r="E49" s="16">
        <v>-4.5977011494252901E-2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1" t="s">
        <v>58</v>
      </c>
      <c r="B53" s="14" t="s">
        <v>51</v>
      </c>
      <c r="C53" s="15">
        <v>63</v>
      </c>
      <c r="D53" s="15">
        <v>59</v>
      </c>
      <c r="E53" s="16">
        <v>6.7796610169491497E-2</v>
      </c>
    </row>
    <row r="54" spans="1:5" x14ac:dyDescent="0.25">
      <c r="A54" s="172"/>
      <c r="B54" s="14" t="s">
        <v>50</v>
      </c>
      <c r="C54" s="15">
        <v>5</v>
      </c>
      <c r="D54" s="15">
        <v>5</v>
      </c>
      <c r="E54" s="16">
        <v>0</v>
      </c>
    </row>
    <row r="55" spans="1:5" x14ac:dyDescent="0.25">
      <c r="A55" s="172"/>
      <c r="B55" s="14" t="s">
        <v>19</v>
      </c>
      <c r="C55" s="15">
        <v>30</v>
      </c>
      <c r="D55" s="15">
        <v>24</v>
      </c>
      <c r="E55" s="16">
        <v>0.25</v>
      </c>
    </row>
    <row r="56" spans="1:5" x14ac:dyDescent="0.25">
      <c r="A56" s="172"/>
      <c r="B56" s="14" t="s">
        <v>23</v>
      </c>
      <c r="C56" s="15">
        <v>31</v>
      </c>
      <c r="D56" s="15">
        <v>30</v>
      </c>
      <c r="E56" s="16">
        <v>3.3333333333333298E-2</v>
      </c>
    </row>
    <row r="57" spans="1:5" x14ac:dyDescent="0.25">
      <c r="A57" s="172"/>
      <c r="B57" s="14" t="s">
        <v>59</v>
      </c>
      <c r="C57" s="15">
        <v>54</v>
      </c>
      <c r="D57" s="15">
        <v>58</v>
      </c>
      <c r="E57" s="16">
        <v>-6.8965517241379296E-2</v>
      </c>
    </row>
    <row r="58" spans="1:5" x14ac:dyDescent="0.25">
      <c r="A58" s="173"/>
      <c r="B58" s="14" t="s">
        <v>60</v>
      </c>
      <c r="C58" s="15">
        <v>13</v>
      </c>
      <c r="D58" s="15">
        <v>0</v>
      </c>
      <c r="E58" s="16">
        <v>0</v>
      </c>
    </row>
    <row r="59" spans="1:5" x14ac:dyDescent="0.25">
      <c r="A59" s="171" t="s">
        <v>61</v>
      </c>
      <c r="B59" s="14" t="s">
        <v>62</v>
      </c>
      <c r="C59" s="15">
        <v>28</v>
      </c>
      <c r="D59" s="15">
        <v>31</v>
      </c>
      <c r="E59" s="16">
        <v>-9.6774193548387094E-2</v>
      </c>
    </row>
    <row r="60" spans="1:5" x14ac:dyDescent="0.25">
      <c r="A60" s="172"/>
      <c r="B60" s="14" t="s">
        <v>55</v>
      </c>
      <c r="C60" s="19"/>
      <c r="D60" s="15">
        <v>1</v>
      </c>
      <c r="E60" s="16">
        <v>0</v>
      </c>
    </row>
    <row r="61" spans="1:5" x14ac:dyDescent="0.25">
      <c r="A61" s="173"/>
      <c r="B61" s="14" t="s">
        <v>63</v>
      </c>
      <c r="C61" s="19"/>
      <c r="D61" s="15">
        <v>9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3</v>
      </c>
      <c r="D65" s="15">
        <v>12</v>
      </c>
      <c r="E65" s="16">
        <v>-0.75</v>
      </c>
    </row>
    <row r="66" spans="1:5" x14ac:dyDescent="0.25">
      <c r="A66" s="13" t="s">
        <v>36</v>
      </c>
      <c r="B66" s="18"/>
      <c r="C66" s="15">
        <v>2</v>
      </c>
      <c r="D66" s="15">
        <v>1</v>
      </c>
      <c r="E66" s="16">
        <v>1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4" t="s">
        <v>1</v>
      </c>
      <c r="B70" s="14" t="s">
        <v>46</v>
      </c>
      <c r="C70" s="15">
        <v>9</v>
      </c>
      <c r="D70" s="15">
        <v>1</v>
      </c>
      <c r="E70" s="16">
        <v>8</v>
      </c>
    </row>
    <row r="71" spans="1:5" x14ac:dyDescent="0.25">
      <c r="A71" s="175"/>
      <c r="B71" s="14" t="s">
        <v>55</v>
      </c>
      <c r="C71" s="15">
        <v>3</v>
      </c>
      <c r="D71" s="15">
        <v>2</v>
      </c>
      <c r="E71" s="16">
        <v>0.5</v>
      </c>
    </row>
    <row r="72" spans="1:5" x14ac:dyDescent="0.25">
      <c r="A72" s="175"/>
      <c r="B72" s="14" t="s">
        <v>62</v>
      </c>
      <c r="C72" s="15">
        <v>3</v>
      </c>
      <c r="D72" s="15">
        <v>1</v>
      </c>
      <c r="E72" s="16">
        <v>2</v>
      </c>
    </row>
    <row r="73" spans="1:5" x14ac:dyDescent="0.25">
      <c r="A73" s="175"/>
      <c r="B73" s="14" t="s">
        <v>66</v>
      </c>
      <c r="C73" s="15">
        <v>0</v>
      </c>
      <c r="D73" s="15">
        <v>1</v>
      </c>
      <c r="E73" s="16">
        <v>-1</v>
      </c>
    </row>
    <row r="74" spans="1:5" x14ac:dyDescent="0.25">
      <c r="A74" s="176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1" t="s">
        <v>69</v>
      </c>
      <c r="B78" s="14" t="s">
        <v>70</v>
      </c>
      <c r="C78" s="15">
        <v>4952</v>
      </c>
      <c r="D78" s="15">
        <v>6385</v>
      </c>
      <c r="E78" s="16">
        <v>-0.22443226311667999</v>
      </c>
    </row>
    <row r="79" spans="1:5" x14ac:dyDescent="0.25">
      <c r="A79" s="173"/>
      <c r="B79" s="14" t="s">
        <v>71</v>
      </c>
      <c r="C79" s="15">
        <v>1569</v>
      </c>
      <c r="D79" s="15">
        <v>1046</v>
      </c>
      <c r="E79" s="16">
        <v>0.5</v>
      </c>
    </row>
    <row r="80" spans="1:5" x14ac:dyDescent="0.25">
      <c r="A80" s="171" t="s">
        <v>72</v>
      </c>
      <c r="B80" s="14" t="s">
        <v>70</v>
      </c>
      <c r="C80" s="15">
        <v>2473</v>
      </c>
      <c r="D80" s="15">
        <v>2999</v>
      </c>
      <c r="E80" s="16">
        <v>-0.17539179726575499</v>
      </c>
    </row>
    <row r="81" spans="1:5" x14ac:dyDescent="0.25">
      <c r="A81" s="173"/>
      <c r="B81" s="14" t="s">
        <v>71</v>
      </c>
      <c r="C81" s="15">
        <v>1482</v>
      </c>
      <c r="D81" s="15">
        <v>1285</v>
      </c>
      <c r="E81" s="16">
        <v>0.15330739299610899</v>
      </c>
    </row>
    <row r="82" spans="1:5" x14ac:dyDescent="0.25">
      <c r="A82" s="171" t="s">
        <v>73</v>
      </c>
      <c r="B82" s="14" t="s">
        <v>70</v>
      </c>
      <c r="C82" s="15">
        <v>232</v>
      </c>
      <c r="D82" s="15">
        <v>265</v>
      </c>
      <c r="E82" s="16">
        <v>-0.12452830188679199</v>
      </c>
    </row>
    <row r="83" spans="1:5" x14ac:dyDescent="0.25">
      <c r="A83" s="173"/>
      <c r="B83" s="14" t="s">
        <v>71</v>
      </c>
      <c r="C83" s="15">
        <v>125</v>
      </c>
      <c r="D83" s="15">
        <v>80</v>
      </c>
      <c r="E83" s="16">
        <v>0.5625</v>
      </c>
    </row>
    <row r="84" spans="1:5" x14ac:dyDescent="0.25">
      <c r="A84" s="171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3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1559</v>
      </c>
      <c r="D89" s="15">
        <v>2157</v>
      </c>
      <c r="E89" s="16">
        <v>-0.277236903106166</v>
      </c>
    </row>
    <row r="90" spans="1:5" x14ac:dyDescent="0.25">
      <c r="A90" s="13" t="s">
        <v>76</v>
      </c>
      <c r="B90" s="18"/>
      <c r="C90" s="15">
        <v>2</v>
      </c>
      <c r="D90" s="15">
        <v>3</v>
      </c>
      <c r="E90" s="16">
        <v>-0.33333333333333298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1978</v>
      </c>
      <c r="D94" s="15">
        <v>2876</v>
      </c>
      <c r="E94" s="16">
        <v>-0.31223922114047298</v>
      </c>
    </row>
    <row r="95" spans="1:5" x14ac:dyDescent="0.25">
      <c r="A95" s="13" t="s">
        <v>79</v>
      </c>
      <c r="B95" s="18"/>
      <c r="C95" s="15">
        <v>1664</v>
      </c>
      <c r="D95" s="15">
        <v>2156</v>
      </c>
      <c r="E95" s="16">
        <v>-0.22820037105751401</v>
      </c>
    </row>
    <row r="96" spans="1:5" x14ac:dyDescent="0.25">
      <c r="A96" s="13" t="s">
        <v>76</v>
      </c>
      <c r="B96" s="18"/>
      <c r="C96" s="19"/>
      <c r="D96" s="15">
        <v>14</v>
      </c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1" t="s">
        <v>78</v>
      </c>
      <c r="B100" s="14" t="s">
        <v>81</v>
      </c>
      <c r="C100" s="15">
        <v>923</v>
      </c>
      <c r="D100" s="15">
        <v>1062</v>
      </c>
      <c r="E100" s="16">
        <v>-0.13088512241054601</v>
      </c>
    </row>
    <row r="101" spans="1:5" x14ac:dyDescent="0.25">
      <c r="A101" s="172"/>
      <c r="B101" s="14" t="s">
        <v>82</v>
      </c>
      <c r="C101" s="15">
        <v>822</v>
      </c>
      <c r="D101" s="15">
        <v>1078</v>
      </c>
      <c r="E101" s="16">
        <v>-0.23747680890538</v>
      </c>
    </row>
    <row r="102" spans="1:5" x14ac:dyDescent="0.25">
      <c r="A102" s="173"/>
      <c r="B102" s="14" t="s">
        <v>83</v>
      </c>
      <c r="C102" s="15">
        <v>106</v>
      </c>
      <c r="D102" s="15">
        <v>122</v>
      </c>
      <c r="E102" s="16">
        <v>-0.13114754098360601</v>
      </c>
    </row>
    <row r="103" spans="1:5" x14ac:dyDescent="0.25">
      <c r="A103" s="171" t="s">
        <v>79</v>
      </c>
      <c r="B103" s="14" t="s">
        <v>84</v>
      </c>
      <c r="C103" s="15">
        <v>262</v>
      </c>
      <c r="D103" s="15">
        <v>228</v>
      </c>
      <c r="E103" s="16">
        <v>0.14912280701754399</v>
      </c>
    </row>
    <row r="104" spans="1:5" x14ac:dyDescent="0.25">
      <c r="A104" s="173"/>
      <c r="B104" s="14" t="s">
        <v>83</v>
      </c>
      <c r="C104" s="15">
        <v>227</v>
      </c>
      <c r="D104" s="15">
        <v>391</v>
      </c>
      <c r="E104" s="16">
        <v>-0.41943734015345302</v>
      </c>
    </row>
    <row r="105" spans="1:5" x14ac:dyDescent="0.25">
      <c r="A105" s="13" t="s">
        <v>76</v>
      </c>
      <c r="B105" s="18"/>
      <c r="C105" s="15">
        <v>27</v>
      </c>
      <c r="D105" s="15">
        <v>46</v>
      </c>
      <c r="E105" s="16">
        <v>-0.41304347826087001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1" t="s">
        <v>78</v>
      </c>
      <c r="B109" s="14" t="s">
        <v>81</v>
      </c>
      <c r="C109" s="15">
        <v>82</v>
      </c>
      <c r="D109" s="15">
        <v>90</v>
      </c>
      <c r="E109" s="16">
        <v>-8.8888888888888906E-2</v>
      </c>
    </row>
    <row r="110" spans="1:5" x14ac:dyDescent="0.25">
      <c r="A110" s="172"/>
      <c r="B110" s="14" t="s">
        <v>82</v>
      </c>
      <c r="C110" s="15">
        <v>70</v>
      </c>
      <c r="D110" s="15">
        <v>103</v>
      </c>
      <c r="E110" s="16">
        <v>-0.32038834951456302</v>
      </c>
    </row>
    <row r="111" spans="1:5" x14ac:dyDescent="0.25">
      <c r="A111" s="173"/>
      <c r="B111" s="14" t="s">
        <v>83</v>
      </c>
      <c r="C111" s="15">
        <v>0</v>
      </c>
      <c r="D111" s="15">
        <v>1</v>
      </c>
      <c r="E111" s="16">
        <v>-1</v>
      </c>
    </row>
    <row r="112" spans="1:5" x14ac:dyDescent="0.25">
      <c r="A112" s="171" t="s">
        <v>79</v>
      </c>
      <c r="B112" s="14" t="s">
        <v>84</v>
      </c>
      <c r="C112" s="15">
        <v>7</v>
      </c>
      <c r="D112" s="15">
        <v>6</v>
      </c>
      <c r="E112" s="16">
        <v>0.16666666666666699</v>
      </c>
    </row>
    <row r="113" spans="1:5" x14ac:dyDescent="0.25">
      <c r="A113" s="173"/>
      <c r="B113" s="14" t="s">
        <v>83</v>
      </c>
      <c r="C113" s="15">
        <v>30</v>
      </c>
      <c r="D113" s="15">
        <v>36</v>
      </c>
      <c r="E113" s="16">
        <v>-0.16666666666666699</v>
      </c>
    </row>
    <row r="114" spans="1:5" x14ac:dyDescent="0.25">
      <c r="A114" s="13" t="s">
        <v>76</v>
      </c>
      <c r="B114" s="18"/>
      <c r="C114" s="15">
        <v>0</v>
      </c>
      <c r="D114" s="15">
        <v>1</v>
      </c>
      <c r="E114" s="16">
        <v>-1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1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173"/>
      <c r="B119" s="14" t="s">
        <v>89</v>
      </c>
      <c r="C119" s="19"/>
      <c r="D119" s="19"/>
      <c r="E119" s="16">
        <v>0</v>
      </c>
    </row>
    <row r="120" spans="1:5" x14ac:dyDescent="0.25">
      <c r="A120" s="171" t="s">
        <v>90</v>
      </c>
      <c r="B120" s="14" t="s">
        <v>88</v>
      </c>
      <c r="C120" s="15">
        <v>163</v>
      </c>
      <c r="D120" s="15">
        <v>170</v>
      </c>
      <c r="E120" s="16">
        <v>-4.11764705882353E-2</v>
      </c>
    </row>
    <row r="121" spans="1:5" x14ac:dyDescent="0.25">
      <c r="A121" s="173"/>
      <c r="B121" s="14" t="s">
        <v>89</v>
      </c>
      <c r="C121" s="15">
        <v>1116</v>
      </c>
      <c r="D121" s="15">
        <v>1214</v>
      </c>
      <c r="E121" s="16">
        <v>-8.07248764415157E-2</v>
      </c>
    </row>
    <row r="122" spans="1:5" x14ac:dyDescent="0.25">
      <c r="A122" s="171" t="s">
        <v>91</v>
      </c>
      <c r="B122" s="14" t="s">
        <v>88</v>
      </c>
      <c r="C122" s="15">
        <v>3415</v>
      </c>
      <c r="D122" s="15">
        <v>4653</v>
      </c>
      <c r="E122" s="16">
        <v>-0.26606490436277702</v>
      </c>
    </row>
    <row r="123" spans="1:5" x14ac:dyDescent="0.25">
      <c r="A123" s="173"/>
      <c r="B123" s="14" t="s">
        <v>89</v>
      </c>
      <c r="C123" s="15">
        <v>13478</v>
      </c>
      <c r="D123" s="15">
        <v>17282</v>
      </c>
      <c r="E123" s="16">
        <v>-0.22011341279944399</v>
      </c>
    </row>
    <row r="124" spans="1:5" x14ac:dyDescent="0.25">
      <c r="A124" s="171" t="s">
        <v>92</v>
      </c>
      <c r="B124" s="14" t="s">
        <v>88</v>
      </c>
      <c r="C124" s="15">
        <v>2127</v>
      </c>
      <c r="D124" s="15">
        <v>3119</v>
      </c>
      <c r="E124" s="16">
        <v>-0.31805065726194298</v>
      </c>
    </row>
    <row r="125" spans="1:5" x14ac:dyDescent="0.25">
      <c r="A125" s="173"/>
      <c r="B125" s="14" t="s">
        <v>89</v>
      </c>
      <c r="C125" s="15">
        <v>4314</v>
      </c>
      <c r="D125" s="15">
        <v>5091</v>
      </c>
      <c r="E125" s="16">
        <v>-0.15262227460223901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1" t="s">
        <v>94</v>
      </c>
      <c r="B129" s="14" t="s">
        <v>95</v>
      </c>
      <c r="C129" s="15">
        <v>44</v>
      </c>
      <c r="D129" s="15">
        <v>101</v>
      </c>
      <c r="E129" s="16">
        <v>-0.56435643564356397</v>
      </c>
    </row>
    <row r="130" spans="1:5" x14ac:dyDescent="0.25">
      <c r="A130" s="173"/>
      <c r="B130" s="14" t="s">
        <v>96</v>
      </c>
      <c r="C130" s="15">
        <v>4</v>
      </c>
      <c r="D130" s="15">
        <v>17</v>
      </c>
      <c r="E130" s="16">
        <v>-0.76470588235294101</v>
      </c>
    </row>
    <row r="131" spans="1:5" x14ac:dyDescent="0.25">
      <c r="A131" s="171" t="s">
        <v>97</v>
      </c>
      <c r="B131" s="14" t="s">
        <v>95</v>
      </c>
      <c r="C131" s="15">
        <v>0</v>
      </c>
      <c r="D131" s="15">
        <v>0</v>
      </c>
      <c r="E131" s="16">
        <v>0</v>
      </c>
    </row>
    <row r="132" spans="1:5" x14ac:dyDescent="0.25">
      <c r="A132" s="173"/>
      <c r="B132" s="14" t="s">
        <v>96</v>
      </c>
      <c r="C132" s="15">
        <v>0</v>
      </c>
      <c r="D132" s="15">
        <v>0</v>
      </c>
      <c r="E132" s="16">
        <v>0</v>
      </c>
    </row>
    <row r="133" spans="1:5" x14ac:dyDescent="0.25">
      <c r="A133" s="171" t="s">
        <v>98</v>
      </c>
      <c r="B133" s="14" t="s">
        <v>95</v>
      </c>
      <c r="C133" s="15">
        <v>1</v>
      </c>
      <c r="D133" s="15">
        <v>3</v>
      </c>
      <c r="E133" s="16">
        <v>-0.66666666666666696</v>
      </c>
    </row>
    <row r="134" spans="1:5" x14ac:dyDescent="0.25">
      <c r="A134" s="173"/>
      <c r="B134" s="14" t="s">
        <v>99</v>
      </c>
      <c r="C134" s="15">
        <v>0</v>
      </c>
      <c r="D134" s="15">
        <v>1</v>
      </c>
      <c r="E134" s="16">
        <v>-1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138</v>
      </c>
      <c r="D138" s="15">
        <v>124</v>
      </c>
      <c r="E138" s="16">
        <v>0.112903225806452</v>
      </c>
    </row>
    <row r="139" spans="1:5" x14ac:dyDescent="0.25">
      <c r="A139" s="171" t="s">
        <v>102</v>
      </c>
      <c r="B139" s="14" t="s">
        <v>103</v>
      </c>
      <c r="C139" s="15">
        <v>11</v>
      </c>
      <c r="D139" s="15">
        <v>6</v>
      </c>
      <c r="E139" s="16">
        <v>0.83333333333333304</v>
      </c>
    </row>
    <row r="140" spans="1:5" x14ac:dyDescent="0.25">
      <c r="A140" s="172"/>
      <c r="B140" s="14" t="s">
        <v>104</v>
      </c>
      <c r="C140" s="15">
        <v>59</v>
      </c>
      <c r="D140" s="15">
        <v>58</v>
      </c>
      <c r="E140" s="16">
        <v>1.72413793103448E-2</v>
      </c>
    </row>
    <row r="141" spans="1:5" x14ac:dyDescent="0.25">
      <c r="A141" s="172"/>
      <c r="B141" s="14" t="s">
        <v>105</v>
      </c>
      <c r="C141" s="15">
        <v>21</v>
      </c>
      <c r="D141" s="15">
        <v>13</v>
      </c>
      <c r="E141" s="16">
        <v>0.61538461538461497</v>
      </c>
    </row>
    <row r="142" spans="1:5" x14ac:dyDescent="0.25">
      <c r="A142" s="172"/>
      <c r="B142" s="14" t="s">
        <v>106</v>
      </c>
      <c r="C142" s="15">
        <v>23</v>
      </c>
      <c r="D142" s="15">
        <v>9</v>
      </c>
      <c r="E142" s="16">
        <v>1.55555555555556</v>
      </c>
    </row>
    <row r="143" spans="1:5" x14ac:dyDescent="0.25">
      <c r="A143" s="172"/>
      <c r="B143" s="14" t="s">
        <v>107</v>
      </c>
      <c r="C143" s="15">
        <v>17</v>
      </c>
      <c r="D143" s="15">
        <v>26</v>
      </c>
      <c r="E143" s="16">
        <v>-0.34615384615384598</v>
      </c>
    </row>
    <row r="144" spans="1:5" x14ac:dyDescent="0.25">
      <c r="A144" s="173"/>
      <c r="B144" s="14" t="s">
        <v>108</v>
      </c>
      <c r="C144" s="15">
        <v>7</v>
      </c>
      <c r="D144" s="15">
        <v>12</v>
      </c>
      <c r="E144" s="16">
        <v>-0.41666666666666702</v>
      </c>
    </row>
    <row r="145" spans="1:5" x14ac:dyDescent="0.25">
      <c r="A145" s="171" t="s">
        <v>109</v>
      </c>
      <c r="B145" s="14" t="s">
        <v>110</v>
      </c>
      <c r="C145" s="15">
        <v>82</v>
      </c>
      <c r="D145" s="15">
        <v>59</v>
      </c>
      <c r="E145" s="16">
        <v>0.38983050847457601</v>
      </c>
    </row>
    <row r="146" spans="1:5" x14ac:dyDescent="0.25">
      <c r="A146" s="173"/>
      <c r="B146" s="14" t="s">
        <v>111</v>
      </c>
      <c r="C146" s="15">
        <v>33</v>
      </c>
      <c r="D146" s="15">
        <v>70</v>
      </c>
      <c r="E146" s="16">
        <v>-0.52857142857142803</v>
      </c>
    </row>
    <row r="147" spans="1:5" x14ac:dyDescent="0.25">
      <c r="A147" s="171" t="s">
        <v>112</v>
      </c>
      <c r="B147" s="14" t="s">
        <v>19</v>
      </c>
      <c r="C147" s="15">
        <v>25</v>
      </c>
      <c r="D147" s="15">
        <v>30</v>
      </c>
      <c r="E147" s="16">
        <v>-0.16666666666666699</v>
      </c>
    </row>
    <row r="148" spans="1:5" x14ac:dyDescent="0.25">
      <c r="A148" s="173"/>
      <c r="B148" s="14" t="s">
        <v>23</v>
      </c>
      <c r="C148" s="15">
        <v>48</v>
      </c>
      <c r="D148" s="15">
        <v>25</v>
      </c>
      <c r="E148" s="16">
        <v>0.92</v>
      </c>
    </row>
    <row r="149" spans="1:5" x14ac:dyDescent="0.25">
      <c r="A149" s="13" t="s">
        <v>113</v>
      </c>
      <c r="B149" s="18"/>
      <c r="C149" s="15">
        <v>0</v>
      </c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1" t="s">
        <v>115</v>
      </c>
      <c r="B153" s="14" t="s">
        <v>116</v>
      </c>
      <c r="C153" s="15">
        <v>1966</v>
      </c>
      <c r="D153" s="15">
        <v>2474</v>
      </c>
      <c r="E153" s="16">
        <v>-0.20533548908650001</v>
      </c>
    </row>
    <row r="154" spans="1:5" x14ac:dyDescent="0.25">
      <c r="A154" s="172"/>
      <c r="B154" s="14" t="s">
        <v>117</v>
      </c>
      <c r="C154" s="15">
        <v>524</v>
      </c>
      <c r="D154" s="15">
        <v>520</v>
      </c>
      <c r="E154" s="16">
        <v>7.6923076923076901E-3</v>
      </c>
    </row>
    <row r="155" spans="1:5" x14ac:dyDescent="0.25">
      <c r="A155" s="172"/>
      <c r="B155" s="14" t="s">
        <v>118</v>
      </c>
      <c r="C155" s="15">
        <v>345</v>
      </c>
      <c r="D155" s="15">
        <v>447</v>
      </c>
      <c r="E155" s="16">
        <v>-0.228187919463087</v>
      </c>
    </row>
    <row r="156" spans="1:5" x14ac:dyDescent="0.25">
      <c r="A156" s="172"/>
      <c r="B156" s="14" t="s">
        <v>119</v>
      </c>
      <c r="C156" s="15">
        <v>273</v>
      </c>
      <c r="D156" s="15">
        <v>263</v>
      </c>
      <c r="E156" s="16">
        <v>3.8022813688212899E-2</v>
      </c>
    </row>
    <row r="157" spans="1:5" x14ac:dyDescent="0.25">
      <c r="A157" s="172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2"/>
      <c r="B158" s="14" t="s">
        <v>121</v>
      </c>
      <c r="C158" s="15">
        <v>89</v>
      </c>
      <c r="D158" s="15">
        <v>81</v>
      </c>
      <c r="E158" s="16">
        <v>9.8765432098765399E-2</v>
      </c>
    </row>
    <row r="159" spans="1:5" x14ac:dyDescent="0.25">
      <c r="A159" s="172"/>
      <c r="B159" s="14" t="s">
        <v>122</v>
      </c>
      <c r="C159" s="15">
        <v>1273</v>
      </c>
      <c r="D159" s="15">
        <v>2450</v>
      </c>
      <c r="E159" s="16">
        <v>-0.480408163265306</v>
      </c>
    </row>
    <row r="160" spans="1:5" x14ac:dyDescent="0.25">
      <c r="A160" s="172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172"/>
      <c r="B161" s="14" t="s">
        <v>124</v>
      </c>
      <c r="C161" s="15">
        <v>198</v>
      </c>
      <c r="D161" s="15">
        <v>181</v>
      </c>
      <c r="E161" s="16">
        <v>9.3922651933701695E-2</v>
      </c>
    </row>
    <row r="162" spans="1:5" x14ac:dyDescent="0.25">
      <c r="A162" s="172"/>
      <c r="B162" s="14" t="s">
        <v>125</v>
      </c>
      <c r="C162" s="15">
        <v>528</v>
      </c>
      <c r="D162" s="15">
        <v>721</v>
      </c>
      <c r="E162" s="16">
        <v>-0.26768377253814102</v>
      </c>
    </row>
    <row r="163" spans="1:5" x14ac:dyDescent="0.25">
      <c r="A163" s="172"/>
      <c r="B163" s="14" t="s">
        <v>126</v>
      </c>
      <c r="C163" s="15">
        <v>60</v>
      </c>
      <c r="D163" s="15">
        <v>319</v>
      </c>
      <c r="E163" s="16">
        <v>-0.81191222570532895</v>
      </c>
    </row>
    <row r="164" spans="1:5" x14ac:dyDescent="0.25">
      <c r="A164" s="172"/>
      <c r="B164" s="14" t="s">
        <v>127</v>
      </c>
      <c r="C164" s="15">
        <v>276</v>
      </c>
      <c r="D164" s="15">
        <v>320</v>
      </c>
      <c r="E164" s="16">
        <v>-0.13750000000000001</v>
      </c>
    </row>
    <row r="165" spans="1:5" x14ac:dyDescent="0.25">
      <c r="A165" s="172"/>
      <c r="B165" s="14" t="s">
        <v>128</v>
      </c>
      <c r="C165" s="15">
        <v>17</v>
      </c>
      <c r="D165" s="15">
        <v>13</v>
      </c>
      <c r="E165" s="16">
        <v>0.30769230769230799</v>
      </c>
    </row>
    <row r="166" spans="1:5" x14ac:dyDescent="0.25">
      <c r="A166" s="172"/>
      <c r="B166" s="14" t="s">
        <v>129</v>
      </c>
      <c r="C166" s="15">
        <v>0</v>
      </c>
      <c r="D166" s="15">
        <v>1</v>
      </c>
      <c r="E166" s="16">
        <v>-1</v>
      </c>
    </row>
    <row r="167" spans="1:5" x14ac:dyDescent="0.25">
      <c r="A167" s="172"/>
      <c r="B167" s="14" t="s">
        <v>130</v>
      </c>
      <c r="C167" s="15">
        <v>5</v>
      </c>
      <c r="D167" s="15">
        <v>0</v>
      </c>
      <c r="E167" s="16">
        <v>0</v>
      </c>
    </row>
    <row r="168" spans="1:5" x14ac:dyDescent="0.25">
      <c r="A168" s="172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2"/>
      <c r="B169" s="14" t="s">
        <v>132</v>
      </c>
      <c r="C169" s="15">
        <v>13</v>
      </c>
      <c r="D169" s="15">
        <v>6</v>
      </c>
      <c r="E169" s="16">
        <v>1.1666666666666701</v>
      </c>
    </row>
    <row r="170" spans="1:5" x14ac:dyDescent="0.25">
      <c r="A170" s="172"/>
      <c r="B170" s="14" t="s">
        <v>133</v>
      </c>
      <c r="C170" s="15">
        <v>0</v>
      </c>
      <c r="D170" s="19"/>
      <c r="E170" s="16">
        <v>0</v>
      </c>
    </row>
    <row r="171" spans="1:5" x14ac:dyDescent="0.25">
      <c r="A171" s="172"/>
      <c r="B171" s="14" t="s">
        <v>134</v>
      </c>
      <c r="C171" s="15">
        <v>0</v>
      </c>
      <c r="D171" s="19"/>
      <c r="E171" s="16">
        <v>0</v>
      </c>
    </row>
    <row r="172" spans="1:5" x14ac:dyDescent="0.25">
      <c r="A172" s="173"/>
      <c r="B172" s="14" t="s">
        <v>135</v>
      </c>
      <c r="C172" s="15">
        <v>0</v>
      </c>
      <c r="D172" s="19"/>
      <c r="E172" s="16">
        <v>0</v>
      </c>
    </row>
    <row r="173" spans="1:5" x14ac:dyDescent="0.25">
      <c r="A173" s="171" t="s">
        <v>136</v>
      </c>
      <c r="B173" s="14" t="s">
        <v>116</v>
      </c>
      <c r="C173" s="15">
        <v>925</v>
      </c>
      <c r="D173" s="15">
        <v>1985</v>
      </c>
      <c r="E173" s="16">
        <v>-0.53400503778337505</v>
      </c>
    </row>
    <row r="174" spans="1:5" x14ac:dyDescent="0.25">
      <c r="A174" s="172"/>
      <c r="B174" s="14" t="s">
        <v>117</v>
      </c>
      <c r="C174" s="15">
        <v>1050</v>
      </c>
      <c r="D174" s="15">
        <v>848</v>
      </c>
      <c r="E174" s="16">
        <v>0.23820754716981099</v>
      </c>
    </row>
    <row r="175" spans="1:5" x14ac:dyDescent="0.25">
      <c r="A175" s="172"/>
      <c r="B175" s="14" t="s">
        <v>118</v>
      </c>
      <c r="C175" s="15">
        <v>337</v>
      </c>
      <c r="D175" s="15">
        <v>427</v>
      </c>
      <c r="E175" s="16">
        <v>-0.21077283372365299</v>
      </c>
    </row>
    <row r="176" spans="1:5" x14ac:dyDescent="0.25">
      <c r="A176" s="172"/>
      <c r="B176" s="14" t="s">
        <v>119</v>
      </c>
      <c r="C176" s="15">
        <v>291</v>
      </c>
      <c r="D176" s="15">
        <v>345</v>
      </c>
      <c r="E176" s="16">
        <v>-0.15652173913043499</v>
      </c>
    </row>
    <row r="177" spans="1:5" x14ac:dyDescent="0.25">
      <c r="A177" s="172"/>
      <c r="B177" s="14" t="s">
        <v>120</v>
      </c>
      <c r="C177" s="15">
        <v>0</v>
      </c>
      <c r="D177" s="15">
        <v>1</v>
      </c>
      <c r="E177" s="16">
        <v>-1</v>
      </c>
    </row>
    <row r="178" spans="1:5" x14ac:dyDescent="0.25">
      <c r="A178" s="172"/>
      <c r="B178" s="14" t="s">
        <v>121</v>
      </c>
      <c r="C178" s="15">
        <v>45</v>
      </c>
      <c r="D178" s="15">
        <v>40</v>
      </c>
      <c r="E178" s="16">
        <v>0.125</v>
      </c>
    </row>
    <row r="179" spans="1:5" x14ac:dyDescent="0.25">
      <c r="A179" s="172"/>
      <c r="B179" s="14" t="s">
        <v>122</v>
      </c>
      <c r="C179" s="15">
        <v>114</v>
      </c>
      <c r="D179" s="15">
        <v>559</v>
      </c>
      <c r="E179" s="16">
        <v>-0.79606440071556295</v>
      </c>
    </row>
    <row r="180" spans="1:5" x14ac:dyDescent="0.25">
      <c r="A180" s="172"/>
      <c r="B180" s="14" t="s">
        <v>123</v>
      </c>
      <c r="C180" s="15">
        <v>7</v>
      </c>
      <c r="D180" s="15">
        <v>0</v>
      </c>
      <c r="E180" s="16">
        <v>0</v>
      </c>
    </row>
    <row r="181" spans="1:5" x14ac:dyDescent="0.25">
      <c r="A181" s="172"/>
      <c r="B181" s="14" t="s">
        <v>124</v>
      </c>
      <c r="C181" s="15">
        <v>188</v>
      </c>
      <c r="D181" s="15">
        <v>184</v>
      </c>
      <c r="E181" s="16">
        <v>2.1739130434782601E-2</v>
      </c>
    </row>
    <row r="182" spans="1:5" x14ac:dyDescent="0.25">
      <c r="A182" s="172"/>
      <c r="B182" s="14" t="s">
        <v>125</v>
      </c>
      <c r="C182" s="15">
        <v>73</v>
      </c>
      <c r="D182" s="15">
        <v>106</v>
      </c>
      <c r="E182" s="16">
        <v>-0.31132075471698101</v>
      </c>
    </row>
    <row r="183" spans="1:5" x14ac:dyDescent="0.25">
      <c r="A183" s="172"/>
      <c r="B183" s="14" t="s">
        <v>126</v>
      </c>
      <c r="C183" s="15">
        <v>60</v>
      </c>
      <c r="D183" s="15">
        <v>319</v>
      </c>
      <c r="E183" s="16">
        <v>-0.81191222570532895</v>
      </c>
    </row>
    <row r="184" spans="1:5" x14ac:dyDescent="0.25">
      <c r="A184" s="172"/>
      <c r="B184" s="14" t="s">
        <v>127</v>
      </c>
      <c r="C184" s="15">
        <v>276</v>
      </c>
      <c r="D184" s="15">
        <v>320</v>
      </c>
      <c r="E184" s="16">
        <v>-0.13750000000000001</v>
      </c>
    </row>
    <row r="185" spans="1:5" x14ac:dyDescent="0.25">
      <c r="A185" s="172"/>
      <c r="B185" s="14" t="s">
        <v>128</v>
      </c>
      <c r="C185" s="15">
        <v>17</v>
      </c>
      <c r="D185" s="15">
        <v>13</v>
      </c>
      <c r="E185" s="16">
        <v>0.30769230769230799</v>
      </c>
    </row>
    <row r="186" spans="1:5" x14ac:dyDescent="0.25">
      <c r="A186" s="172"/>
      <c r="B186" s="14" t="s">
        <v>129</v>
      </c>
      <c r="C186" s="15">
        <v>0</v>
      </c>
      <c r="D186" s="15">
        <v>1</v>
      </c>
      <c r="E186" s="16">
        <v>-1</v>
      </c>
    </row>
    <row r="187" spans="1:5" x14ac:dyDescent="0.25">
      <c r="A187" s="172"/>
      <c r="B187" s="14" t="s">
        <v>130</v>
      </c>
      <c r="C187" s="15">
        <v>5</v>
      </c>
      <c r="D187" s="15">
        <v>0</v>
      </c>
      <c r="E187" s="16">
        <v>0</v>
      </c>
    </row>
    <row r="188" spans="1:5" x14ac:dyDescent="0.25">
      <c r="A188" s="172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2"/>
      <c r="B189" s="14" t="s">
        <v>132</v>
      </c>
      <c r="C189" s="15">
        <v>13</v>
      </c>
      <c r="D189" s="15">
        <v>6</v>
      </c>
      <c r="E189" s="16">
        <v>1.1666666666666701</v>
      </c>
    </row>
    <row r="190" spans="1:5" x14ac:dyDescent="0.25">
      <c r="A190" s="172"/>
      <c r="B190" s="14" t="s">
        <v>133</v>
      </c>
      <c r="C190" s="15">
        <v>0</v>
      </c>
      <c r="D190" s="19"/>
      <c r="E190" s="16">
        <v>0</v>
      </c>
    </row>
    <row r="191" spans="1:5" x14ac:dyDescent="0.25">
      <c r="A191" s="172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2"/>
      <c r="B192" s="14" t="s">
        <v>134</v>
      </c>
      <c r="C192" s="15">
        <v>0</v>
      </c>
      <c r="D192" s="19"/>
      <c r="E192" s="16">
        <v>0</v>
      </c>
    </row>
    <row r="193" spans="1:5" x14ac:dyDescent="0.25">
      <c r="A193" s="173"/>
      <c r="B193" s="14" t="s">
        <v>135</v>
      </c>
      <c r="C193" s="15">
        <v>0</v>
      </c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2491</v>
      </c>
      <c r="D197" s="15">
        <v>3048</v>
      </c>
      <c r="E197" s="16">
        <v>-0.182742782152231</v>
      </c>
    </row>
    <row r="198" spans="1:5" x14ac:dyDescent="0.25">
      <c r="A198" s="13" t="s">
        <v>140</v>
      </c>
      <c r="B198" s="18"/>
      <c r="C198" s="15">
        <v>1338</v>
      </c>
      <c r="D198" s="15">
        <v>1310</v>
      </c>
      <c r="E198" s="16">
        <v>2.13740458015267E-2</v>
      </c>
    </row>
    <row r="199" spans="1:5" x14ac:dyDescent="0.25">
      <c r="A199" s="13" t="s">
        <v>141</v>
      </c>
      <c r="B199" s="18"/>
      <c r="C199" s="15">
        <v>6598</v>
      </c>
      <c r="D199" s="15">
        <v>5156</v>
      </c>
      <c r="E199" s="16">
        <v>0.27967416602017098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1" t="s">
        <v>143</v>
      </c>
      <c r="B203" s="14" t="s">
        <v>144</v>
      </c>
      <c r="C203" s="15">
        <v>734</v>
      </c>
      <c r="D203" s="15">
        <v>930</v>
      </c>
      <c r="E203" s="16">
        <v>-0.21075268817204301</v>
      </c>
    </row>
    <row r="204" spans="1:5" x14ac:dyDescent="0.25">
      <c r="A204" s="172"/>
      <c r="B204" s="14" t="s">
        <v>19</v>
      </c>
      <c r="C204" s="15">
        <v>66</v>
      </c>
      <c r="D204" s="15">
        <v>66</v>
      </c>
      <c r="E204" s="16">
        <v>0</v>
      </c>
    </row>
    <row r="205" spans="1:5" x14ac:dyDescent="0.25">
      <c r="A205" s="173"/>
      <c r="B205" s="14" t="s">
        <v>23</v>
      </c>
      <c r="C205" s="15">
        <v>52</v>
      </c>
      <c r="D205" s="15">
        <v>64</v>
      </c>
      <c r="E205" s="16">
        <v>-0.1875</v>
      </c>
    </row>
    <row r="206" spans="1:5" x14ac:dyDescent="0.25">
      <c r="A206" s="171" t="s">
        <v>145</v>
      </c>
      <c r="B206" s="14" t="s">
        <v>146</v>
      </c>
      <c r="C206" s="15">
        <v>567</v>
      </c>
      <c r="D206" s="15">
        <v>731</v>
      </c>
      <c r="E206" s="16">
        <v>-0.22435020519835799</v>
      </c>
    </row>
    <row r="207" spans="1:5" x14ac:dyDescent="0.25">
      <c r="A207" s="172"/>
      <c r="B207" s="14" t="s">
        <v>147</v>
      </c>
      <c r="C207" s="15">
        <v>567</v>
      </c>
      <c r="D207" s="15">
        <v>1059</v>
      </c>
      <c r="E207" s="16">
        <v>-0.46458923512747902</v>
      </c>
    </row>
    <row r="208" spans="1:5" x14ac:dyDescent="0.25">
      <c r="A208" s="173"/>
      <c r="B208" s="14" t="s">
        <v>148</v>
      </c>
      <c r="C208" s="15">
        <v>0</v>
      </c>
      <c r="D208" s="15">
        <v>1</v>
      </c>
      <c r="E208" s="16">
        <v>-1</v>
      </c>
    </row>
    <row r="209" spans="1:5" x14ac:dyDescent="0.25">
      <c r="A209" s="13" t="s">
        <v>149</v>
      </c>
      <c r="B209" s="18"/>
      <c r="C209" s="15">
        <v>292</v>
      </c>
      <c r="D209" s="15">
        <v>130</v>
      </c>
      <c r="E209" s="16">
        <v>1.2461538461538499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58</v>
      </c>
      <c r="D213" s="15">
        <v>74</v>
      </c>
      <c r="E213" s="16">
        <v>-0.21621621621621601</v>
      </c>
    </row>
    <row r="214" spans="1:5" x14ac:dyDescent="0.25">
      <c r="A214" s="171" t="s">
        <v>152</v>
      </c>
      <c r="B214" s="14" t="s">
        <v>153</v>
      </c>
      <c r="C214" s="15">
        <v>0</v>
      </c>
      <c r="D214" s="15">
        <v>0</v>
      </c>
      <c r="E214" s="16">
        <v>0</v>
      </c>
    </row>
    <row r="215" spans="1:5" x14ac:dyDescent="0.25">
      <c r="A215" s="172"/>
      <c r="B215" s="14" t="s">
        <v>154</v>
      </c>
      <c r="C215" s="15">
        <v>1</v>
      </c>
      <c r="D215" s="15">
        <v>1</v>
      </c>
      <c r="E215" s="16">
        <v>0</v>
      </c>
    </row>
    <row r="216" spans="1:5" x14ac:dyDescent="0.25">
      <c r="A216" s="173"/>
      <c r="B216" s="14" t="s">
        <v>155</v>
      </c>
      <c r="C216" s="15">
        <v>0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11</v>
      </c>
      <c r="D218" s="15">
        <v>10</v>
      </c>
      <c r="E218" s="16">
        <v>0.1</v>
      </c>
    </row>
    <row r="219" spans="1:5" x14ac:dyDescent="0.25">
      <c r="A219" s="13" t="s">
        <v>108</v>
      </c>
      <c r="B219" s="18"/>
      <c r="C219" s="15">
        <v>78</v>
      </c>
      <c r="D219" s="15">
        <v>24</v>
      </c>
      <c r="E219" s="16">
        <v>2.25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52</v>
      </c>
      <c r="D223" s="15">
        <v>26</v>
      </c>
      <c r="E223" s="16">
        <v>1</v>
      </c>
    </row>
    <row r="224" spans="1:5" x14ac:dyDescent="0.25">
      <c r="A224" s="171" t="s">
        <v>66</v>
      </c>
      <c r="B224" s="14" t="s">
        <v>160</v>
      </c>
      <c r="C224" s="15">
        <v>69</v>
      </c>
      <c r="D224" s="15">
        <v>66</v>
      </c>
      <c r="E224" s="16">
        <v>4.5454545454545497E-2</v>
      </c>
    </row>
    <row r="225" spans="1:5" x14ac:dyDescent="0.25">
      <c r="A225" s="173"/>
      <c r="B225" s="14" t="s">
        <v>108</v>
      </c>
      <c r="C225" s="15">
        <v>48</v>
      </c>
      <c r="D225" s="15">
        <v>52</v>
      </c>
      <c r="E225" s="16">
        <v>-7.69230769230769E-2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11</v>
      </c>
      <c r="D227" s="15">
        <v>10</v>
      </c>
      <c r="E227" s="16">
        <v>0.1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1" t="s">
        <v>165</v>
      </c>
      <c r="B232" s="14" t="s">
        <v>166</v>
      </c>
      <c r="C232" s="15">
        <v>6</v>
      </c>
      <c r="D232" s="15">
        <v>5</v>
      </c>
      <c r="E232" s="16">
        <v>0.2</v>
      </c>
    </row>
    <row r="233" spans="1:5" x14ac:dyDescent="0.25">
      <c r="A233" s="173"/>
      <c r="B233" s="14" t="s">
        <v>167</v>
      </c>
      <c r="C233" s="15">
        <v>32</v>
      </c>
      <c r="D233" s="15">
        <v>41</v>
      </c>
      <c r="E233" s="16">
        <v>-0.219512195121951</v>
      </c>
    </row>
    <row r="234" spans="1:5" x14ac:dyDescent="0.25">
      <c r="A234" s="13" t="s">
        <v>168</v>
      </c>
      <c r="B234" s="18"/>
      <c r="C234" s="15">
        <v>9</v>
      </c>
      <c r="D234" s="15">
        <v>136</v>
      </c>
      <c r="E234" s="16">
        <v>-0.93382352941176505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8" t="s">
        <v>176</v>
      </c>
      <c r="B244" s="14" t="s">
        <v>177</v>
      </c>
      <c r="C244" s="15">
        <v>9</v>
      </c>
      <c r="D244" s="15">
        <v>9</v>
      </c>
      <c r="E244" s="24">
        <v>0</v>
      </c>
    </row>
    <row r="245" spans="1:5" x14ac:dyDescent="0.25">
      <c r="A245" s="169"/>
      <c r="B245" s="14" t="s">
        <v>178</v>
      </c>
      <c r="C245" s="15">
        <v>1322</v>
      </c>
      <c r="D245" s="15">
        <v>1322</v>
      </c>
      <c r="E245" s="24">
        <v>0</v>
      </c>
    </row>
    <row r="246" spans="1:5" x14ac:dyDescent="0.25">
      <c r="A246" s="170"/>
      <c r="B246" s="14" t="s">
        <v>179</v>
      </c>
      <c r="C246" s="15">
        <v>6</v>
      </c>
      <c r="D246" s="15">
        <v>6</v>
      </c>
      <c r="E246" s="24">
        <v>0</v>
      </c>
    </row>
    <row r="247" spans="1:5" x14ac:dyDescent="0.25">
      <c r="A247" s="168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69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0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8</v>
      </c>
      <c r="D250" s="15">
        <v>8</v>
      </c>
      <c r="E250" s="24">
        <v>8</v>
      </c>
    </row>
    <row r="251" spans="1:5" x14ac:dyDescent="0.25">
      <c r="A251" s="168" t="s">
        <v>186</v>
      </c>
      <c r="B251" s="14" t="s">
        <v>187</v>
      </c>
      <c r="C251" s="15">
        <v>60</v>
      </c>
      <c r="D251" s="15">
        <v>30</v>
      </c>
      <c r="E251" s="24">
        <v>0</v>
      </c>
    </row>
    <row r="252" spans="1:5" x14ac:dyDescent="0.25">
      <c r="A252" s="169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70"/>
      <c r="B253" s="14" t="s">
        <v>189</v>
      </c>
      <c r="C253" s="15">
        <v>62</v>
      </c>
      <c r="D253" s="15">
        <v>62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19</v>
      </c>
      <c r="D254" s="15">
        <v>19</v>
      </c>
      <c r="E254" s="24">
        <v>19</v>
      </c>
    </row>
    <row r="255" spans="1:5" x14ac:dyDescent="0.25">
      <c r="A255" s="168" t="s">
        <v>192</v>
      </c>
      <c r="B255" s="14" t="s">
        <v>183</v>
      </c>
      <c r="C255" s="15">
        <v>0</v>
      </c>
      <c r="D255" s="15">
        <v>0</v>
      </c>
      <c r="E255" s="24">
        <v>0</v>
      </c>
    </row>
    <row r="256" spans="1:5" x14ac:dyDescent="0.25">
      <c r="A256" s="169"/>
      <c r="B256" s="14" t="s">
        <v>193</v>
      </c>
      <c r="C256" s="15">
        <v>51</v>
      </c>
      <c r="D256" s="15">
        <v>72</v>
      </c>
      <c r="E256" s="24">
        <v>55</v>
      </c>
    </row>
    <row r="257" spans="1:5" x14ac:dyDescent="0.25">
      <c r="A257" s="170"/>
      <c r="B257" s="14" t="s">
        <v>194</v>
      </c>
      <c r="C257" s="15">
        <v>0</v>
      </c>
      <c r="D257" s="15">
        <v>0</v>
      </c>
      <c r="E257" s="24">
        <v>0</v>
      </c>
    </row>
    <row r="258" spans="1:5" x14ac:dyDescent="0.25">
      <c r="A258" s="168" t="s">
        <v>195</v>
      </c>
      <c r="B258" s="14" t="s">
        <v>196</v>
      </c>
      <c r="C258" s="15">
        <v>240</v>
      </c>
      <c r="D258" s="15">
        <v>220</v>
      </c>
      <c r="E258" s="24">
        <v>202</v>
      </c>
    </row>
    <row r="259" spans="1:5" x14ac:dyDescent="0.25">
      <c r="A259" s="169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9"/>
      <c r="B260" s="14" t="s">
        <v>198</v>
      </c>
      <c r="C260" s="15">
        <v>563</v>
      </c>
      <c r="D260" s="15">
        <v>405</v>
      </c>
      <c r="E260" s="24">
        <v>231</v>
      </c>
    </row>
    <row r="261" spans="1:5" x14ac:dyDescent="0.25">
      <c r="A261" s="169"/>
      <c r="B261" s="14" t="s">
        <v>199</v>
      </c>
      <c r="C261" s="15">
        <v>1262</v>
      </c>
      <c r="D261" s="15">
        <v>706</v>
      </c>
      <c r="E261" s="24">
        <v>0</v>
      </c>
    </row>
    <row r="262" spans="1:5" x14ac:dyDescent="0.25">
      <c r="A262" s="169"/>
      <c r="B262" s="14" t="s">
        <v>200</v>
      </c>
      <c r="C262" s="15">
        <v>457</v>
      </c>
      <c r="D262" s="15">
        <v>66</v>
      </c>
      <c r="E262" s="24">
        <v>66</v>
      </c>
    </row>
    <row r="263" spans="1:5" x14ac:dyDescent="0.25">
      <c r="A263" s="169"/>
      <c r="B263" s="14" t="s">
        <v>201</v>
      </c>
      <c r="C263" s="15">
        <v>622</v>
      </c>
      <c r="D263" s="15">
        <v>531</v>
      </c>
      <c r="E263" s="24">
        <v>396</v>
      </c>
    </row>
    <row r="264" spans="1:5" x14ac:dyDescent="0.25">
      <c r="A264" s="169"/>
      <c r="B264" s="14" t="s">
        <v>202</v>
      </c>
      <c r="C264" s="15">
        <v>317</v>
      </c>
      <c r="D264" s="15">
        <v>192</v>
      </c>
      <c r="E264" s="24">
        <v>0</v>
      </c>
    </row>
    <row r="265" spans="1:5" x14ac:dyDescent="0.25">
      <c r="A265" s="169"/>
      <c r="B265" s="14" t="s">
        <v>203</v>
      </c>
      <c r="C265" s="15">
        <v>136</v>
      </c>
      <c r="D265" s="15">
        <v>34</v>
      </c>
      <c r="E265" s="24">
        <v>0</v>
      </c>
    </row>
    <row r="266" spans="1:5" x14ac:dyDescent="0.25">
      <c r="A266" s="169"/>
      <c r="B266" s="14" t="s">
        <v>204</v>
      </c>
      <c r="C266" s="15">
        <v>546</v>
      </c>
      <c r="D266" s="15">
        <v>58</v>
      </c>
      <c r="E266" s="24">
        <v>559</v>
      </c>
    </row>
    <row r="267" spans="1:5" x14ac:dyDescent="0.25">
      <c r="A267" s="169"/>
      <c r="B267" s="14" t="s">
        <v>205</v>
      </c>
      <c r="C267" s="15">
        <v>1</v>
      </c>
      <c r="D267" s="15">
        <v>2</v>
      </c>
      <c r="E267" s="24">
        <v>2</v>
      </c>
    </row>
    <row r="268" spans="1:5" x14ac:dyDescent="0.25">
      <c r="A268" s="169"/>
      <c r="B268" s="14" t="s">
        <v>206</v>
      </c>
      <c r="C268" s="15">
        <v>0</v>
      </c>
      <c r="D268" s="15">
        <v>0</v>
      </c>
      <c r="E268" s="24">
        <v>0</v>
      </c>
    </row>
    <row r="269" spans="1:5" x14ac:dyDescent="0.25">
      <c r="A269" s="169"/>
      <c r="B269" s="14" t="s">
        <v>207</v>
      </c>
      <c r="C269" s="15">
        <v>623</v>
      </c>
      <c r="D269" s="15">
        <v>690</v>
      </c>
      <c r="E269" s="24">
        <v>402</v>
      </c>
    </row>
    <row r="270" spans="1:5" x14ac:dyDescent="0.25">
      <c r="A270" s="169"/>
      <c r="B270" s="14" t="s">
        <v>208</v>
      </c>
      <c r="C270" s="15">
        <v>510</v>
      </c>
      <c r="D270" s="15">
        <v>316</v>
      </c>
      <c r="E270" s="24">
        <v>0</v>
      </c>
    </row>
    <row r="271" spans="1:5" x14ac:dyDescent="0.25">
      <c r="A271" s="169"/>
      <c r="B271" s="14" t="s">
        <v>209</v>
      </c>
      <c r="C271" s="15">
        <v>31</v>
      </c>
      <c r="D271" s="15">
        <v>14</v>
      </c>
      <c r="E271" s="24">
        <v>11</v>
      </c>
    </row>
    <row r="272" spans="1:5" x14ac:dyDescent="0.25">
      <c r="A272" s="170"/>
      <c r="B272" s="14" t="s">
        <v>210</v>
      </c>
      <c r="C272" s="15">
        <v>36</v>
      </c>
      <c r="D272" s="15">
        <v>23</v>
      </c>
      <c r="E272" s="24">
        <v>0</v>
      </c>
    </row>
    <row r="273" spans="1:5" x14ac:dyDescent="0.25">
      <c r="A273" s="168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9"/>
      <c r="B274" s="14" t="s">
        <v>213</v>
      </c>
      <c r="C274" s="15">
        <v>26</v>
      </c>
      <c r="D274" s="15">
        <v>26</v>
      </c>
      <c r="E274" s="24">
        <v>1</v>
      </c>
    </row>
    <row r="275" spans="1:5" x14ac:dyDescent="0.25">
      <c r="A275" s="169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9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9"/>
      <c r="B277" s="14" t="s">
        <v>216</v>
      </c>
      <c r="C277" s="15">
        <v>114</v>
      </c>
      <c r="D277" s="15">
        <v>114</v>
      </c>
      <c r="E277" s="24">
        <v>19</v>
      </c>
    </row>
    <row r="278" spans="1:5" x14ac:dyDescent="0.25">
      <c r="A278" s="169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69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9"/>
      <c r="B280" s="14" t="s">
        <v>219</v>
      </c>
      <c r="C280" s="15">
        <v>97</v>
      </c>
      <c r="D280" s="15">
        <v>97</v>
      </c>
      <c r="E280" s="24">
        <v>0</v>
      </c>
    </row>
    <row r="281" spans="1:5" x14ac:dyDescent="0.25">
      <c r="A281" s="169"/>
      <c r="B281" s="14" t="s">
        <v>220</v>
      </c>
      <c r="C281" s="15">
        <v>1</v>
      </c>
      <c r="D281" s="15">
        <v>1</v>
      </c>
      <c r="E281" s="24">
        <v>1</v>
      </c>
    </row>
    <row r="282" spans="1:5" x14ac:dyDescent="0.25">
      <c r="A282" s="169"/>
      <c r="B282" s="14" t="s">
        <v>221</v>
      </c>
      <c r="C282" s="15">
        <v>23</v>
      </c>
      <c r="D282" s="15">
        <v>23</v>
      </c>
      <c r="E282" s="24">
        <v>0</v>
      </c>
    </row>
    <row r="283" spans="1:5" x14ac:dyDescent="0.25">
      <c r="A283" s="169"/>
      <c r="B283" s="14" t="s">
        <v>222</v>
      </c>
      <c r="C283" s="15">
        <v>45</v>
      </c>
      <c r="D283" s="15">
        <v>45</v>
      </c>
      <c r="E283" s="24">
        <v>64</v>
      </c>
    </row>
    <row r="284" spans="1:5" x14ac:dyDescent="0.25">
      <c r="A284" s="169"/>
      <c r="B284" s="14" t="s">
        <v>223</v>
      </c>
      <c r="C284" s="15">
        <v>17</v>
      </c>
      <c r="D284" s="15">
        <v>17</v>
      </c>
      <c r="E284" s="24">
        <v>0</v>
      </c>
    </row>
    <row r="285" spans="1:5" x14ac:dyDescent="0.25">
      <c r="A285" s="169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9"/>
      <c r="B286" s="14" t="s">
        <v>225</v>
      </c>
      <c r="C286" s="15">
        <v>1</v>
      </c>
      <c r="D286" s="15">
        <v>1</v>
      </c>
      <c r="E286" s="24">
        <v>0</v>
      </c>
    </row>
    <row r="287" spans="1:5" x14ac:dyDescent="0.25">
      <c r="A287" s="169"/>
      <c r="B287" s="14" t="s">
        <v>226</v>
      </c>
      <c r="C287" s="15">
        <v>76</v>
      </c>
      <c r="D287" s="15">
        <v>76</v>
      </c>
      <c r="E287" s="24">
        <v>84</v>
      </c>
    </row>
    <row r="288" spans="1:5" x14ac:dyDescent="0.25">
      <c r="A288" s="169"/>
      <c r="B288" s="14" t="s">
        <v>227</v>
      </c>
      <c r="C288" s="15">
        <v>6</v>
      </c>
      <c r="D288" s="15">
        <v>6</v>
      </c>
      <c r="E288" s="24">
        <v>0</v>
      </c>
    </row>
    <row r="289" spans="1:5" x14ac:dyDescent="0.25">
      <c r="A289" s="169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69"/>
      <c r="B290" s="14" t="s">
        <v>229</v>
      </c>
      <c r="C290" s="15">
        <v>1</v>
      </c>
      <c r="D290" s="15">
        <v>1</v>
      </c>
      <c r="E290" s="24">
        <v>0</v>
      </c>
    </row>
    <row r="291" spans="1:5" x14ac:dyDescent="0.25">
      <c r="A291" s="169"/>
      <c r="B291" s="14" t="s">
        <v>230</v>
      </c>
      <c r="C291" s="15">
        <v>81</v>
      </c>
      <c r="D291" s="15">
        <v>81</v>
      </c>
      <c r="E291" s="24">
        <v>86</v>
      </c>
    </row>
    <row r="292" spans="1:5" x14ac:dyDescent="0.25">
      <c r="A292" s="169"/>
      <c r="B292" s="14" t="s">
        <v>231</v>
      </c>
      <c r="C292" s="15">
        <v>676</v>
      </c>
      <c r="D292" s="15">
        <v>863</v>
      </c>
      <c r="E292" s="24">
        <v>0</v>
      </c>
    </row>
    <row r="293" spans="1:5" x14ac:dyDescent="0.25">
      <c r="A293" s="169"/>
      <c r="B293" s="14" t="s">
        <v>232</v>
      </c>
      <c r="C293" s="15">
        <v>1</v>
      </c>
      <c r="D293" s="15">
        <v>1</v>
      </c>
      <c r="E293" s="24">
        <v>0</v>
      </c>
    </row>
    <row r="294" spans="1:5" x14ac:dyDescent="0.25">
      <c r="A294" s="169"/>
      <c r="B294" s="14" t="s">
        <v>233</v>
      </c>
      <c r="C294" s="15">
        <v>61</v>
      </c>
      <c r="D294" s="15">
        <v>41</v>
      </c>
      <c r="E294" s="24">
        <v>40</v>
      </c>
    </row>
    <row r="295" spans="1:5" x14ac:dyDescent="0.25">
      <c r="A295" s="169"/>
      <c r="B295" s="14" t="s">
        <v>234</v>
      </c>
      <c r="C295" s="15">
        <v>36</v>
      </c>
      <c r="D295" s="15">
        <v>17</v>
      </c>
      <c r="E295" s="24">
        <v>0</v>
      </c>
    </row>
    <row r="296" spans="1:5" x14ac:dyDescent="0.25">
      <c r="A296" s="169"/>
      <c r="B296" s="14" t="s">
        <v>235</v>
      </c>
      <c r="C296" s="15">
        <v>3</v>
      </c>
      <c r="D296" s="15">
        <v>3</v>
      </c>
      <c r="E296" s="24">
        <v>3</v>
      </c>
    </row>
    <row r="297" spans="1:5" x14ac:dyDescent="0.25">
      <c r="A297" s="169"/>
      <c r="B297" s="14" t="s">
        <v>236</v>
      </c>
      <c r="C297" s="15">
        <v>59</v>
      </c>
      <c r="D297" s="15">
        <v>51</v>
      </c>
      <c r="E297" s="24">
        <v>38</v>
      </c>
    </row>
    <row r="298" spans="1:5" x14ac:dyDescent="0.25">
      <c r="A298" s="169"/>
      <c r="B298" s="14" t="s">
        <v>237</v>
      </c>
      <c r="C298" s="15">
        <v>43</v>
      </c>
      <c r="D298" s="15">
        <v>52</v>
      </c>
      <c r="E298" s="24">
        <v>32</v>
      </c>
    </row>
    <row r="299" spans="1:5" x14ac:dyDescent="0.25">
      <c r="A299" s="169"/>
      <c r="B299" s="14" t="s">
        <v>238</v>
      </c>
      <c r="C299" s="15">
        <v>60</v>
      </c>
      <c r="D299" s="15">
        <v>60</v>
      </c>
      <c r="E299" s="24">
        <v>33</v>
      </c>
    </row>
    <row r="300" spans="1:5" x14ac:dyDescent="0.25">
      <c r="A300" s="169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9"/>
      <c r="B301" s="14" t="s">
        <v>240</v>
      </c>
      <c r="C301" s="15">
        <v>1</v>
      </c>
      <c r="D301" s="15">
        <v>1</v>
      </c>
      <c r="E301" s="24">
        <v>0</v>
      </c>
    </row>
    <row r="302" spans="1:5" x14ac:dyDescent="0.25">
      <c r="A302" s="169"/>
      <c r="B302" s="14" t="s">
        <v>241</v>
      </c>
      <c r="C302" s="15">
        <v>1</v>
      </c>
      <c r="D302" s="15">
        <v>1</v>
      </c>
      <c r="E302" s="24">
        <v>0</v>
      </c>
    </row>
    <row r="303" spans="1:5" x14ac:dyDescent="0.25">
      <c r="A303" s="169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69"/>
      <c r="B304" s="14" t="s">
        <v>243</v>
      </c>
      <c r="C304" s="15">
        <v>0</v>
      </c>
      <c r="D304" s="15">
        <v>0</v>
      </c>
      <c r="E304" s="24">
        <v>0</v>
      </c>
    </row>
    <row r="305" spans="1:5" x14ac:dyDescent="0.25">
      <c r="A305" s="170"/>
      <c r="B305" s="14" t="s">
        <v>244</v>
      </c>
      <c r="C305" s="15">
        <v>112</v>
      </c>
      <c r="D305" s="15">
        <v>142</v>
      </c>
      <c r="E305" s="24">
        <v>0</v>
      </c>
    </row>
    <row r="306" spans="1:5" x14ac:dyDescent="0.25">
      <c r="A306" s="168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69"/>
      <c r="B307" s="14" t="s">
        <v>247</v>
      </c>
      <c r="C307" s="15">
        <v>2</v>
      </c>
      <c r="D307" s="15">
        <v>2</v>
      </c>
      <c r="E307" s="24">
        <v>0</v>
      </c>
    </row>
    <row r="308" spans="1:5" x14ac:dyDescent="0.25">
      <c r="A308" s="169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69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69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9"/>
      <c r="B311" s="14" t="s">
        <v>251</v>
      </c>
      <c r="C311" s="15">
        <v>3</v>
      </c>
      <c r="D311" s="15">
        <v>8</v>
      </c>
      <c r="E311" s="24">
        <v>0</v>
      </c>
    </row>
    <row r="312" spans="1:5" x14ac:dyDescent="0.25">
      <c r="A312" s="169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69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69"/>
      <c r="B314" s="14" t="s">
        <v>254</v>
      </c>
      <c r="C314" s="15">
        <v>0</v>
      </c>
      <c r="D314" s="15">
        <v>0</v>
      </c>
      <c r="E314" s="24">
        <v>0</v>
      </c>
    </row>
    <row r="315" spans="1:5" x14ac:dyDescent="0.25">
      <c r="A315" s="169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0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8" t="s">
        <v>257</v>
      </c>
      <c r="B317" s="14" t="s">
        <v>258</v>
      </c>
      <c r="C317" s="15">
        <v>82</v>
      </c>
      <c r="D317" s="15">
        <v>67</v>
      </c>
      <c r="E317" s="24">
        <v>0</v>
      </c>
    </row>
    <row r="318" spans="1:5" x14ac:dyDescent="0.25">
      <c r="A318" s="169"/>
      <c r="B318" s="14" t="s">
        <v>259</v>
      </c>
      <c r="C318" s="15">
        <v>0</v>
      </c>
      <c r="D318" s="15">
        <v>0</v>
      </c>
      <c r="E318" s="24">
        <v>0</v>
      </c>
    </row>
    <row r="319" spans="1:5" x14ac:dyDescent="0.25">
      <c r="A319" s="169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9"/>
      <c r="B320" s="14" t="s">
        <v>261</v>
      </c>
      <c r="C320" s="15">
        <v>83</v>
      </c>
      <c r="D320" s="15">
        <v>30</v>
      </c>
      <c r="E320" s="24">
        <v>0</v>
      </c>
    </row>
    <row r="321" spans="1:5" x14ac:dyDescent="0.25">
      <c r="A321" s="169"/>
      <c r="B321" s="14" t="s">
        <v>262</v>
      </c>
      <c r="C321" s="15">
        <v>2</v>
      </c>
      <c r="D321" s="15">
        <v>0</v>
      </c>
      <c r="E321" s="24">
        <v>0</v>
      </c>
    </row>
    <row r="322" spans="1:5" x14ac:dyDescent="0.25">
      <c r="A322" s="169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69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9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0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8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69"/>
      <c r="B327" s="14" t="s">
        <v>269</v>
      </c>
      <c r="C327" s="15">
        <v>173</v>
      </c>
      <c r="D327" s="15">
        <v>117</v>
      </c>
      <c r="E327" s="24">
        <v>0</v>
      </c>
    </row>
    <row r="328" spans="1:5" x14ac:dyDescent="0.25">
      <c r="A328" s="169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69"/>
      <c r="B329" s="14" t="s">
        <v>271</v>
      </c>
      <c r="C329" s="15">
        <v>4</v>
      </c>
      <c r="D329" s="15">
        <v>5</v>
      </c>
      <c r="E329" s="24">
        <v>0</v>
      </c>
    </row>
    <row r="330" spans="1:5" x14ac:dyDescent="0.25">
      <c r="A330" s="169"/>
      <c r="B330" s="14" t="s">
        <v>187</v>
      </c>
      <c r="C330" s="15">
        <v>224</v>
      </c>
      <c r="D330" s="15">
        <v>1</v>
      </c>
      <c r="E330" s="24">
        <v>0</v>
      </c>
    </row>
    <row r="331" spans="1:5" x14ac:dyDescent="0.25">
      <c r="A331" s="169"/>
      <c r="B331" s="14" t="s">
        <v>272</v>
      </c>
      <c r="C331" s="15">
        <v>157</v>
      </c>
      <c r="D331" s="15">
        <v>1</v>
      </c>
      <c r="E331" s="24">
        <v>0</v>
      </c>
    </row>
    <row r="332" spans="1:5" x14ac:dyDescent="0.25">
      <c r="A332" s="169"/>
      <c r="B332" s="14" t="s">
        <v>273</v>
      </c>
      <c r="C332" s="15">
        <v>1</v>
      </c>
      <c r="D332" s="15">
        <v>0</v>
      </c>
      <c r="E332" s="24">
        <v>0</v>
      </c>
    </row>
    <row r="333" spans="1:5" x14ac:dyDescent="0.25">
      <c r="A333" s="169"/>
      <c r="B333" s="14" t="s">
        <v>274</v>
      </c>
      <c r="C333" s="15">
        <v>8</v>
      </c>
      <c r="D333" s="15">
        <v>9</v>
      </c>
      <c r="E333" s="24">
        <v>0</v>
      </c>
    </row>
    <row r="334" spans="1:5" x14ac:dyDescent="0.25">
      <c r="A334" s="169"/>
      <c r="B334" s="14" t="s">
        <v>275</v>
      </c>
      <c r="C334" s="15">
        <v>97</v>
      </c>
      <c r="D334" s="15">
        <v>10</v>
      </c>
      <c r="E334" s="24">
        <v>0</v>
      </c>
    </row>
    <row r="335" spans="1:5" x14ac:dyDescent="0.25">
      <c r="A335" s="169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69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9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0"/>
      <c r="B338" s="14" t="s">
        <v>279</v>
      </c>
      <c r="C338" s="15">
        <v>1693</v>
      </c>
      <c r="D338" s="15">
        <v>17</v>
      </c>
      <c r="E338" s="24">
        <v>0</v>
      </c>
    </row>
    <row r="339" spans="1:5" x14ac:dyDescent="0.25">
      <c r="A339" s="168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9"/>
      <c r="B340" s="14" t="s">
        <v>282</v>
      </c>
      <c r="C340" s="15">
        <v>39</v>
      </c>
      <c r="D340" s="15">
        <v>37</v>
      </c>
      <c r="E340" s="24">
        <v>1</v>
      </c>
    </row>
    <row r="341" spans="1:5" x14ac:dyDescent="0.25">
      <c r="A341" s="169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69"/>
      <c r="B342" s="14" t="s">
        <v>219</v>
      </c>
      <c r="C342" s="15">
        <v>286</v>
      </c>
      <c r="D342" s="15">
        <v>362</v>
      </c>
      <c r="E342" s="24">
        <v>0</v>
      </c>
    </row>
    <row r="343" spans="1:5" x14ac:dyDescent="0.25">
      <c r="A343" s="169"/>
      <c r="B343" s="14" t="s">
        <v>220</v>
      </c>
      <c r="C343" s="15">
        <v>70</v>
      </c>
      <c r="D343" s="15">
        <v>589</v>
      </c>
      <c r="E343" s="24">
        <v>0</v>
      </c>
    </row>
    <row r="344" spans="1:5" x14ac:dyDescent="0.25">
      <c r="A344" s="169"/>
      <c r="B344" s="14" t="s">
        <v>221</v>
      </c>
      <c r="C344" s="15">
        <v>46</v>
      </c>
      <c r="D344" s="15">
        <v>64</v>
      </c>
      <c r="E344" s="24">
        <v>0</v>
      </c>
    </row>
    <row r="345" spans="1:5" x14ac:dyDescent="0.25">
      <c r="A345" s="169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9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69"/>
      <c r="B347" s="14" t="s">
        <v>285</v>
      </c>
      <c r="C347" s="15">
        <v>25</v>
      </c>
      <c r="D347" s="15">
        <v>25</v>
      </c>
      <c r="E347" s="24">
        <v>13</v>
      </c>
    </row>
    <row r="348" spans="1:5" x14ac:dyDescent="0.25">
      <c r="A348" s="169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9"/>
      <c r="B349" s="14" t="s">
        <v>286</v>
      </c>
      <c r="C349" s="15">
        <v>47</v>
      </c>
      <c r="D349" s="15">
        <v>0</v>
      </c>
      <c r="E349" s="24">
        <v>0</v>
      </c>
    </row>
    <row r="350" spans="1:5" x14ac:dyDescent="0.25">
      <c r="A350" s="169"/>
      <c r="B350" s="14" t="s">
        <v>231</v>
      </c>
      <c r="C350" s="15">
        <v>8</v>
      </c>
      <c r="D350" s="15">
        <v>28</v>
      </c>
      <c r="E350" s="24">
        <v>4</v>
      </c>
    </row>
    <row r="351" spans="1:5" x14ac:dyDescent="0.25">
      <c r="A351" s="169"/>
      <c r="B351" s="14" t="s">
        <v>232</v>
      </c>
      <c r="C351" s="15">
        <v>11</v>
      </c>
      <c r="D351" s="15">
        <v>0</v>
      </c>
      <c r="E351" s="24">
        <v>0</v>
      </c>
    </row>
    <row r="352" spans="1:5" x14ac:dyDescent="0.25">
      <c r="A352" s="169"/>
      <c r="B352" s="14" t="s">
        <v>287</v>
      </c>
      <c r="C352" s="15">
        <v>1653</v>
      </c>
      <c r="D352" s="15">
        <v>1661</v>
      </c>
      <c r="E352" s="24">
        <v>0</v>
      </c>
    </row>
    <row r="353" spans="1:5" x14ac:dyDescent="0.25">
      <c r="A353" s="169"/>
      <c r="B353" s="14" t="s">
        <v>288</v>
      </c>
      <c r="C353" s="15">
        <v>3</v>
      </c>
      <c r="D353" s="15">
        <v>3</v>
      </c>
      <c r="E353" s="24">
        <v>1</v>
      </c>
    </row>
    <row r="354" spans="1:5" x14ac:dyDescent="0.25">
      <c r="A354" s="169"/>
      <c r="B354" s="14" t="s">
        <v>289</v>
      </c>
      <c r="C354" s="15">
        <v>822</v>
      </c>
      <c r="D354" s="15">
        <v>561</v>
      </c>
      <c r="E354" s="24">
        <v>769</v>
      </c>
    </row>
    <row r="355" spans="1:5" x14ac:dyDescent="0.25">
      <c r="A355" s="169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69"/>
      <c r="B356" s="14" t="s">
        <v>290</v>
      </c>
      <c r="C356" s="15">
        <v>6</v>
      </c>
      <c r="D356" s="15">
        <v>6</v>
      </c>
      <c r="E356" s="24">
        <v>0</v>
      </c>
    </row>
    <row r="357" spans="1:5" x14ac:dyDescent="0.25">
      <c r="A357" s="169"/>
      <c r="B357" s="14" t="s">
        <v>291</v>
      </c>
      <c r="C357" s="15">
        <v>0</v>
      </c>
      <c r="D357" s="15">
        <v>0</v>
      </c>
      <c r="E357" s="24">
        <v>0</v>
      </c>
    </row>
    <row r="358" spans="1:5" x14ac:dyDescent="0.25">
      <c r="A358" s="169"/>
      <c r="B358" s="14" t="s">
        <v>292</v>
      </c>
      <c r="C358" s="15">
        <v>31</v>
      </c>
      <c r="D358" s="15">
        <v>65</v>
      </c>
      <c r="E358" s="24">
        <v>25</v>
      </c>
    </row>
    <row r="359" spans="1:5" x14ac:dyDescent="0.25">
      <c r="A359" s="169"/>
      <c r="B359" s="14" t="s">
        <v>241</v>
      </c>
      <c r="C359" s="15">
        <v>2261</v>
      </c>
      <c r="D359" s="15">
        <v>1592</v>
      </c>
      <c r="E359" s="24">
        <v>0</v>
      </c>
    </row>
    <row r="360" spans="1:5" x14ac:dyDescent="0.25">
      <c r="A360" s="170"/>
      <c r="B360" s="14" t="s">
        <v>293</v>
      </c>
      <c r="C360" s="15">
        <v>762</v>
      </c>
      <c r="D360" s="15">
        <v>7292</v>
      </c>
      <c r="E360" s="24">
        <v>0</v>
      </c>
    </row>
  </sheetData>
  <sheetProtection algorithmName="SHA-512" hashValue="m/Xyqv8R/SY7Wv15gbBYv+b6qeHh9DQebwHtdL0i4hq7EuDxSfHw+ohyZoqpWpuig10BVS0lOOoeGQH79R4LAg==" saltValue="I8bW+oOfc1VFzO6BN+uDyA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0E31-A5B9-41A9-AA0B-A5BEF866DD8E}">
  <dimension ref="A1:BI18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1266</v>
      </c>
      <c r="G2" s="81" t="s">
        <v>1261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1232</v>
      </c>
      <c r="N2" s="81" t="s">
        <v>1232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1120</v>
      </c>
      <c r="AC2" s="81" t="s">
        <v>1127</v>
      </c>
      <c r="AD2" s="81" t="s">
        <v>638</v>
      </c>
      <c r="AE2" s="81" t="s">
        <v>1173</v>
      </c>
      <c r="AF2" s="81" t="s">
        <v>1077</v>
      </c>
      <c r="AI2" s="81" t="s">
        <v>196</v>
      </c>
      <c r="AL2" s="81" t="s">
        <v>638</v>
      </c>
      <c r="AM2" s="81" t="s">
        <v>638</v>
      </c>
      <c r="AN2" s="81" t="s">
        <v>638</v>
      </c>
      <c r="AO2" s="81" t="s">
        <v>638</v>
      </c>
      <c r="AV2" s="81" t="s">
        <v>638</v>
      </c>
      <c r="AW2" s="81" t="s">
        <v>1176</v>
      </c>
      <c r="AX2" s="81" t="s">
        <v>606</v>
      </c>
      <c r="AY2" s="81" t="s">
        <v>20</v>
      </c>
      <c r="AZ2" s="81" t="s">
        <v>999</v>
      </c>
      <c r="BA2" s="81" t="s">
        <v>79</v>
      </c>
      <c r="BC2" s="81" t="s">
        <v>287</v>
      </c>
      <c r="BD2" s="81" t="s">
        <v>951</v>
      </c>
      <c r="BE2" s="81" t="s">
        <v>1270</v>
      </c>
      <c r="BF2" s="81" t="s">
        <v>101</v>
      </c>
      <c r="BG2" s="81" t="s">
        <v>101</v>
      </c>
      <c r="BH2" s="81" t="s">
        <v>1132</v>
      </c>
      <c r="BI2" s="81" t="s">
        <v>1136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1236</v>
      </c>
      <c r="G3" s="81" t="s">
        <v>1233</v>
      </c>
      <c r="H3" s="81" t="s">
        <v>1233</v>
      </c>
      <c r="I3" s="81" t="s">
        <v>1233</v>
      </c>
      <c r="J3" s="81" t="s">
        <v>1234</v>
      </c>
      <c r="K3" s="81" t="s">
        <v>1233</v>
      </c>
      <c r="L3" s="81" t="s">
        <v>1233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B3" s="81" t="s">
        <v>1121</v>
      </c>
      <c r="AC3" s="81" t="s">
        <v>1128</v>
      </c>
      <c r="AD3" s="81" t="s">
        <v>640</v>
      </c>
      <c r="AE3" s="81" t="s">
        <v>1174</v>
      </c>
      <c r="AF3" s="81" t="s">
        <v>1183</v>
      </c>
      <c r="AI3" s="81" t="s">
        <v>198</v>
      </c>
      <c r="AL3" s="81" t="s">
        <v>640</v>
      </c>
      <c r="AM3" s="81" t="s">
        <v>640</v>
      </c>
      <c r="AN3" s="81" t="s">
        <v>640</v>
      </c>
      <c r="AO3" s="81" t="s">
        <v>640</v>
      </c>
      <c r="AV3" s="81" t="s">
        <v>640</v>
      </c>
      <c r="AW3" s="81" t="s">
        <v>1177</v>
      </c>
      <c r="AX3" s="81" t="s">
        <v>1177</v>
      </c>
      <c r="AY3" s="81" t="s">
        <v>994</v>
      </c>
      <c r="AZ3" s="81" t="s">
        <v>1000</v>
      </c>
      <c r="BA3" s="81" t="s">
        <v>1408</v>
      </c>
      <c r="BC3" s="81" t="s">
        <v>1410</v>
      </c>
      <c r="BD3" s="81" t="s">
        <v>325</v>
      </c>
      <c r="BE3" s="81" t="s">
        <v>1271</v>
      </c>
      <c r="BF3" s="81" t="s">
        <v>111</v>
      </c>
      <c r="BG3" s="81" t="s">
        <v>111</v>
      </c>
      <c r="BH3" s="81" t="s">
        <v>1133</v>
      </c>
      <c r="BI3" s="81" t="s">
        <v>1137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1234</v>
      </c>
      <c r="F4" s="81" t="s">
        <v>1240</v>
      </c>
      <c r="G4" s="81" t="s">
        <v>1234</v>
      </c>
      <c r="H4" s="81" t="s">
        <v>1234</v>
      </c>
      <c r="I4" s="81" t="s">
        <v>1234</v>
      </c>
      <c r="J4" s="81" t="s">
        <v>1236</v>
      </c>
      <c r="K4" s="81" t="s">
        <v>1234</v>
      </c>
      <c r="L4" s="81" t="s">
        <v>1234</v>
      </c>
      <c r="O4" s="81" t="s">
        <v>1234</v>
      </c>
      <c r="P4" s="81" t="s">
        <v>1281</v>
      </c>
      <c r="Q4" s="81" t="s">
        <v>1281</v>
      </c>
      <c r="R4" s="81" t="s">
        <v>1032</v>
      </c>
      <c r="S4" s="81" t="s">
        <v>1281</v>
      </c>
      <c r="T4" s="81" t="s">
        <v>1281</v>
      </c>
      <c r="V4" s="81" t="s">
        <v>31</v>
      </c>
      <c r="W4" s="81" t="s">
        <v>1377</v>
      </c>
      <c r="AA4" s="81" t="s">
        <v>1122</v>
      </c>
      <c r="AD4" s="81" t="s">
        <v>642</v>
      </c>
      <c r="AE4" s="81" t="s">
        <v>1175</v>
      </c>
      <c r="AF4" s="81" t="s">
        <v>1116</v>
      </c>
      <c r="AI4" s="81" t="s">
        <v>199</v>
      </c>
      <c r="AL4" s="81" t="s">
        <v>642</v>
      </c>
      <c r="AM4" s="81" t="s">
        <v>642</v>
      </c>
      <c r="AN4" s="81" t="s">
        <v>642</v>
      </c>
      <c r="AO4" s="81" t="s">
        <v>646</v>
      </c>
      <c r="AV4" s="81" t="s">
        <v>642</v>
      </c>
      <c r="AY4" s="81" t="s">
        <v>995</v>
      </c>
      <c r="AZ4" s="81" t="s">
        <v>1001</v>
      </c>
      <c r="BA4" s="81" t="s">
        <v>1409</v>
      </c>
      <c r="BC4" s="81" t="s">
        <v>976</v>
      </c>
      <c r="BD4" s="81" t="s">
        <v>952</v>
      </c>
      <c r="BE4" s="81" t="s">
        <v>1272</v>
      </c>
      <c r="BF4" s="81" t="s">
        <v>1050</v>
      </c>
      <c r="BG4" s="81" t="s">
        <v>1050</v>
      </c>
      <c r="BH4" s="81" t="s">
        <v>1134</v>
      </c>
      <c r="BI4" s="81" t="s">
        <v>1138</v>
      </c>
    </row>
    <row r="5" spans="1:61" x14ac:dyDescent="0.2">
      <c r="A5" s="81" t="s">
        <v>1021</v>
      </c>
      <c r="B5" s="81" t="s">
        <v>106</v>
      </c>
      <c r="C5" s="81" t="s">
        <v>152</v>
      </c>
      <c r="D5" s="81" t="s">
        <v>1236</v>
      </c>
      <c r="E5" s="81" t="s">
        <v>1236</v>
      </c>
      <c r="F5" s="81" t="s">
        <v>966</v>
      </c>
      <c r="G5" s="81" t="s">
        <v>966</v>
      </c>
      <c r="H5" s="81" t="s">
        <v>966</v>
      </c>
      <c r="I5" s="81" t="s">
        <v>1236</v>
      </c>
      <c r="J5" s="81" t="s">
        <v>1240</v>
      </c>
      <c r="K5" s="81" t="s">
        <v>1236</v>
      </c>
      <c r="L5" s="81" t="s">
        <v>1236</v>
      </c>
      <c r="O5" s="81" t="s">
        <v>1236</v>
      </c>
      <c r="P5" s="81" t="s">
        <v>1284</v>
      </c>
      <c r="Q5" s="81" t="s">
        <v>1284</v>
      </c>
      <c r="R5" s="81" t="s">
        <v>1033</v>
      </c>
      <c r="S5" s="81" t="s">
        <v>1283</v>
      </c>
      <c r="T5" s="81" t="s">
        <v>1282</v>
      </c>
      <c r="V5" s="81" t="s">
        <v>32</v>
      </c>
      <c r="AA5" s="81" t="s">
        <v>1124</v>
      </c>
      <c r="AD5" s="81" t="s">
        <v>644</v>
      </c>
      <c r="AE5" s="81" t="s">
        <v>1176</v>
      </c>
      <c r="AF5" s="81" t="s">
        <v>1184</v>
      </c>
      <c r="AI5" s="81" t="s">
        <v>200</v>
      </c>
      <c r="AL5" s="81" t="s">
        <v>644</v>
      </c>
      <c r="AM5" s="81" t="s">
        <v>644</v>
      </c>
      <c r="AN5" s="81" t="s">
        <v>646</v>
      </c>
      <c r="AO5" s="81" t="s">
        <v>648</v>
      </c>
      <c r="AV5" s="81" t="s">
        <v>644</v>
      </c>
      <c r="AY5" s="81" t="s">
        <v>996</v>
      </c>
      <c r="AZ5" s="81" t="s">
        <v>1002</v>
      </c>
      <c r="BC5" s="81" t="s">
        <v>977</v>
      </c>
      <c r="BD5" s="81" t="s">
        <v>953</v>
      </c>
      <c r="BE5" s="81" t="s">
        <v>1414</v>
      </c>
    </row>
    <row r="6" spans="1:61" x14ac:dyDescent="0.2">
      <c r="A6" s="81" t="s">
        <v>1371</v>
      </c>
      <c r="B6" s="81" t="s">
        <v>107</v>
      </c>
      <c r="C6" s="81" t="s">
        <v>1352</v>
      </c>
      <c r="D6" s="81" t="s">
        <v>1238</v>
      </c>
      <c r="E6" s="81" t="s">
        <v>1239</v>
      </c>
      <c r="F6" s="81" t="s">
        <v>1173</v>
      </c>
      <c r="G6" s="81" t="s">
        <v>1247</v>
      </c>
      <c r="H6" s="81" t="s">
        <v>1246</v>
      </c>
      <c r="I6" s="81" t="s">
        <v>1240</v>
      </c>
      <c r="J6" s="81" t="s">
        <v>966</v>
      </c>
      <c r="K6" s="81" t="s">
        <v>966</v>
      </c>
      <c r="O6" s="81" t="s">
        <v>1239</v>
      </c>
      <c r="R6" s="81" t="s">
        <v>1034</v>
      </c>
      <c r="S6" s="81" t="s">
        <v>1284</v>
      </c>
      <c r="T6" s="81" t="s">
        <v>1284</v>
      </c>
      <c r="V6" s="81" t="s">
        <v>33</v>
      </c>
      <c r="AD6" s="81" t="s">
        <v>646</v>
      </c>
      <c r="AE6" s="81" t="s">
        <v>606</v>
      </c>
      <c r="AI6" s="81" t="s">
        <v>201</v>
      </c>
      <c r="AL6" s="81" t="s">
        <v>646</v>
      </c>
      <c r="AM6" s="81" t="s">
        <v>646</v>
      </c>
      <c r="AN6" s="81" t="s">
        <v>648</v>
      </c>
      <c r="AO6" s="81" t="s">
        <v>650</v>
      </c>
      <c r="AV6" s="81" t="s">
        <v>646</v>
      </c>
      <c r="AY6" s="81" t="s">
        <v>997</v>
      </c>
      <c r="AZ6" s="81" t="s">
        <v>997</v>
      </c>
      <c r="BC6" s="81" t="s">
        <v>1411</v>
      </c>
      <c r="BD6" s="81" t="s">
        <v>954</v>
      </c>
      <c r="BE6" s="81" t="s">
        <v>1011</v>
      </c>
    </row>
    <row r="7" spans="1:61" x14ac:dyDescent="0.2">
      <c r="B7" s="81" t="s">
        <v>108</v>
      </c>
      <c r="C7" s="81" t="s">
        <v>1354</v>
      </c>
      <c r="D7" s="81" t="s">
        <v>1239</v>
      </c>
      <c r="E7" s="81" t="s">
        <v>966</v>
      </c>
      <c r="F7" s="81" t="s">
        <v>1249</v>
      </c>
      <c r="G7" s="81" t="s">
        <v>1250</v>
      </c>
      <c r="H7" s="81" t="s">
        <v>1247</v>
      </c>
      <c r="I7" s="81" t="s">
        <v>966</v>
      </c>
      <c r="J7" s="81" t="s">
        <v>1246</v>
      </c>
      <c r="K7" s="81" t="s">
        <v>1245</v>
      </c>
      <c r="O7" s="81" t="s">
        <v>1240</v>
      </c>
      <c r="R7" s="81" t="s">
        <v>1035</v>
      </c>
      <c r="AD7" s="81" t="s">
        <v>648</v>
      </c>
      <c r="AE7" s="81" t="s">
        <v>1177</v>
      </c>
      <c r="AI7" s="81" t="s">
        <v>202</v>
      </c>
      <c r="AL7" s="81" t="s">
        <v>648</v>
      </c>
      <c r="AM7" s="81" t="s">
        <v>648</v>
      </c>
      <c r="AN7" s="81" t="s">
        <v>650</v>
      </c>
      <c r="AV7" s="81" t="s">
        <v>648</v>
      </c>
      <c r="BC7" s="81" t="s">
        <v>968</v>
      </c>
      <c r="BD7" s="81" t="s">
        <v>955</v>
      </c>
      <c r="BE7" s="81" t="s">
        <v>1275</v>
      </c>
    </row>
    <row r="8" spans="1:61" x14ac:dyDescent="0.2">
      <c r="C8" s="81" t="s">
        <v>187</v>
      </c>
      <c r="D8" s="81" t="s">
        <v>1240</v>
      </c>
      <c r="E8" s="81" t="s">
        <v>1246</v>
      </c>
      <c r="F8" s="81" t="s">
        <v>909</v>
      </c>
      <c r="G8" s="81" t="s">
        <v>108</v>
      </c>
      <c r="H8" s="81" t="s">
        <v>1248</v>
      </c>
      <c r="I8" s="81" t="s">
        <v>1246</v>
      </c>
      <c r="J8" s="81" t="s">
        <v>1247</v>
      </c>
      <c r="K8" s="81" t="s">
        <v>1250</v>
      </c>
      <c r="O8" s="81" t="s">
        <v>966</v>
      </c>
      <c r="R8" s="81" t="s">
        <v>1036</v>
      </c>
      <c r="AD8" s="81" t="s">
        <v>650</v>
      </c>
      <c r="AI8" s="81" t="s">
        <v>203</v>
      </c>
      <c r="AL8" s="81" t="s">
        <v>650</v>
      </c>
      <c r="AM8" s="81" t="s">
        <v>650</v>
      </c>
      <c r="AV8" s="81" t="s">
        <v>650</v>
      </c>
      <c r="BD8" s="81" t="s">
        <v>956</v>
      </c>
      <c r="BE8" s="81" t="s">
        <v>243</v>
      </c>
    </row>
    <row r="9" spans="1:61" x14ac:dyDescent="0.2">
      <c r="C9" s="81" t="s">
        <v>1355</v>
      </c>
      <c r="D9" s="81" t="s">
        <v>966</v>
      </c>
      <c r="E9" s="81" t="s">
        <v>1250</v>
      </c>
      <c r="F9" s="81" t="s">
        <v>108</v>
      </c>
      <c r="H9" s="81" t="s">
        <v>1250</v>
      </c>
      <c r="I9" s="81" t="s">
        <v>1247</v>
      </c>
      <c r="J9" s="81" t="s">
        <v>1248</v>
      </c>
      <c r="K9" s="81" t="s">
        <v>1256</v>
      </c>
      <c r="O9" s="81" t="s">
        <v>1246</v>
      </c>
      <c r="R9" s="81" t="s">
        <v>1037</v>
      </c>
      <c r="AI9" s="81" t="s">
        <v>204</v>
      </c>
      <c r="BD9" s="81" t="s">
        <v>509</v>
      </c>
      <c r="BE9" s="81" t="s">
        <v>1276</v>
      </c>
    </row>
    <row r="10" spans="1:61" x14ac:dyDescent="0.2">
      <c r="C10" s="81" t="s">
        <v>1356</v>
      </c>
      <c r="D10" s="81" t="s">
        <v>1246</v>
      </c>
      <c r="E10" s="81" t="s">
        <v>1252</v>
      </c>
      <c r="H10" s="81" t="s">
        <v>1252</v>
      </c>
      <c r="I10" s="81" t="s">
        <v>1248</v>
      </c>
      <c r="J10" s="81" t="s">
        <v>1250</v>
      </c>
      <c r="O10" s="81" t="s">
        <v>1247</v>
      </c>
      <c r="R10" s="81" t="s">
        <v>1039</v>
      </c>
      <c r="AI10" s="81" t="s">
        <v>207</v>
      </c>
      <c r="BD10" s="81" t="s">
        <v>957</v>
      </c>
    </row>
    <row r="11" spans="1:61" x14ac:dyDescent="0.2">
      <c r="C11" s="81" t="s">
        <v>267</v>
      </c>
      <c r="D11" s="81" t="s">
        <v>1247</v>
      </c>
      <c r="H11" s="81" t="s">
        <v>108</v>
      </c>
      <c r="I11" s="81" t="s">
        <v>1250</v>
      </c>
      <c r="J11" s="81" t="s">
        <v>1252</v>
      </c>
      <c r="O11" s="81" t="s">
        <v>1250</v>
      </c>
      <c r="AI11" s="81" t="s">
        <v>208</v>
      </c>
      <c r="BD11" s="81" t="s">
        <v>958</v>
      </c>
    </row>
    <row r="12" spans="1:61" x14ac:dyDescent="0.2">
      <c r="C12" s="81" t="s">
        <v>1357</v>
      </c>
      <c r="D12" s="81" t="s">
        <v>1248</v>
      </c>
      <c r="I12" s="81" t="s">
        <v>1252</v>
      </c>
      <c r="J12" s="81" t="s">
        <v>108</v>
      </c>
      <c r="O12" s="81" t="s">
        <v>1252</v>
      </c>
      <c r="AI12" s="81" t="s">
        <v>209</v>
      </c>
      <c r="BD12" s="81" t="s">
        <v>642</v>
      </c>
    </row>
    <row r="13" spans="1:61" x14ac:dyDescent="0.2">
      <c r="D13" s="81" t="s">
        <v>1250</v>
      </c>
      <c r="I13" s="81" t="s">
        <v>1256</v>
      </c>
      <c r="O13" s="81" t="s">
        <v>108</v>
      </c>
      <c r="AI13" s="81" t="s">
        <v>210</v>
      </c>
      <c r="BD13" s="81" t="s">
        <v>959</v>
      </c>
    </row>
    <row r="14" spans="1:61" x14ac:dyDescent="0.2">
      <c r="D14" s="81" t="s">
        <v>1252</v>
      </c>
      <c r="I14" s="81" t="s">
        <v>108</v>
      </c>
      <c r="AI14" s="81" t="s">
        <v>108</v>
      </c>
      <c r="BD14" s="81" t="s">
        <v>960</v>
      </c>
    </row>
    <row r="15" spans="1:61" x14ac:dyDescent="0.2">
      <c r="D15" s="81" t="s">
        <v>1256</v>
      </c>
      <c r="BD15" s="81" t="s">
        <v>961</v>
      </c>
    </row>
    <row r="16" spans="1:61" x14ac:dyDescent="0.2">
      <c r="D16" s="81" t="s">
        <v>108</v>
      </c>
      <c r="BD16" s="81" t="s">
        <v>108</v>
      </c>
    </row>
    <row r="17" spans="56:56" x14ac:dyDescent="0.2">
      <c r="BD17" s="81" t="s">
        <v>963</v>
      </c>
    </row>
    <row r="18" spans="56:56" x14ac:dyDescent="0.2">
      <c r="BD18" s="81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54BF-4325-4634-9478-E851F153CDA4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1861</v>
      </c>
      <c r="D4" s="89">
        <f>SUM(DatosViolenciaGénero!D63:D69)</f>
        <v>518</v>
      </c>
    </row>
    <row r="5" spans="2:4" x14ac:dyDescent="0.2">
      <c r="B5" s="88" t="s">
        <v>1234</v>
      </c>
      <c r="C5" s="89">
        <f>SUM(DatosViolenciaGénero!C70:C73)</f>
        <v>491</v>
      </c>
      <c r="D5" s="89">
        <f>SUM(DatosViolenciaGénero!D70:D73)</f>
        <v>456</v>
      </c>
    </row>
    <row r="6" spans="2:4" ht="12.75" customHeight="1" x14ac:dyDescent="0.2">
      <c r="B6" s="88" t="s">
        <v>1280</v>
      </c>
      <c r="C6" s="89">
        <f>DatosViolenciaGénero!C74</f>
        <v>0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23</v>
      </c>
      <c r="D7" s="89">
        <f>SUM(DatosViolenciaGénero!D75:D77)</f>
        <v>12</v>
      </c>
    </row>
    <row r="8" spans="2:4" ht="12.75" customHeight="1" x14ac:dyDescent="0.2">
      <c r="B8" s="88" t="s">
        <v>1282</v>
      </c>
      <c r="C8" s="89">
        <f>DatosViolenciaGénero!C81</f>
        <v>0</v>
      </c>
      <c r="D8" s="89">
        <f>DatosViolenciaGénero!D81</f>
        <v>1</v>
      </c>
    </row>
    <row r="9" spans="2:4" ht="12.75" customHeight="1" x14ac:dyDescent="0.2">
      <c r="B9" s="88" t="s">
        <v>1283</v>
      </c>
      <c r="C9" s="89">
        <f>DatosViolenciaGénero!C78</f>
        <v>2</v>
      </c>
      <c r="D9" s="89">
        <f>DatosViolenciaGénero!D78</f>
        <v>0</v>
      </c>
    </row>
    <row r="10" spans="2:4" ht="12.75" customHeight="1" x14ac:dyDescent="0.2">
      <c r="B10" s="88" t="s">
        <v>1284</v>
      </c>
      <c r="C10" s="89">
        <f>SUM(DatosViolenciaGénero!C79:C80)</f>
        <v>739</v>
      </c>
      <c r="D10" s="89">
        <f>SUM(DatosViolenciaGénero!D79:D80)</f>
        <v>328</v>
      </c>
    </row>
    <row r="14" spans="2:4" ht="12.95" customHeight="1" thickTop="1" thickBot="1" x14ac:dyDescent="0.25">
      <c r="B14" s="206" t="s">
        <v>1288</v>
      </c>
      <c r="C14" s="206"/>
    </row>
    <row r="15" spans="2:4" ht="13.5" thickTop="1" x14ac:dyDescent="0.2">
      <c r="B15" s="90" t="s">
        <v>1286</v>
      </c>
      <c r="C15" s="91">
        <f>DatosViolenciaGénero!C38</f>
        <v>212</v>
      </c>
    </row>
    <row r="16" spans="2:4" ht="13.5" thickBot="1" x14ac:dyDescent="0.25">
      <c r="B16" s="92" t="s">
        <v>1287</v>
      </c>
      <c r="C16" s="93">
        <f>DatosViolenciaGénero!C39</f>
        <v>560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B94E-7FEE-4428-8DED-DE5885C77BDA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975</v>
      </c>
      <c r="D4" s="89">
        <f>SUM(DatosViolenciaDoméstica!D48:D54)</f>
        <v>164</v>
      </c>
    </row>
    <row r="5" spans="2:4" x14ac:dyDescent="0.2">
      <c r="B5" s="88" t="s">
        <v>1234</v>
      </c>
      <c r="C5" s="89">
        <f>SUM(DatosViolenciaDoméstica!C55:C58)</f>
        <v>198</v>
      </c>
      <c r="D5" s="89">
        <f>SUM(DatosViolenciaDoméstica!D55:D58)</f>
        <v>52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22</v>
      </c>
      <c r="D7" s="89">
        <f>SUM(DatosViolenciaDoméstica!D60:D62)</f>
        <v>5</v>
      </c>
    </row>
    <row r="8" spans="2:4" ht="12.75" customHeight="1" x14ac:dyDescent="0.2">
      <c r="B8" s="88" t="s">
        <v>1282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104</v>
      </c>
      <c r="D10" s="89">
        <f>SUM(DatosViolenciaDoméstica!D64:D65)</f>
        <v>37</v>
      </c>
    </row>
    <row r="14" spans="2:4" ht="12.95" customHeight="1" thickTop="1" thickBot="1" x14ac:dyDescent="0.25">
      <c r="B14" s="206" t="s">
        <v>1285</v>
      </c>
      <c r="C14" s="206"/>
    </row>
    <row r="15" spans="2:4" ht="13.5" thickTop="1" x14ac:dyDescent="0.2">
      <c r="B15" s="90" t="s">
        <v>1286</v>
      </c>
      <c r="C15" s="91">
        <f>DatosViolenciaDoméstica!C33</f>
        <v>93</v>
      </c>
    </row>
    <row r="16" spans="2:4" ht="13.5" thickBot="1" x14ac:dyDescent="0.25">
      <c r="B16" s="92" t="s">
        <v>1287</v>
      </c>
      <c r="C16" s="93">
        <f>DatosViolenciaDoméstica!C34</f>
        <v>197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2A07F-B741-479B-ADF4-0F0CD19234D4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7" t="s">
        <v>1269</v>
      </c>
      <c r="C3" s="207"/>
    </row>
    <row r="4" spans="2:3" x14ac:dyDescent="0.2">
      <c r="B4" s="82" t="s">
        <v>1270</v>
      </c>
      <c r="C4" s="83">
        <f>DatosMenores!C69</f>
        <v>56</v>
      </c>
    </row>
    <row r="5" spans="2:3" x14ac:dyDescent="0.2">
      <c r="B5" s="82" t="s">
        <v>1271</v>
      </c>
      <c r="C5" s="84">
        <f>DatosMenores!C70</f>
        <v>194</v>
      </c>
    </row>
    <row r="6" spans="2:3" x14ac:dyDescent="0.2">
      <c r="B6" s="82" t="s">
        <v>1272</v>
      </c>
      <c r="C6" s="84">
        <f>DatosMenores!C71</f>
        <v>301</v>
      </c>
    </row>
    <row r="7" spans="2:3" ht="25.5" x14ac:dyDescent="0.2">
      <c r="B7" s="82" t="s">
        <v>1273</v>
      </c>
      <c r="C7" s="84">
        <f>DatosMenores!C74</f>
        <v>0</v>
      </c>
    </row>
    <row r="8" spans="2:3" ht="25.5" x14ac:dyDescent="0.2">
      <c r="B8" s="82" t="s">
        <v>1011</v>
      </c>
      <c r="C8" s="84">
        <f>DatosMenores!C75</f>
        <v>31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1</v>
      </c>
    </row>
    <row r="11" spans="2:3" x14ac:dyDescent="0.2">
      <c r="B11" s="82" t="s">
        <v>1275</v>
      </c>
      <c r="C11" s="84">
        <f>DatosMenores!C77</f>
        <v>4</v>
      </c>
    </row>
    <row r="12" spans="2:3" x14ac:dyDescent="0.2">
      <c r="B12" s="82" t="s">
        <v>1276</v>
      </c>
      <c r="C12" s="84">
        <f>DatosMenores!C79</f>
        <v>1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51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FDE4-0F25-40E2-B685-DA2F5751ACFE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8" t="s">
        <v>1232</v>
      </c>
      <c r="C11" s="208"/>
      <c r="D11" s="66">
        <f>DatosDelitos!C6+DatosDelitos!C14-DatosDelitos!C18</f>
        <v>2052</v>
      </c>
      <c r="E11" s="67">
        <f>DatosDelitos!H6+DatosDelitos!H14-DatosDelitos!H18</f>
        <v>422</v>
      </c>
      <c r="F11" s="67">
        <f>DatosDelitos!I6+DatosDelitos!I14-DatosDelitos!I18</f>
        <v>621</v>
      </c>
      <c r="G11" s="67">
        <f>DatosDelitos!J6+DatosDelitos!J14-DatosDelitos!J18</f>
        <v>8</v>
      </c>
      <c r="H11" s="68">
        <f>DatosDelitos!K6+DatosDelitos!K14-DatosDelitos!K18</f>
        <v>10</v>
      </c>
      <c r="I11" s="68">
        <f>DatosDelitos!L6+DatosDelitos!L14-DatosDelitos!L18</f>
        <v>6</v>
      </c>
      <c r="J11" s="68">
        <f>DatosDelitos!M6+DatosDelitos!M14-DatosDelitos!M18</f>
        <v>3</v>
      </c>
      <c r="K11" s="68">
        <f>DatosDelitos!O6+DatosDelitos!O14-DatosDelitos!O18</f>
        <v>6</v>
      </c>
      <c r="L11" s="69">
        <f>DatosDelitos!P6+DatosDelitos!P14-DatosDelitos!P18</f>
        <v>1189</v>
      </c>
    </row>
    <row r="12" spans="2:13" ht="13.15" customHeight="1" x14ac:dyDescent="0.2">
      <c r="B12" s="209" t="s">
        <v>281</v>
      </c>
      <c r="C12" s="209"/>
      <c r="D12" s="70">
        <f>DatosDelitos!C11</f>
        <v>0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1</v>
      </c>
    </row>
    <row r="13" spans="2:13" ht="13.15" customHeight="1" x14ac:dyDescent="0.2">
      <c r="B13" s="209" t="s">
        <v>338</v>
      </c>
      <c r="C13" s="209"/>
      <c r="D13" s="70">
        <f>DatosDelitos!C21</f>
        <v>0</v>
      </c>
      <c r="E13" s="71">
        <f>DatosDelitos!H21</f>
        <v>0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09" t="s">
        <v>343</v>
      </c>
      <c r="C14" s="209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09" t="s">
        <v>1233</v>
      </c>
      <c r="C15" s="209"/>
      <c r="D15" s="70">
        <f>DatosDelitos!C18+DatosDelitos!C45</f>
        <v>1839</v>
      </c>
      <c r="E15" s="71">
        <f>DatosDelitos!H18+DatosDelitos!H45</f>
        <v>377</v>
      </c>
      <c r="F15" s="71">
        <f>DatosDelitos!I17+DatosDelitos!I45</f>
        <v>39</v>
      </c>
      <c r="G15" s="71">
        <f>DatosDelitos!J18+DatosDelitos!J45</f>
        <v>1</v>
      </c>
      <c r="H15" s="71">
        <f>DatosDelitos!K18+DatosDelitos!K45</f>
        <v>3</v>
      </c>
      <c r="I15" s="71">
        <f>DatosDelitos!L18+DatosDelitos!L45</f>
        <v>0</v>
      </c>
      <c r="J15" s="71">
        <f>DatosDelitos!M18+DatosDelitos!M45</f>
        <v>0</v>
      </c>
      <c r="K15" s="71">
        <f>DatosDelitos!O18+DatosDelitos!O45</f>
        <v>3</v>
      </c>
      <c r="L15" s="72">
        <f>DatosDelitos!P18+DatosDelitos!P45</f>
        <v>510</v>
      </c>
    </row>
    <row r="16" spans="2:13" ht="13.15" customHeight="1" x14ac:dyDescent="0.2">
      <c r="B16" s="209" t="s">
        <v>1234</v>
      </c>
      <c r="C16" s="209"/>
      <c r="D16" s="70">
        <f>DatosDelitos!C31</f>
        <v>1143</v>
      </c>
      <c r="E16" s="71">
        <f>DatosDelitos!H31</f>
        <v>210</v>
      </c>
      <c r="F16" s="71">
        <f>DatosDelitos!I31</f>
        <v>338</v>
      </c>
      <c r="G16" s="71">
        <f>DatosDelitos!J31</f>
        <v>6</v>
      </c>
      <c r="H16" s="71">
        <f>DatosDelitos!K31</f>
        <v>5</v>
      </c>
      <c r="I16" s="71">
        <f>DatosDelitos!L31</f>
        <v>0</v>
      </c>
      <c r="J16" s="71">
        <f>DatosDelitos!M31</f>
        <v>0</v>
      </c>
      <c r="K16" s="71">
        <f>DatosDelitos!O31</f>
        <v>4</v>
      </c>
      <c r="L16" s="72">
        <f>DatosDelitos!P31</f>
        <v>210</v>
      </c>
    </row>
    <row r="17" spans="2:12" ht="13.15" customHeight="1" x14ac:dyDescent="0.2">
      <c r="B17" s="210" t="s">
        <v>1235</v>
      </c>
      <c r="C17" s="210"/>
      <c r="D17" s="70">
        <f>DatosDelitos!C43-DatosDelitos!C45</f>
        <v>7</v>
      </c>
      <c r="E17" s="71">
        <f>DatosDelitos!H43-DatosDelitos!H45</f>
        <v>0</v>
      </c>
      <c r="F17" s="71">
        <f>DatosDelitos!I43-DatosDelitos!I45</f>
        <v>0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1</v>
      </c>
    </row>
    <row r="18" spans="2:12" ht="13.15" customHeight="1" x14ac:dyDescent="0.2">
      <c r="B18" s="209" t="s">
        <v>1236</v>
      </c>
      <c r="C18" s="209"/>
      <c r="D18" s="70">
        <f>DatosDelitos!C51</f>
        <v>376</v>
      </c>
      <c r="E18" s="71">
        <f>DatosDelitos!H51</f>
        <v>79</v>
      </c>
      <c r="F18" s="71">
        <f>DatosDelitos!I51</f>
        <v>73</v>
      </c>
      <c r="G18" s="71">
        <f>DatosDelitos!J51</f>
        <v>47</v>
      </c>
      <c r="H18" s="71">
        <f>DatosDelitos!K51</f>
        <v>24</v>
      </c>
      <c r="I18" s="71">
        <f>DatosDelitos!L51</f>
        <v>0</v>
      </c>
      <c r="J18" s="71">
        <f>DatosDelitos!M51</f>
        <v>0</v>
      </c>
      <c r="K18" s="71">
        <f>DatosDelitos!O51</f>
        <v>7</v>
      </c>
      <c r="L18" s="72">
        <f>DatosDelitos!P51</f>
        <v>90</v>
      </c>
    </row>
    <row r="19" spans="2:12" ht="13.15" customHeight="1" x14ac:dyDescent="0.2">
      <c r="B19" s="209" t="s">
        <v>1237</v>
      </c>
      <c r="C19" s="209"/>
      <c r="D19" s="70">
        <f>DatosDelitos!C73</f>
        <v>11</v>
      </c>
      <c r="E19" s="71">
        <f>DatosDelitos!H73</f>
        <v>2</v>
      </c>
      <c r="F19" s="71">
        <f>DatosDelitos!I73</f>
        <v>2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2</v>
      </c>
    </row>
    <row r="20" spans="2:12" ht="27" customHeight="1" x14ac:dyDescent="0.2">
      <c r="B20" s="209" t="s">
        <v>1238</v>
      </c>
      <c r="C20" s="209"/>
      <c r="D20" s="70">
        <f>DatosDelitos!C75</f>
        <v>104</v>
      </c>
      <c r="E20" s="71">
        <f>DatosDelitos!H75</f>
        <v>13</v>
      </c>
      <c r="F20" s="71">
        <f>DatosDelitos!I75</f>
        <v>23</v>
      </c>
      <c r="G20" s="71">
        <f>DatosDelitos!J75</f>
        <v>0</v>
      </c>
      <c r="H20" s="71">
        <f>DatosDelitos!K75</f>
        <v>0</v>
      </c>
      <c r="I20" s="71">
        <f>DatosDelitos!L75</f>
        <v>0</v>
      </c>
      <c r="J20" s="71">
        <f>DatosDelitos!M75</f>
        <v>0</v>
      </c>
      <c r="K20" s="71">
        <f>DatosDelitos!O75</f>
        <v>0</v>
      </c>
      <c r="L20" s="72">
        <f>DatosDelitos!P75</f>
        <v>7</v>
      </c>
    </row>
    <row r="21" spans="2:12" ht="13.15" customHeight="1" x14ac:dyDescent="0.2">
      <c r="B21" s="210" t="s">
        <v>1239</v>
      </c>
      <c r="C21" s="210"/>
      <c r="D21" s="70">
        <f>DatosDelitos!C83</f>
        <v>161</v>
      </c>
      <c r="E21" s="71">
        <f>DatosDelitos!H83</f>
        <v>14</v>
      </c>
      <c r="F21" s="71">
        <f>DatosDelitos!I83</f>
        <v>18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1</v>
      </c>
      <c r="L21" s="72">
        <f>DatosDelitos!P83</f>
        <v>115</v>
      </c>
    </row>
    <row r="22" spans="2:12" ht="13.15" customHeight="1" x14ac:dyDescent="0.2">
      <c r="B22" s="209" t="s">
        <v>1240</v>
      </c>
      <c r="C22" s="209"/>
      <c r="D22" s="70">
        <f>DatosDelitos!C86</f>
        <v>435</v>
      </c>
      <c r="E22" s="71">
        <f>DatosDelitos!H86</f>
        <v>58</v>
      </c>
      <c r="F22" s="71">
        <f>DatosDelitos!I86</f>
        <v>53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51</v>
      </c>
    </row>
    <row r="23" spans="2:12" ht="13.15" customHeight="1" x14ac:dyDescent="0.2">
      <c r="B23" s="209" t="s">
        <v>966</v>
      </c>
      <c r="C23" s="209"/>
      <c r="D23" s="70">
        <f>DatosDelitos!C98</f>
        <v>5786</v>
      </c>
      <c r="E23" s="71">
        <f>DatosDelitos!H98</f>
        <v>1412</v>
      </c>
      <c r="F23" s="71">
        <f>DatosDelitos!I98</f>
        <v>1139</v>
      </c>
      <c r="G23" s="71">
        <f>DatosDelitos!J98</f>
        <v>1</v>
      </c>
      <c r="H23" s="71">
        <f>DatosDelitos!K98</f>
        <v>0</v>
      </c>
      <c r="I23" s="71">
        <f>DatosDelitos!L98</f>
        <v>0</v>
      </c>
      <c r="J23" s="71">
        <f>DatosDelitos!M98</f>
        <v>0</v>
      </c>
      <c r="K23" s="71">
        <f>DatosDelitos!O98</f>
        <v>14</v>
      </c>
      <c r="L23" s="72">
        <f>DatosDelitos!P98</f>
        <v>3412</v>
      </c>
    </row>
    <row r="24" spans="2:12" ht="27" customHeight="1" x14ac:dyDescent="0.2">
      <c r="B24" s="209" t="s">
        <v>1241</v>
      </c>
      <c r="C24" s="209"/>
      <c r="D24" s="70">
        <f>DatosDelitos!C132</f>
        <v>6</v>
      </c>
      <c r="E24" s="71">
        <f>DatosDelitos!H132</f>
        <v>7</v>
      </c>
      <c r="F24" s="71">
        <f>DatosDelitos!I132</f>
        <v>7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4</v>
      </c>
    </row>
    <row r="25" spans="2:12" ht="13.15" customHeight="1" x14ac:dyDescent="0.2">
      <c r="B25" s="209" t="s">
        <v>1242</v>
      </c>
      <c r="C25" s="209"/>
      <c r="D25" s="70">
        <f>DatosDelitos!C138</f>
        <v>55</v>
      </c>
      <c r="E25" s="71">
        <f>DatosDelitos!H138</f>
        <v>6</v>
      </c>
      <c r="F25" s="71">
        <f>DatosDelitos!I138</f>
        <v>15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5</v>
      </c>
    </row>
    <row r="26" spans="2:12" ht="13.15" customHeight="1" x14ac:dyDescent="0.2">
      <c r="B26" s="210" t="s">
        <v>1243</v>
      </c>
      <c r="C26" s="210"/>
      <c r="D26" s="70">
        <f>DatosDelitos!C145</f>
        <v>4</v>
      </c>
      <c r="E26" s="71">
        <f>DatosDelitos!H145</f>
        <v>6</v>
      </c>
      <c r="F26" s="71">
        <f>DatosDelitos!I145</f>
        <v>6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3</v>
      </c>
    </row>
    <row r="27" spans="2:12" ht="38.25" customHeight="1" x14ac:dyDescent="0.2">
      <c r="B27" s="209" t="s">
        <v>1244</v>
      </c>
      <c r="C27" s="209"/>
      <c r="D27" s="70">
        <f>DatosDelitos!C148</f>
        <v>87</v>
      </c>
      <c r="E27" s="71">
        <f>DatosDelitos!H148</f>
        <v>0</v>
      </c>
      <c r="F27" s="71">
        <f>DatosDelitos!I148</f>
        <v>6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10</v>
      </c>
    </row>
    <row r="28" spans="2:12" ht="13.15" customHeight="1" x14ac:dyDescent="0.2">
      <c r="B28" s="209" t="s">
        <v>1245</v>
      </c>
      <c r="C28" s="209"/>
      <c r="D28" s="70">
        <f>DatosDelitos!C157+SUM(DatosDelitos!C168:C173)</f>
        <v>21</v>
      </c>
      <c r="E28" s="71">
        <f>DatosDelitos!H157+SUM(DatosDelitos!H168:H173)</f>
        <v>6</v>
      </c>
      <c r="F28" s="71">
        <f>DatosDelitos!I157+SUM(DatosDelitos!I168:I173)</f>
        <v>1</v>
      </c>
      <c r="G28" s="71">
        <f>DatosDelitos!J157+SUM(DatosDelitos!J168:J173)</f>
        <v>1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0</v>
      </c>
      <c r="L28" s="71">
        <f>DatosDelitos!P157+SUM(DatosDelitos!P168:Q173)</f>
        <v>6</v>
      </c>
    </row>
    <row r="29" spans="2:12" ht="13.15" customHeight="1" x14ac:dyDescent="0.2">
      <c r="B29" s="209" t="s">
        <v>1246</v>
      </c>
      <c r="C29" s="209"/>
      <c r="D29" s="70">
        <f>SUM(DatosDelitos!C174:C178)</f>
        <v>368</v>
      </c>
      <c r="E29" s="71">
        <f>SUM(DatosDelitos!H174:H178)</f>
        <v>179</v>
      </c>
      <c r="F29" s="71">
        <f>SUM(DatosDelitos!I174:I178)</f>
        <v>156</v>
      </c>
      <c r="G29" s="71">
        <f>SUM(DatosDelitos!J174:J178)</f>
        <v>0</v>
      </c>
      <c r="H29" s="71">
        <f>SUM(DatosDelitos!K174:K178)</f>
        <v>0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3</v>
      </c>
      <c r="L29" s="71">
        <f>SUM(DatosDelitos!P174:P178)</f>
        <v>106</v>
      </c>
    </row>
    <row r="30" spans="2:12" ht="13.15" customHeight="1" x14ac:dyDescent="0.2">
      <c r="B30" s="209" t="s">
        <v>1247</v>
      </c>
      <c r="C30" s="209"/>
      <c r="D30" s="70">
        <f>DatosDelitos!C179</f>
        <v>1037</v>
      </c>
      <c r="E30" s="71">
        <f>DatosDelitos!H179</f>
        <v>353</v>
      </c>
      <c r="F30" s="71">
        <f>DatosDelitos!I179</f>
        <v>286</v>
      </c>
      <c r="G30" s="71">
        <f>DatosDelitos!J179</f>
        <v>0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0</v>
      </c>
      <c r="L30" s="71">
        <f>DatosDelitos!P179</f>
        <v>1061</v>
      </c>
    </row>
    <row r="31" spans="2:12" ht="13.15" customHeight="1" x14ac:dyDescent="0.2">
      <c r="B31" s="209" t="s">
        <v>1248</v>
      </c>
      <c r="C31" s="209"/>
      <c r="D31" s="70">
        <f>DatosDelitos!C187</f>
        <v>333</v>
      </c>
      <c r="E31" s="71">
        <f>DatosDelitos!H187</f>
        <v>131</v>
      </c>
      <c r="F31" s="71">
        <f>DatosDelitos!I187</f>
        <v>120</v>
      </c>
      <c r="G31" s="71">
        <f>DatosDelitos!J187</f>
        <v>0</v>
      </c>
      <c r="H31" s="71">
        <f>DatosDelitos!K187</f>
        <v>0</v>
      </c>
      <c r="I31" s="71">
        <f>DatosDelitos!L187</f>
        <v>0</v>
      </c>
      <c r="J31" s="71">
        <f>DatosDelitos!M187</f>
        <v>0</v>
      </c>
      <c r="K31" s="71">
        <f>DatosDelitos!O187</f>
        <v>0</v>
      </c>
      <c r="L31" s="71">
        <f>DatosDelitos!P187</f>
        <v>47</v>
      </c>
    </row>
    <row r="32" spans="2:12" ht="13.15" customHeight="1" x14ac:dyDescent="0.2">
      <c r="B32" s="209" t="s">
        <v>1249</v>
      </c>
      <c r="C32" s="209"/>
      <c r="D32" s="70">
        <f>DatosDelitos!C202</f>
        <v>24</v>
      </c>
      <c r="E32" s="71">
        <f>DatosDelitos!H202</f>
        <v>0</v>
      </c>
      <c r="F32" s="71">
        <f>DatosDelitos!I202</f>
        <v>0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0</v>
      </c>
      <c r="K32" s="71">
        <f>DatosDelitos!O202</f>
        <v>0</v>
      </c>
      <c r="L32" s="71">
        <f>DatosDelitos!P202</f>
        <v>1</v>
      </c>
    </row>
    <row r="33" spans="2:13" ht="13.15" customHeight="1" x14ac:dyDescent="0.2">
      <c r="B33" s="209" t="s">
        <v>1250</v>
      </c>
      <c r="C33" s="209"/>
      <c r="D33" s="70">
        <f>DatosDelitos!C224</f>
        <v>1147</v>
      </c>
      <c r="E33" s="71">
        <f>DatosDelitos!H224</f>
        <v>305</v>
      </c>
      <c r="F33" s="71">
        <f>DatosDelitos!I224</f>
        <v>264</v>
      </c>
      <c r="G33" s="71">
        <f>DatosDelitos!J224</f>
        <v>1</v>
      </c>
      <c r="H33" s="71">
        <f>DatosDelitos!K224</f>
        <v>0</v>
      </c>
      <c r="I33" s="71">
        <f>DatosDelitos!L224</f>
        <v>0</v>
      </c>
      <c r="J33" s="71">
        <f>DatosDelitos!M224</f>
        <v>0</v>
      </c>
      <c r="K33" s="71">
        <f>DatosDelitos!O224</f>
        <v>4</v>
      </c>
      <c r="L33" s="71">
        <f>DatosDelitos!P224</f>
        <v>436</v>
      </c>
    </row>
    <row r="34" spans="2:13" ht="13.15" customHeight="1" x14ac:dyDescent="0.2">
      <c r="B34" s="209" t="s">
        <v>1251</v>
      </c>
      <c r="C34" s="209"/>
      <c r="D34" s="70">
        <f>DatosDelitos!C245</f>
        <v>14</v>
      </c>
      <c r="E34" s="71">
        <f>DatosDelitos!H245</f>
        <v>2</v>
      </c>
      <c r="F34" s="71">
        <f>DatosDelitos!I245</f>
        <v>2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0</v>
      </c>
    </row>
    <row r="35" spans="2:13" ht="13.15" customHeight="1" x14ac:dyDescent="0.2">
      <c r="B35" s="209" t="s">
        <v>1252</v>
      </c>
      <c r="C35" s="209"/>
      <c r="D35" s="70">
        <f>DatosDelitos!C272</f>
        <v>832</v>
      </c>
      <c r="E35" s="71">
        <f>DatosDelitos!H272</f>
        <v>364</v>
      </c>
      <c r="F35" s="71">
        <f>DatosDelitos!I272</f>
        <v>362</v>
      </c>
      <c r="G35" s="71">
        <f>DatosDelitos!J272</f>
        <v>0</v>
      </c>
      <c r="H35" s="71">
        <f>DatosDelitos!K272</f>
        <v>0</v>
      </c>
      <c r="I35" s="71">
        <f>DatosDelitos!L272</f>
        <v>0</v>
      </c>
      <c r="J35" s="71">
        <f>DatosDelitos!M272</f>
        <v>0</v>
      </c>
      <c r="K35" s="71">
        <f>DatosDelitos!O272</f>
        <v>2</v>
      </c>
      <c r="L35" s="71">
        <f>DatosDelitos!P272</f>
        <v>261</v>
      </c>
    </row>
    <row r="36" spans="2:13" ht="38.25" customHeight="1" x14ac:dyDescent="0.2">
      <c r="B36" s="209" t="s">
        <v>1253</v>
      </c>
      <c r="C36" s="209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09" t="s">
        <v>1254</v>
      </c>
      <c r="C37" s="209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09" t="s">
        <v>1255</v>
      </c>
      <c r="C38" s="209"/>
      <c r="D38" s="70">
        <f>DatosDelitos!C313+DatosDelitos!C319+DatosDelitos!C321</f>
        <v>5</v>
      </c>
      <c r="E38" s="71">
        <f>DatosDelitos!H313+DatosDelitos!H319+DatosDelitos!H321</f>
        <v>0</v>
      </c>
      <c r="F38" s="71">
        <f>DatosDelitos!I313+DatosDelitos!I319+DatosDelitos!I321</f>
        <v>2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1</v>
      </c>
    </row>
    <row r="39" spans="2:13" ht="13.15" customHeight="1" x14ac:dyDescent="0.2">
      <c r="B39" s="209" t="s">
        <v>1256</v>
      </c>
      <c r="C39" s="209"/>
      <c r="D39" s="70">
        <f>DatosDelitos!C324</f>
        <v>1602</v>
      </c>
      <c r="E39" s="71">
        <f>DatosDelitos!H324</f>
        <v>109</v>
      </c>
      <c r="F39" s="71">
        <f>DatosDelitos!I324</f>
        <v>2</v>
      </c>
      <c r="G39" s="71">
        <f>DatosDelitos!J324</f>
        <v>3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0</v>
      </c>
      <c r="L39" s="71">
        <f>DatosDelitos!P324</f>
        <v>2</v>
      </c>
    </row>
    <row r="40" spans="2:13" ht="13.15" customHeight="1" x14ac:dyDescent="0.2">
      <c r="B40" s="209" t="s">
        <v>1257</v>
      </c>
      <c r="C40" s="209"/>
      <c r="D40" s="70">
        <f>DatosDelitos!C326</f>
        <v>2</v>
      </c>
      <c r="E40" s="70">
        <f>DatosDelitos!H326</f>
        <v>3</v>
      </c>
      <c r="F40" s="70">
        <f>DatosDelitos!I326</f>
        <v>3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1</v>
      </c>
    </row>
    <row r="41" spans="2:13" ht="13.15" customHeight="1" x14ac:dyDescent="0.2">
      <c r="B41" s="209" t="s">
        <v>943</v>
      </c>
      <c r="C41" s="209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09" t="s">
        <v>1258</v>
      </c>
      <c r="C42" s="209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2" t="s">
        <v>947</v>
      </c>
      <c r="C43" s="212"/>
      <c r="D43" s="73">
        <f>SUM(D11:D42)</f>
        <v>17451</v>
      </c>
      <c r="E43" s="73">
        <f t="shared" ref="E43:L43" si="0">SUM(E11:E42)</f>
        <v>4058</v>
      </c>
      <c r="F43" s="73">
        <f t="shared" si="0"/>
        <v>3538</v>
      </c>
      <c r="G43" s="73">
        <f t="shared" si="0"/>
        <v>68</v>
      </c>
      <c r="H43" s="73">
        <f t="shared" si="0"/>
        <v>42</v>
      </c>
      <c r="I43" s="73">
        <f t="shared" si="0"/>
        <v>6</v>
      </c>
      <c r="J43" s="73">
        <f t="shared" si="0"/>
        <v>3</v>
      </c>
      <c r="K43" s="73">
        <f t="shared" si="0"/>
        <v>44</v>
      </c>
      <c r="L43" s="73">
        <f t="shared" si="0"/>
        <v>7532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1" t="s">
        <v>1260</v>
      </c>
      <c r="C49" s="211"/>
      <c r="D49" s="76">
        <f>DatosDelitos!F6</f>
        <v>0</v>
      </c>
      <c r="E49" s="76">
        <f>DatosDelitos!G6</f>
        <v>0</v>
      </c>
    </row>
    <row r="50" spans="2:5" ht="13.15" customHeight="1" x14ac:dyDescent="0.25">
      <c r="B50" s="211" t="s">
        <v>1261</v>
      </c>
      <c r="C50" s="211"/>
      <c r="D50" s="76">
        <f>DatosDelitos!F14-DatosDelitos!F18</f>
        <v>123</v>
      </c>
      <c r="E50" s="76">
        <f>DatosDelitos!G14-DatosDelitos!G18</f>
        <v>42</v>
      </c>
    </row>
    <row r="51" spans="2:5" ht="13.15" customHeight="1" x14ac:dyDescent="0.25">
      <c r="B51" s="211" t="s">
        <v>281</v>
      </c>
      <c r="C51" s="211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1" t="s">
        <v>338</v>
      </c>
      <c r="C52" s="211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1" t="s">
        <v>343</v>
      </c>
      <c r="C53" s="211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1" t="s">
        <v>1233</v>
      </c>
      <c r="C54" s="211"/>
      <c r="D54" s="76">
        <f>DatosDelitos!F18+DatosDelitos!F45</f>
        <v>1136</v>
      </c>
      <c r="E54" s="76">
        <f>DatosDelitos!G18+DatosDelitos!G45</f>
        <v>609</v>
      </c>
    </row>
    <row r="55" spans="2:5" ht="13.15" customHeight="1" x14ac:dyDescent="0.25">
      <c r="B55" s="211" t="s">
        <v>1234</v>
      </c>
      <c r="C55" s="211"/>
      <c r="D55" s="76">
        <f>DatosDelitos!F31</f>
        <v>435</v>
      </c>
      <c r="E55" s="76">
        <f>DatosDelitos!G31</f>
        <v>236</v>
      </c>
    </row>
    <row r="56" spans="2:5" ht="13.15" customHeight="1" x14ac:dyDescent="0.25">
      <c r="B56" s="211" t="s">
        <v>1235</v>
      </c>
      <c r="C56" s="211"/>
      <c r="D56" s="76">
        <f>DatosDelitos!F43-DatosDelitos!F45</f>
        <v>0</v>
      </c>
      <c r="E56" s="76">
        <f>DatosDelitos!G43-DatosDelitos!G45</f>
        <v>0</v>
      </c>
    </row>
    <row r="57" spans="2:5" ht="13.15" customHeight="1" x14ac:dyDescent="0.25">
      <c r="B57" s="211" t="s">
        <v>1236</v>
      </c>
      <c r="C57" s="211"/>
      <c r="D57" s="76">
        <f>DatosDelitos!F51</f>
        <v>18</v>
      </c>
      <c r="E57" s="76">
        <f>DatosDelitos!G51</f>
        <v>6</v>
      </c>
    </row>
    <row r="58" spans="2:5" ht="13.15" customHeight="1" x14ac:dyDescent="0.25">
      <c r="B58" s="211" t="s">
        <v>1237</v>
      </c>
      <c r="C58" s="211"/>
      <c r="D58" s="76">
        <f>DatosDelitos!F73</f>
        <v>1</v>
      </c>
      <c r="E58" s="76">
        <f>DatosDelitos!G73</f>
        <v>0</v>
      </c>
    </row>
    <row r="59" spans="2:5" ht="27" customHeight="1" x14ac:dyDescent="0.25">
      <c r="B59" s="211" t="s">
        <v>1262</v>
      </c>
      <c r="C59" s="211"/>
      <c r="D59" s="76">
        <f>DatosDelitos!F75</f>
        <v>2</v>
      </c>
      <c r="E59" s="76">
        <f>DatosDelitos!G75</f>
        <v>0</v>
      </c>
    </row>
    <row r="60" spans="2:5" ht="13.15" customHeight="1" x14ac:dyDescent="0.25">
      <c r="B60" s="211" t="s">
        <v>1239</v>
      </c>
      <c r="C60" s="211"/>
      <c r="D60" s="76">
        <f>DatosDelitos!F83</f>
        <v>11</v>
      </c>
      <c r="E60" s="76">
        <f>DatosDelitos!G83</f>
        <v>3</v>
      </c>
    </row>
    <row r="61" spans="2:5" ht="13.15" customHeight="1" x14ac:dyDescent="0.25">
      <c r="B61" s="211" t="s">
        <v>1240</v>
      </c>
      <c r="C61" s="211"/>
      <c r="D61" s="76">
        <f>DatosDelitos!F86</f>
        <v>1</v>
      </c>
      <c r="E61" s="76">
        <f>DatosDelitos!G86</f>
        <v>0</v>
      </c>
    </row>
    <row r="62" spans="2:5" ht="13.15" customHeight="1" x14ac:dyDescent="0.25">
      <c r="B62" s="211" t="s">
        <v>966</v>
      </c>
      <c r="C62" s="211"/>
      <c r="D62" s="76">
        <f>DatosDelitos!F98</f>
        <v>196</v>
      </c>
      <c r="E62" s="76">
        <f>DatosDelitos!G98</f>
        <v>90</v>
      </c>
    </row>
    <row r="63" spans="2:5" ht="27" customHeight="1" x14ac:dyDescent="0.25">
      <c r="B63" s="211" t="s">
        <v>1263</v>
      </c>
      <c r="C63" s="211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1" t="s">
        <v>1242</v>
      </c>
      <c r="C64" s="211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1" t="s">
        <v>1243</v>
      </c>
      <c r="C65" s="211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1" t="s">
        <v>1244</v>
      </c>
      <c r="C66" s="211"/>
      <c r="D66" s="76">
        <f>DatosDelitos!F148</f>
        <v>0</v>
      </c>
      <c r="E66" s="76">
        <f>DatosDelitos!G148</f>
        <v>0</v>
      </c>
    </row>
    <row r="67" spans="2:5" ht="13.15" customHeight="1" x14ac:dyDescent="0.25">
      <c r="B67" s="211" t="s">
        <v>1245</v>
      </c>
      <c r="C67" s="211"/>
      <c r="D67" s="76">
        <f>DatosDelitos!F157+SUM(DatosDelitos!F168:G173)</f>
        <v>0</v>
      </c>
      <c r="E67" s="76">
        <f>DatosDelitos!G157+SUM(DatosDelitos!G168:H173)</f>
        <v>5</v>
      </c>
    </row>
    <row r="68" spans="2:5" ht="13.15" customHeight="1" x14ac:dyDescent="0.25">
      <c r="B68" s="211" t="s">
        <v>1246</v>
      </c>
      <c r="C68" s="211"/>
      <c r="D68" s="76">
        <f>SUM(DatosDelitos!F174:G178)</f>
        <v>6</v>
      </c>
      <c r="E68" s="76">
        <f>SUM(DatosDelitos!G174:H178)</f>
        <v>181</v>
      </c>
    </row>
    <row r="69" spans="2:5" ht="13.15" customHeight="1" x14ac:dyDescent="0.25">
      <c r="B69" s="211" t="s">
        <v>1247</v>
      </c>
      <c r="C69" s="211"/>
      <c r="D69" s="76">
        <f>DatosDelitos!F179</f>
        <v>1054</v>
      </c>
      <c r="E69" s="76">
        <f>DatosDelitos!G179</f>
        <v>755</v>
      </c>
    </row>
    <row r="70" spans="2:5" ht="13.15" customHeight="1" x14ac:dyDescent="0.25">
      <c r="B70" s="211" t="s">
        <v>1248</v>
      </c>
      <c r="C70" s="211"/>
      <c r="D70" s="76">
        <f>DatosDelitos!F187</f>
        <v>17</v>
      </c>
      <c r="E70" s="76">
        <f>DatosDelitos!G187</f>
        <v>11</v>
      </c>
    </row>
    <row r="71" spans="2:5" ht="13.15" customHeight="1" x14ac:dyDescent="0.25">
      <c r="B71" s="211" t="s">
        <v>1249</v>
      </c>
      <c r="C71" s="211"/>
      <c r="D71" s="76">
        <f>DatosDelitos!F202</f>
        <v>0</v>
      </c>
      <c r="E71" s="76">
        <f>DatosDelitos!G202</f>
        <v>0</v>
      </c>
    </row>
    <row r="72" spans="2:5" ht="13.15" customHeight="1" x14ac:dyDescent="0.25">
      <c r="B72" s="211" t="s">
        <v>1250</v>
      </c>
      <c r="C72" s="211"/>
      <c r="D72" s="76">
        <f>DatosDelitos!F224</f>
        <v>340</v>
      </c>
      <c r="E72" s="76">
        <f>DatosDelitos!G224</f>
        <v>218</v>
      </c>
    </row>
    <row r="73" spans="2:5" ht="13.15" customHeight="1" x14ac:dyDescent="0.25">
      <c r="B73" s="211" t="s">
        <v>1251</v>
      </c>
      <c r="C73" s="211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11" t="s">
        <v>1252</v>
      </c>
      <c r="C74" s="211"/>
      <c r="D74" s="76">
        <f>DatosDelitos!F272</f>
        <v>41</v>
      </c>
      <c r="E74" s="76">
        <f>DatosDelitos!G272</f>
        <v>30</v>
      </c>
    </row>
    <row r="75" spans="2:5" ht="38.25" customHeight="1" x14ac:dyDescent="0.25">
      <c r="B75" s="211" t="s">
        <v>1253</v>
      </c>
      <c r="C75" s="211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1" t="s">
        <v>1254</v>
      </c>
      <c r="C76" s="211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1" t="s">
        <v>1255</v>
      </c>
      <c r="C77" s="211"/>
      <c r="D77" s="76">
        <f>DatosDelitos!F313+DatosDelitos!F319+DatosDelitos!F321</f>
        <v>0</v>
      </c>
      <c r="E77" s="76">
        <f>DatosDelitos!G313+DatosDelitos!G319+DatosDelitos!G321</f>
        <v>0</v>
      </c>
    </row>
    <row r="78" spans="2:5" ht="13.9" customHeight="1" x14ac:dyDescent="0.25">
      <c r="B78" s="211" t="s">
        <v>1256</v>
      </c>
      <c r="C78" s="211"/>
      <c r="D78" s="76">
        <f>DatosDelitos!F324</f>
        <v>12</v>
      </c>
      <c r="E78" s="76">
        <f>DatosDelitos!G324</f>
        <v>0</v>
      </c>
    </row>
    <row r="79" spans="2:5" ht="15" customHeight="1" x14ac:dyDescent="0.25">
      <c r="B79" s="213" t="s">
        <v>1257</v>
      </c>
      <c r="C79" s="213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3" t="s">
        <v>943</v>
      </c>
      <c r="C80" s="213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3" t="s">
        <v>1258</v>
      </c>
      <c r="C81" s="213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3" t="s">
        <v>1264</v>
      </c>
      <c r="C82" s="213"/>
      <c r="D82" s="76">
        <f>SUM(D49:D81)</f>
        <v>3393</v>
      </c>
      <c r="E82" s="76">
        <f>SUM(E49:E81)</f>
        <v>2186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1" t="s">
        <v>1232</v>
      </c>
      <c r="C87" s="211"/>
      <c r="D87" s="76">
        <f>DatosDelitos!N6+DatosDelitos!N14-DatosDelitos!N18</f>
        <v>0</v>
      </c>
    </row>
    <row r="88" spans="2:13" ht="13.15" customHeight="1" x14ac:dyDescent="0.25">
      <c r="B88" s="211" t="s">
        <v>281</v>
      </c>
      <c r="C88" s="211"/>
      <c r="D88" s="76">
        <f>DatosDelitos!N11</f>
        <v>0</v>
      </c>
    </row>
    <row r="89" spans="2:13" ht="13.15" customHeight="1" x14ac:dyDescent="0.25">
      <c r="B89" s="211" t="s">
        <v>338</v>
      </c>
      <c r="C89" s="211"/>
      <c r="D89" s="76">
        <f>DatosDelitos!N21</f>
        <v>0</v>
      </c>
    </row>
    <row r="90" spans="2:13" ht="13.15" customHeight="1" x14ac:dyDescent="0.25">
      <c r="B90" s="211" t="s">
        <v>343</v>
      </c>
      <c r="C90" s="211"/>
      <c r="D90" s="76">
        <f>DatosDelitos!N24</f>
        <v>0</v>
      </c>
    </row>
    <row r="91" spans="2:13" ht="13.15" customHeight="1" x14ac:dyDescent="0.25">
      <c r="B91" s="211" t="s">
        <v>1266</v>
      </c>
      <c r="C91" s="211"/>
      <c r="D91" s="76">
        <f>SUM(DatosDelitos!N18,DatosDelitos!N45)</f>
        <v>13</v>
      </c>
    </row>
    <row r="92" spans="2:13" ht="13.15" customHeight="1" x14ac:dyDescent="0.25">
      <c r="B92" s="211" t="s">
        <v>1234</v>
      </c>
      <c r="C92" s="211"/>
      <c r="D92" s="76">
        <f>DatosDelitos!N31</f>
        <v>1</v>
      </c>
    </row>
    <row r="93" spans="2:13" ht="13.15" customHeight="1" x14ac:dyDescent="0.25">
      <c r="B93" s="211" t="s">
        <v>1235</v>
      </c>
      <c r="C93" s="211"/>
      <c r="D93" s="76">
        <f>DatosDelitos!N43-DatosDelitos!N45</f>
        <v>0</v>
      </c>
    </row>
    <row r="94" spans="2:13" ht="13.15" customHeight="1" x14ac:dyDescent="0.25">
      <c r="B94" s="211" t="s">
        <v>1236</v>
      </c>
      <c r="C94" s="211"/>
      <c r="D94" s="76">
        <f>DatosDelitos!N51</f>
        <v>13</v>
      </c>
    </row>
    <row r="95" spans="2:13" ht="13.15" customHeight="1" x14ac:dyDescent="0.25">
      <c r="B95" s="211" t="s">
        <v>1237</v>
      </c>
      <c r="C95" s="211"/>
      <c r="D95" s="76">
        <f>DatosDelitos!N73</f>
        <v>0</v>
      </c>
    </row>
    <row r="96" spans="2:13" ht="27" customHeight="1" x14ac:dyDescent="0.25">
      <c r="B96" s="211" t="s">
        <v>1262</v>
      </c>
      <c r="C96" s="211"/>
      <c r="D96" s="76">
        <f>DatosDelitos!N75</f>
        <v>0</v>
      </c>
    </row>
    <row r="97" spans="2:4" ht="13.15" customHeight="1" x14ac:dyDescent="0.25">
      <c r="B97" s="211" t="s">
        <v>1239</v>
      </c>
      <c r="C97" s="211"/>
      <c r="D97" s="76">
        <f>DatosDelitos!N83</f>
        <v>2</v>
      </c>
    </row>
    <row r="98" spans="2:4" ht="13.15" customHeight="1" x14ac:dyDescent="0.25">
      <c r="B98" s="211" t="s">
        <v>1240</v>
      </c>
      <c r="C98" s="211"/>
      <c r="D98" s="76">
        <f>DatosDelitos!N86</f>
        <v>12</v>
      </c>
    </row>
    <row r="99" spans="2:4" ht="13.15" customHeight="1" x14ac:dyDescent="0.25">
      <c r="B99" s="211" t="s">
        <v>966</v>
      </c>
      <c r="C99" s="211"/>
      <c r="D99" s="76">
        <f>DatosDelitos!N98</f>
        <v>15</v>
      </c>
    </row>
    <row r="100" spans="2:4" ht="27" customHeight="1" x14ac:dyDescent="0.25">
      <c r="B100" s="211" t="s">
        <v>1263</v>
      </c>
      <c r="C100" s="211"/>
      <c r="D100" s="76">
        <f>DatosDelitos!N132</f>
        <v>4</v>
      </c>
    </row>
    <row r="101" spans="2:4" ht="13.15" customHeight="1" x14ac:dyDescent="0.25">
      <c r="B101" s="211" t="s">
        <v>1242</v>
      </c>
      <c r="C101" s="211"/>
      <c r="D101" s="76">
        <f>DatosDelitos!N138</f>
        <v>1</v>
      </c>
    </row>
    <row r="102" spans="2:4" ht="13.15" customHeight="1" x14ac:dyDescent="0.25">
      <c r="B102" s="211" t="s">
        <v>1243</v>
      </c>
      <c r="C102" s="211"/>
      <c r="D102" s="76">
        <f>DatosDelitos!N145</f>
        <v>0</v>
      </c>
    </row>
    <row r="103" spans="2:4" ht="13.15" customHeight="1" x14ac:dyDescent="0.25">
      <c r="B103" s="211" t="s">
        <v>1267</v>
      </c>
      <c r="C103" s="211"/>
      <c r="D103" s="76">
        <f>DatosDelitos!N149</f>
        <v>1</v>
      </c>
    </row>
    <row r="104" spans="2:4" ht="13.15" customHeight="1" x14ac:dyDescent="0.25">
      <c r="B104" s="211" t="s">
        <v>1175</v>
      </c>
      <c r="C104" s="211"/>
      <c r="D104" s="76">
        <f>SUM(DatosDelitos!N150,DatosDelitos!N151)</f>
        <v>4</v>
      </c>
    </row>
    <row r="105" spans="2:4" ht="13.15" customHeight="1" x14ac:dyDescent="0.25">
      <c r="B105" s="211" t="s">
        <v>1173</v>
      </c>
      <c r="C105" s="211"/>
      <c r="D105" s="76">
        <f>SUM(DatosDelitos!N152:O156)</f>
        <v>28</v>
      </c>
    </row>
    <row r="106" spans="2:4" ht="13.15" customHeight="1" x14ac:dyDescent="0.25">
      <c r="B106" s="211" t="s">
        <v>1245</v>
      </c>
      <c r="C106" s="211"/>
      <c r="D106" s="76">
        <f>SUM(SUM(DatosDelitos!N158:O161),SUM(DatosDelitos!N168:O173))</f>
        <v>0</v>
      </c>
    </row>
    <row r="107" spans="2:4" ht="13.15" customHeight="1" x14ac:dyDescent="0.25">
      <c r="B107" s="211" t="s">
        <v>1268</v>
      </c>
      <c r="C107" s="211"/>
      <c r="D107" s="76">
        <f>SUM(DatosDelitos!N162:O166)</f>
        <v>1</v>
      </c>
    </row>
    <row r="108" spans="2:4" ht="13.15" customHeight="1" x14ac:dyDescent="0.25">
      <c r="B108" s="211" t="s">
        <v>1246</v>
      </c>
      <c r="C108" s="211"/>
      <c r="D108" s="76">
        <f>SUM(DatosDelitos!N174:O178)</f>
        <v>3</v>
      </c>
    </row>
    <row r="109" spans="2:4" ht="13.15" customHeight="1" x14ac:dyDescent="0.25">
      <c r="B109" s="211" t="s">
        <v>1247</v>
      </c>
      <c r="C109" s="211"/>
      <c r="D109" s="76">
        <f>DatosDelitos!N179</f>
        <v>0</v>
      </c>
    </row>
    <row r="110" spans="2:4" ht="13.15" customHeight="1" x14ac:dyDescent="0.25">
      <c r="B110" s="211" t="s">
        <v>1248</v>
      </c>
      <c r="C110" s="211"/>
      <c r="D110" s="76">
        <f>DatosDelitos!N187</f>
        <v>7</v>
      </c>
    </row>
    <row r="111" spans="2:4" ht="13.15" customHeight="1" x14ac:dyDescent="0.25">
      <c r="B111" s="211" t="s">
        <v>1249</v>
      </c>
      <c r="C111" s="211"/>
      <c r="D111" s="76">
        <f>DatosDelitos!N202</f>
        <v>13</v>
      </c>
    </row>
    <row r="112" spans="2:4" ht="13.15" customHeight="1" x14ac:dyDescent="0.25">
      <c r="B112" s="211" t="s">
        <v>1250</v>
      </c>
      <c r="C112" s="211"/>
      <c r="D112" s="76">
        <f>DatosDelitos!N224</f>
        <v>0</v>
      </c>
    </row>
    <row r="113" spans="2:4" ht="13.15" customHeight="1" x14ac:dyDescent="0.25">
      <c r="B113" s="211" t="s">
        <v>1251</v>
      </c>
      <c r="C113" s="211"/>
      <c r="D113" s="76">
        <f>DatosDelitos!N245</f>
        <v>3</v>
      </c>
    </row>
    <row r="114" spans="2:4" ht="13.15" customHeight="1" x14ac:dyDescent="0.25">
      <c r="B114" s="211" t="s">
        <v>1252</v>
      </c>
      <c r="C114" s="211"/>
      <c r="D114" s="76">
        <f>DatosDelitos!N272</f>
        <v>0</v>
      </c>
    </row>
    <row r="115" spans="2:4" ht="38.25" customHeight="1" x14ac:dyDescent="0.25">
      <c r="B115" s="211" t="s">
        <v>1253</v>
      </c>
      <c r="C115" s="211"/>
      <c r="D115" s="76">
        <f>DatosDelitos!N302</f>
        <v>0</v>
      </c>
    </row>
    <row r="116" spans="2:4" ht="13.15" customHeight="1" x14ac:dyDescent="0.25">
      <c r="B116" s="211" t="s">
        <v>1254</v>
      </c>
      <c r="C116" s="211"/>
      <c r="D116" s="76">
        <f>DatosDelitos!N306</f>
        <v>0</v>
      </c>
    </row>
    <row r="117" spans="2:4" ht="13.15" customHeight="1" x14ac:dyDescent="0.25">
      <c r="B117" s="211" t="s">
        <v>1255</v>
      </c>
      <c r="C117" s="211"/>
      <c r="D117" s="76">
        <f>DatosDelitos!N313+DatosDelitos!N321</f>
        <v>0</v>
      </c>
    </row>
    <row r="118" spans="2:4" ht="13.15" customHeight="1" x14ac:dyDescent="0.25">
      <c r="B118" s="211" t="s">
        <v>909</v>
      </c>
      <c r="C118" s="211"/>
      <c r="D118" s="76">
        <f>DatosDelitos!N319</f>
        <v>29</v>
      </c>
    </row>
    <row r="119" spans="2:4" ht="13.9" customHeight="1" x14ac:dyDescent="0.25">
      <c r="B119" s="211" t="s">
        <v>1256</v>
      </c>
      <c r="C119" s="211"/>
      <c r="D119" s="76">
        <f>DatosDelitos!N324</f>
        <v>0</v>
      </c>
    </row>
    <row r="120" spans="2:4" ht="12.75" customHeight="1" x14ac:dyDescent="0.25">
      <c r="B120" s="213" t="s">
        <v>1257</v>
      </c>
      <c r="C120" s="213"/>
      <c r="D120" s="76">
        <f>DatosDelitos!N326</f>
        <v>0</v>
      </c>
    </row>
    <row r="121" spans="2:4" ht="15" customHeight="1" x14ac:dyDescent="0.25">
      <c r="B121" s="213" t="s">
        <v>943</v>
      </c>
      <c r="C121" s="213"/>
      <c r="D121" s="76">
        <f>DatosDelitos!N338</f>
        <v>0</v>
      </c>
    </row>
    <row r="122" spans="2:4" ht="15" customHeight="1" x14ac:dyDescent="0.25">
      <c r="B122" s="213" t="s">
        <v>1258</v>
      </c>
      <c r="C122" s="213"/>
      <c r="D122" s="76">
        <f>DatosDelitos!N340</f>
        <v>0</v>
      </c>
    </row>
    <row r="123" spans="2:4" ht="15" customHeight="1" x14ac:dyDescent="0.25">
      <c r="B123" s="211" t="s">
        <v>1264</v>
      </c>
      <c r="C123" s="211"/>
      <c r="D123" s="76">
        <f>SUM(D87:D122)</f>
        <v>150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7" t="s">
        <v>310</v>
      </c>
      <c r="B6" s="178"/>
      <c r="C6" s="26">
        <v>64</v>
      </c>
      <c r="D6" s="26">
        <v>67</v>
      </c>
      <c r="E6" s="27">
        <v>-1</v>
      </c>
      <c r="F6" s="26">
        <v>0</v>
      </c>
      <c r="G6" s="26">
        <v>0</v>
      </c>
      <c r="H6" s="26">
        <v>8</v>
      </c>
      <c r="I6" s="26">
        <v>7</v>
      </c>
      <c r="J6" s="26">
        <v>7</v>
      </c>
      <c r="K6" s="26">
        <v>10</v>
      </c>
      <c r="L6" s="26">
        <v>6</v>
      </c>
      <c r="M6" s="26">
        <v>3</v>
      </c>
      <c r="N6" s="26">
        <v>0</v>
      </c>
      <c r="O6" s="26">
        <v>1</v>
      </c>
      <c r="P6" s="28">
        <v>15</v>
      </c>
    </row>
    <row r="7" spans="1:16" x14ac:dyDescent="0.25">
      <c r="A7" s="29" t="s">
        <v>311</v>
      </c>
      <c r="B7" s="29" t="s">
        <v>312</v>
      </c>
      <c r="C7" s="15">
        <v>26</v>
      </c>
      <c r="D7" s="15">
        <v>16</v>
      </c>
      <c r="E7" s="30">
        <v>0</v>
      </c>
      <c r="F7" s="15">
        <v>0</v>
      </c>
      <c r="G7" s="15">
        <v>0</v>
      </c>
      <c r="H7" s="15">
        <v>3</v>
      </c>
      <c r="I7" s="15">
        <v>0</v>
      </c>
      <c r="J7" s="15">
        <v>6</v>
      </c>
      <c r="K7" s="15">
        <v>9</v>
      </c>
      <c r="L7" s="15">
        <v>5</v>
      </c>
      <c r="M7" s="15">
        <v>2</v>
      </c>
      <c r="N7" s="15">
        <v>0</v>
      </c>
      <c r="O7" s="15">
        <v>1</v>
      </c>
      <c r="P7" s="24">
        <v>10</v>
      </c>
    </row>
    <row r="8" spans="1:16" x14ac:dyDescent="0.25">
      <c r="A8" s="29" t="s">
        <v>313</v>
      </c>
      <c r="B8" s="29" t="s">
        <v>314</v>
      </c>
      <c r="C8" s="15">
        <v>0</v>
      </c>
      <c r="D8" s="15">
        <v>1</v>
      </c>
      <c r="E8" s="30">
        <v>-1</v>
      </c>
      <c r="F8" s="15">
        <v>0</v>
      </c>
      <c r="G8" s="15">
        <v>0</v>
      </c>
      <c r="H8" s="15">
        <v>0</v>
      </c>
      <c r="I8" s="15">
        <v>0</v>
      </c>
      <c r="J8" s="15">
        <v>1</v>
      </c>
      <c r="K8" s="15">
        <v>1</v>
      </c>
      <c r="L8" s="15">
        <v>0</v>
      </c>
      <c r="M8" s="15">
        <v>1</v>
      </c>
      <c r="N8" s="15">
        <v>0</v>
      </c>
      <c r="O8" s="15">
        <v>0</v>
      </c>
      <c r="P8" s="24">
        <v>0</v>
      </c>
    </row>
    <row r="9" spans="1:16" x14ac:dyDescent="0.25">
      <c r="A9" s="29" t="s">
        <v>315</v>
      </c>
      <c r="B9" s="29" t="s">
        <v>316</v>
      </c>
      <c r="C9" s="15">
        <v>38</v>
      </c>
      <c r="D9" s="15">
        <v>50</v>
      </c>
      <c r="E9" s="30">
        <v>-1</v>
      </c>
      <c r="F9" s="15">
        <v>0</v>
      </c>
      <c r="G9" s="15">
        <v>0</v>
      </c>
      <c r="H9" s="15">
        <v>5</v>
      </c>
      <c r="I9" s="15">
        <v>7</v>
      </c>
      <c r="J9" s="15">
        <v>0</v>
      </c>
      <c r="K9" s="15">
        <v>0</v>
      </c>
      <c r="L9" s="15">
        <v>1</v>
      </c>
      <c r="M9" s="15">
        <v>0</v>
      </c>
      <c r="N9" s="15">
        <v>0</v>
      </c>
      <c r="O9" s="15">
        <v>0</v>
      </c>
      <c r="P9" s="24">
        <v>5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7" t="s">
        <v>319</v>
      </c>
      <c r="B11" s="178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1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1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7" t="s">
        <v>323</v>
      </c>
      <c r="B14" s="178"/>
      <c r="C14" s="26">
        <v>3808</v>
      </c>
      <c r="D14" s="26">
        <v>4233</v>
      </c>
      <c r="E14" s="27">
        <v>-1</v>
      </c>
      <c r="F14" s="26">
        <v>1241</v>
      </c>
      <c r="G14" s="26">
        <v>650</v>
      </c>
      <c r="H14" s="26">
        <v>784</v>
      </c>
      <c r="I14" s="26">
        <v>870</v>
      </c>
      <c r="J14" s="26">
        <v>2</v>
      </c>
      <c r="K14" s="26">
        <v>0</v>
      </c>
      <c r="L14" s="26">
        <v>0</v>
      </c>
      <c r="M14" s="26">
        <v>0</v>
      </c>
      <c r="N14" s="26">
        <v>3</v>
      </c>
      <c r="O14" s="26">
        <v>8</v>
      </c>
      <c r="P14" s="28">
        <v>1682</v>
      </c>
    </row>
    <row r="15" spans="1:16" x14ac:dyDescent="0.25">
      <c r="A15" s="29" t="s">
        <v>324</v>
      </c>
      <c r="B15" s="29" t="s">
        <v>325</v>
      </c>
      <c r="C15" s="15">
        <v>1871</v>
      </c>
      <c r="D15" s="15">
        <v>2221</v>
      </c>
      <c r="E15" s="30">
        <v>-1</v>
      </c>
      <c r="F15" s="15">
        <v>116</v>
      </c>
      <c r="G15" s="15">
        <v>39</v>
      </c>
      <c r="H15" s="15">
        <v>400</v>
      </c>
      <c r="I15" s="15">
        <v>586</v>
      </c>
      <c r="J15" s="15">
        <v>1</v>
      </c>
      <c r="K15" s="15">
        <v>0</v>
      </c>
      <c r="L15" s="15">
        <v>0</v>
      </c>
      <c r="M15" s="15">
        <v>0</v>
      </c>
      <c r="N15" s="15">
        <v>0</v>
      </c>
      <c r="O15" s="15">
        <v>5</v>
      </c>
      <c r="P15" s="24">
        <v>1156</v>
      </c>
    </row>
    <row r="16" spans="1:16" x14ac:dyDescent="0.25">
      <c r="A16" s="29" t="s">
        <v>326</v>
      </c>
      <c r="B16" s="29" t="s">
        <v>327</v>
      </c>
      <c r="C16" s="15">
        <v>4</v>
      </c>
      <c r="D16" s="15">
        <v>4</v>
      </c>
      <c r="E16" s="30">
        <v>0</v>
      </c>
      <c r="F16" s="15">
        <v>2</v>
      </c>
      <c r="G16" s="15">
        <v>1</v>
      </c>
      <c r="H16" s="15">
        <v>2</v>
      </c>
      <c r="I16" s="15">
        <v>4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3</v>
      </c>
    </row>
    <row r="17" spans="1:16" x14ac:dyDescent="0.25">
      <c r="A17" s="29" t="s">
        <v>328</v>
      </c>
      <c r="B17" s="29" t="s">
        <v>329</v>
      </c>
      <c r="C17" s="15">
        <v>112</v>
      </c>
      <c r="D17" s="15">
        <v>207</v>
      </c>
      <c r="E17" s="30">
        <v>-1</v>
      </c>
      <c r="F17" s="15">
        <v>5</v>
      </c>
      <c r="G17" s="15">
        <v>2</v>
      </c>
      <c r="H17" s="15">
        <v>12</v>
      </c>
      <c r="I17" s="15">
        <v>23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15</v>
      </c>
    </row>
    <row r="18" spans="1:16" ht="33.75" x14ac:dyDescent="0.25">
      <c r="A18" s="29" t="s">
        <v>330</v>
      </c>
      <c r="B18" s="29" t="s">
        <v>331</v>
      </c>
      <c r="C18" s="15">
        <v>1820</v>
      </c>
      <c r="D18" s="15">
        <v>1801</v>
      </c>
      <c r="E18" s="30">
        <v>0</v>
      </c>
      <c r="F18" s="15">
        <v>1118</v>
      </c>
      <c r="G18" s="15">
        <v>608</v>
      </c>
      <c r="H18" s="15">
        <v>370</v>
      </c>
      <c r="I18" s="15">
        <v>256</v>
      </c>
      <c r="J18" s="15">
        <v>1</v>
      </c>
      <c r="K18" s="15">
        <v>0</v>
      </c>
      <c r="L18" s="15">
        <v>0</v>
      </c>
      <c r="M18" s="15">
        <v>0</v>
      </c>
      <c r="N18" s="15">
        <v>3</v>
      </c>
      <c r="O18" s="15">
        <v>3</v>
      </c>
      <c r="P18" s="24">
        <v>508</v>
      </c>
    </row>
    <row r="19" spans="1:16" x14ac:dyDescent="0.25">
      <c r="A19" s="29" t="s">
        <v>332</v>
      </c>
      <c r="B19" s="29" t="s">
        <v>333</v>
      </c>
      <c r="C19" s="15">
        <v>1</v>
      </c>
      <c r="D19" s="15">
        <v>0</v>
      </c>
      <c r="E19" s="30">
        <v>0</v>
      </c>
      <c r="F19" s="15">
        <v>0</v>
      </c>
      <c r="G19" s="15">
        <v>0</v>
      </c>
      <c r="H19" s="15">
        <v>0</v>
      </c>
      <c r="I19" s="15">
        <v>1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7" t="s">
        <v>336</v>
      </c>
      <c r="B21" s="178"/>
      <c r="C21" s="26">
        <v>0</v>
      </c>
      <c r="D21" s="26">
        <v>0</v>
      </c>
      <c r="E21" s="27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0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7" t="s">
        <v>341</v>
      </c>
      <c r="B24" s="178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7" t="s">
        <v>354</v>
      </c>
      <c r="B31" s="178"/>
      <c r="C31" s="26">
        <v>1143</v>
      </c>
      <c r="D31" s="26">
        <v>1026</v>
      </c>
      <c r="E31" s="27">
        <v>0</v>
      </c>
      <c r="F31" s="26">
        <v>435</v>
      </c>
      <c r="G31" s="26">
        <v>236</v>
      </c>
      <c r="H31" s="26">
        <v>210</v>
      </c>
      <c r="I31" s="26">
        <v>338</v>
      </c>
      <c r="J31" s="26">
        <v>6</v>
      </c>
      <c r="K31" s="26">
        <v>5</v>
      </c>
      <c r="L31" s="26">
        <v>0</v>
      </c>
      <c r="M31" s="26">
        <v>0</v>
      </c>
      <c r="N31" s="26">
        <v>1</v>
      </c>
      <c r="O31" s="26">
        <v>4</v>
      </c>
      <c r="P31" s="28">
        <v>210</v>
      </c>
    </row>
    <row r="32" spans="1:16" x14ac:dyDescent="0.25">
      <c r="A32" s="29" t="s">
        <v>355</v>
      </c>
      <c r="B32" s="29" t="s">
        <v>356</v>
      </c>
      <c r="C32" s="15">
        <v>25</v>
      </c>
      <c r="D32" s="15">
        <v>33</v>
      </c>
      <c r="E32" s="30">
        <v>-1</v>
      </c>
      <c r="F32" s="15">
        <v>2</v>
      </c>
      <c r="G32" s="15">
        <v>0</v>
      </c>
      <c r="H32" s="15">
        <v>4</v>
      </c>
      <c r="I32" s="15">
        <v>1</v>
      </c>
      <c r="J32" s="15">
        <v>2</v>
      </c>
      <c r="K32" s="15">
        <v>2</v>
      </c>
      <c r="L32" s="15">
        <v>0</v>
      </c>
      <c r="M32" s="15">
        <v>0</v>
      </c>
      <c r="N32" s="15">
        <v>0</v>
      </c>
      <c r="O32" s="15">
        <v>1</v>
      </c>
      <c r="P32" s="24">
        <v>4</v>
      </c>
    </row>
    <row r="33" spans="1:16" x14ac:dyDescent="0.25">
      <c r="A33" s="29" t="s">
        <v>357</v>
      </c>
      <c r="B33" s="29" t="s">
        <v>358</v>
      </c>
      <c r="C33" s="15">
        <v>0</v>
      </c>
      <c r="D33" s="15">
        <v>1</v>
      </c>
      <c r="E33" s="30">
        <v>-1</v>
      </c>
      <c r="F33" s="15">
        <v>0</v>
      </c>
      <c r="G33" s="15">
        <v>0</v>
      </c>
      <c r="H33" s="15">
        <v>1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1</v>
      </c>
    </row>
    <row r="34" spans="1:16" ht="22.5" x14ac:dyDescent="0.25">
      <c r="A34" s="29" t="s">
        <v>359</v>
      </c>
      <c r="B34" s="29" t="s">
        <v>360</v>
      </c>
      <c r="C34" s="15">
        <v>438</v>
      </c>
      <c r="D34" s="15">
        <v>381</v>
      </c>
      <c r="E34" s="30">
        <v>0</v>
      </c>
      <c r="F34" s="15">
        <v>41</v>
      </c>
      <c r="G34" s="15">
        <v>9</v>
      </c>
      <c r="H34" s="15">
        <v>64</v>
      </c>
      <c r="I34" s="15">
        <v>58</v>
      </c>
      <c r="J34" s="15">
        <v>2</v>
      </c>
      <c r="K34" s="15">
        <v>1</v>
      </c>
      <c r="L34" s="15">
        <v>0</v>
      </c>
      <c r="M34" s="15">
        <v>0</v>
      </c>
      <c r="N34" s="15">
        <v>1</v>
      </c>
      <c r="O34" s="15">
        <v>0</v>
      </c>
      <c r="P34" s="24">
        <v>64</v>
      </c>
    </row>
    <row r="35" spans="1:16" x14ac:dyDescent="0.25">
      <c r="A35" s="29" t="s">
        <v>361</v>
      </c>
      <c r="B35" s="29" t="s">
        <v>362</v>
      </c>
      <c r="C35" s="15">
        <v>37</v>
      </c>
      <c r="D35" s="15">
        <v>26</v>
      </c>
      <c r="E35" s="30">
        <v>0</v>
      </c>
      <c r="F35" s="15">
        <v>4</v>
      </c>
      <c r="G35" s="15">
        <v>3</v>
      </c>
      <c r="H35" s="15">
        <v>5</v>
      </c>
      <c r="I35" s="15">
        <v>12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5</v>
      </c>
    </row>
    <row r="36" spans="1:16" x14ac:dyDescent="0.25">
      <c r="A36" s="29" t="s">
        <v>363</v>
      </c>
      <c r="B36" s="29" t="s">
        <v>364</v>
      </c>
      <c r="C36" s="15">
        <v>328</v>
      </c>
      <c r="D36" s="15">
        <v>320</v>
      </c>
      <c r="E36" s="30">
        <v>0</v>
      </c>
      <c r="F36" s="15">
        <v>19</v>
      </c>
      <c r="G36" s="15">
        <v>6</v>
      </c>
      <c r="H36" s="15">
        <v>22</v>
      </c>
      <c r="I36" s="15">
        <v>26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4">
        <v>22</v>
      </c>
    </row>
    <row r="37" spans="1:16" ht="22.5" x14ac:dyDescent="0.25">
      <c r="A37" s="29" t="s">
        <v>365</v>
      </c>
      <c r="B37" s="29" t="s">
        <v>366</v>
      </c>
      <c r="C37" s="15">
        <v>153</v>
      </c>
      <c r="D37" s="15">
        <v>112</v>
      </c>
      <c r="E37" s="30">
        <v>0</v>
      </c>
      <c r="F37" s="15">
        <v>239</v>
      </c>
      <c r="G37" s="15">
        <v>146</v>
      </c>
      <c r="H37" s="15">
        <v>66</v>
      </c>
      <c r="I37" s="15">
        <v>148</v>
      </c>
      <c r="J37" s="15">
        <v>1</v>
      </c>
      <c r="K37" s="15">
        <v>2</v>
      </c>
      <c r="L37" s="15">
        <v>0</v>
      </c>
      <c r="M37" s="15">
        <v>0</v>
      </c>
      <c r="N37" s="15">
        <v>0</v>
      </c>
      <c r="O37" s="15">
        <v>3</v>
      </c>
      <c r="P37" s="24">
        <v>66</v>
      </c>
    </row>
    <row r="38" spans="1:16" ht="22.5" x14ac:dyDescent="0.25">
      <c r="A38" s="29" t="s">
        <v>367</v>
      </c>
      <c r="B38" s="29" t="s">
        <v>368</v>
      </c>
      <c r="C38" s="15">
        <v>64</v>
      </c>
      <c r="D38" s="15">
        <v>43</v>
      </c>
      <c r="E38" s="30">
        <v>0</v>
      </c>
      <c r="F38" s="15">
        <v>104</v>
      </c>
      <c r="G38" s="15">
        <v>60</v>
      </c>
      <c r="H38" s="15">
        <v>38</v>
      </c>
      <c r="I38" s="15">
        <v>70</v>
      </c>
      <c r="J38" s="15">
        <v>1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38</v>
      </c>
    </row>
    <row r="39" spans="1:16" ht="22.5" x14ac:dyDescent="0.25">
      <c r="A39" s="29" t="s">
        <v>369</v>
      </c>
      <c r="B39" s="29" t="s">
        <v>370</v>
      </c>
      <c r="C39" s="15">
        <v>15</v>
      </c>
      <c r="D39" s="15">
        <v>20</v>
      </c>
      <c r="E39" s="30">
        <v>-1</v>
      </c>
      <c r="F39" s="15">
        <v>20</v>
      </c>
      <c r="G39" s="15">
        <v>9</v>
      </c>
      <c r="H39" s="15">
        <v>6</v>
      </c>
      <c r="I39" s="15">
        <v>11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6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83</v>
      </c>
      <c r="D42" s="15">
        <v>90</v>
      </c>
      <c r="E42" s="30">
        <v>-1</v>
      </c>
      <c r="F42" s="15">
        <v>6</v>
      </c>
      <c r="G42" s="15">
        <v>3</v>
      </c>
      <c r="H42" s="15">
        <v>4</v>
      </c>
      <c r="I42" s="15">
        <v>12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4</v>
      </c>
    </row>
    <row r="43" spans="1:16" x14ac:dyDescent="0.25">
      <c r="A43" s="177" t="s">
        <v>377</v>
      </c>
      <c r="B43" s="178"/>
      <c r="C43" s="26">
        <v>26</v>
      </c>
      <c r="D43" s="26">
        <v>29</v>
      </c>
      <c r="E43" s="27">
        <v>-1</v>
      </c>
      <c r="F43" s="26">
        <v>18</v>
      </c>
      <c r="G43" s="26">
        <v>1</v>
      </c>
      <c r="H43" s="26">
        <v>7</v>
      </c>
      <c r="I43" s="26">
        <v>16</v>
      </c>
      <c r="J43" s="26">
        <v>0</v>
      </c>
      <c r="K43" s="26">
        <v>3</v>
      </c>
      <c r="L43" s="26">
        <v>0</v>
      </c>
      <c r="M43" s="26">
        <v>0</v>
      </c>
      <c r="N43" s="26">
        <v>10</v>
      </c>
      <c r="O43" s="26">
        <v>0</v>
      </c>
      <c r="P43" s="28">
        <v>3</v>
      </c>
    </row>
    <row r="44" spans="1:16" x14ac:dyDescent="0.25">
      <c r="A44" s="29" t="s">
        <v>378</v>
      </c>
      <c r="B44" s="29" t="s">
        <v>379</v>
      </c>
      <c r="C44" s="15">
        <v>5</v>
      </c>
      <c r="D44" s="15">
        <v>2</v>
      </c>
      <c r="E44" s="30">
        <v>1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1</v>
      </c>
    </row>
    <row r="45" spans="1:16" ht="22.5" x14ac:dyDescent="0.25">
      <c r="A45" s="29" t="s">
        <v>380</v>
      </c>
      <c r="B45" s="29" t="s">
        <v>381</v>
      </c>
      <c r="C45" s="15">
        <v>19</v>
      </c>
      <c r="D45" s="15">
        <v>18</v>
      </c>
      <c r="E45" s="30">
        <v>0</v>
      </c>
      <c r="F45" s="15">
        <v>18</v>
      </c>
      <c r="G45" s="15">
        <v>1</v>
      </c>
      <c r="H45" s="15">
        <v>7</v>
      </c>
      <c r="I45" s="15">
        <v>16</v>
      </c>
      <c r="J45" s="15">
        <v>0</v>
      </c>
      <c r="K45" s="15">
        <v>3</v>
      </c>
      <c r="L45" s="15">
        <v>0</v>
      </c>
      <c r="M45" s="15">
        <v>0</v>
      </c>
      <c r="N45" s="15">
        <v>10</v>
      </c>
      <c r="O45" s="15">
        <v>0</v>
      </c>
      <c r="P45" s="24">
        <v>2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0</v>
      </c>
      <c r="D47" s="15">
        <v>3</v>
      </c>
      <c r="E47" s="30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2</v>
      </c>
      <c r="D49" s="15">
        <v>4</v>
      </c>
      <c r="E49" s="30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0</v>
      </c>
      <c r="D50" s="15">
        <v>2</v>
      </c>
      <c r="E50" s="30">
        <v>-1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7" t="s">
        <v>392</v>
      </c>
      <c r="B51" s="178"/>
      <c r="C51" s="26">
        <v>376</v>
      </c>
      <c r="D51" s="26">
        <v>471</v>
      </c>
      <c r="E51" s="27">
        <v>-1</v>
      </c>
      <c r="F51" s="26">
        <v>18</v>
      </c>
      <c r="G51" s="26">
        <v>6</v>
      </c>
      <c r="H51" s="26">
        <v>79</v>
      </c>
      <c r="I51" s="26">
        <v>73</v>
      </c>
      <c r="J51" s="26">
        <v>47</v>
      </c>
      <c r="K51" s="26">
        <v>24</v>
      </c>
      <c r="L51" s="26">
        <v>0</v>
      </c>
      <c r="M51" s="26">
        <v>0</v>
      </c>
      <c r="N51" s="26">
        <v>13</v>
      </c>
      <c r="O51" s="26">
        <v>7</v>
      </c>
      <c r="P51" s="28">
        <v>90</v>
      </c>
    </row>
    <row r="52" spans="1:16" x14ac:dyDescent="0.25">
      <c r="A52" s="29" t="s">
        <v>393</v>
      </c>
      <c r="B52" s="29" t="s">
        <v>394</v>
      </c>
      <c r="C52" s="15">
        <v>152</v>
      </c>
      <c r="D52" s="15">
        <v>185</v>
      </c>
      <c r="E52" s="30">
        <v>-1</v>
      </c>
      <c r="F52" s="15">
        <v>5</v>
      </c>
      <c r="G52" s="15">
        <v>1</v>
      </c>
      <c r="H52" s="15">
        <v>23</v>
      </c>
      <c r="I52" s="15">
        <v>14</v>
      </c>
      <c r="J52" s="15">
        <v>25</v>
      </c>
      <c r="K52" s="15">
        <v>14</v>
      </c>
      <c r="L52" s="15">
        <v>0</v>
      </c>
      <c r="M52" s="15">
        <v>0</v>
      </c>
      <c r="N52" s="15">
        <v>0</v>
      </c>
      <c r="O52" s="15">
        <v>7</v>
      </c>
      <c r="P52" s="24">
        <v>21</v>
      </c>
    </row>
    <row r="53" spans="1:16" x14ac:dyDescent="0.25">
      <c r="A53" s="29" t="s">
        <v>395</v>
      </c>
      <c r="B53" s="29" t="s">
        <v>396</v>
      </c>
      <c r="C53" s="15">
        <v>1</v>
      </c>
      <c r="D53" s="15">
        <v>2</v>
      </c>
      <c r="E53" s="30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144</v>
      </c>
      <c r="D54" s="15">
        <v>192</v>
      </c>
      <c r="E54" s="30">
        <v>-1</v>
      </c>
      <c r="F54" s="15">
        <v>10</v>
      </c>
      <c r="G54" s="15">
        <v>3</v>
      </c>
      <c r="H54" s="15">
        <v>39</v>
      </c>
      <c r="I54" s="15">
        <v>43</v>
      </c>
      <c r="J54" s="15">
        <v>11</v>
      </c>
      <c r="K54" s="15">
        <v>5</v>
      </c>
      <c r="L54" s="15">
        <v>0</v>
      </c>
      <c r="M54" s="15">
        <v>0</v>
      </c>
      <c r="N54" s="15">
        <v>8</v>
      </c>
      <c r="O54" s="15">
        <v>0</v>
      </c>
      <c r="P54" s="24">
        <v>44</v>
      </c>
    </row>
    <row r="55" spans="1:16" ht="22.5" x14ac:dyDescent="0.25">
      <c r="A55" s="29" t="s">
        <v>399</v>
      </c>
      <c r="B55" s="29" t="s">
        <v>400</v>
      </c>
      <c r="C55" s="15">
        <v>4</v>
      </c>
      <c r="D55" s="15">
        <v>0</v>
      </c>
      <c r="E55" s="30">
        <v>0</v>
      </c>
      <c r="F55" s="15">
        <v>0</v>
      </c>
      <c r="G55" s="15">
        <v>0</v>
      </c>
      <c r="H55" s="15">
        <v>0</v>
      </c>
      <c r="I55" s="15">
        <v>1</v>
      </c>
      <c r="J55" s="15">
        <v>2</v>
      </c>
      <c r="K55" s="15">
        <v>2</v>
      </c>
      <c r="L55" s="15">
        <v>0</v>
      </c>
      <c r="M55" s="15">
        <v>0</v>
      </c>
      <c r="N55" s="15">
        <v>0</v>
      </c>
      <c r="O55" s="15">
        <v>0</v>
      </c>
      <c r="P55" s="24">
        <v>2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1</v>
      </c>
      <c r="E56" s="30">
        <v>-1</v>
      </c>
      <c r="F56" s="15">
        <v>1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13</v>
      </c>
      <c r="D57" s="15">
        <v>19</v>
      </c>
      <c r="E57" s="30">
        <v>-1</v>
      </c>
      <c r="F57" s="15">
        <v>1</v>
      </c>
      <c r="G57" s="15">
        <v>0</v>
      </c>
      <c r="H57" s="15">
        <v>2</v>
      </c>
      <c r="I57" s="15">
        <v>2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405</v>
      </c>
      <c r="B58" s="29" t="s">
        <v>406</v>
      </c>
      <c r="C58" s="15">
        <v>14</v>
      </c>
      <c r="D58" s="15">
        <v>7</v>
      </c>
      <c r="E58" s="30">
        <v>1</v>
      </c>
      <c r="F58" s="15">
        <v>1</v>
      </c>
      <c r="G58" s="15">
        <v>2</v>
      </c>
      <c r="H58" s="15">
        <v>3</v>
      </c>
      <c r="I58" s="15">
        <v>4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6</v>
      </c>
    </row>
    <row r="59" spans="1:16" ht="22.5" x14ac:dyDescent="0.25">
      <c r="A59" s="29" t="s">
        <v>407</v>
      </c>
      <c r="B59" s="29" t="s">
        <v>408</v>
      </c>
      <c r="C59" s="15">
        <v>1</v>
      </c>
      <c r="D59" s="15">
        <v>2</v>
      </c>
      <c r="E59" s="30">
        <v>-1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3</v>
      </c>
      <c r="D60" s="15">
        <v>3</v>
      </c>
      <c r="E60" s="30">
        <v>0</v>
      </c>
      <c r="F60" s="15">
        <v>0</v>
      </c>
      <c r="G60" s="15">
        <v>0</v>
      </c>
      <c r="H60" s="15">
        <v>2</v>
      </c>
      <c r="I60" s="15">
        <v>2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2</v>
      </c>
    </row>
    <row r="61" spans="1:16" ht="22.5" x14ac:dyDescent="0.25">
      <c r="A61" s="29" t="s">
        <v>411</v>
      </c>
      <c r="B61" s="29" t="s">
        <v>412</v>
      </c>
      <c r="C61" s="15">
        <v>2</v>
      </c>
      <c r="D61" s="15">
        <v>5</v>
      </c>
      <c r="E61" s="30">
        <v>-1</v>
      </c>
      <c r="F61" s="15">
        <v>0</v>
      </c>
      <c r="G61" s="15">
        <v>0</v>
      </c>
      <c r="H61" s="15">
        <v>2</v>
      </c>
      <c r="I61" s="15">
        <v>1</v>
      </c>
      <c r="J61" s="15">
        <v>0</v>
      </c>
      <c r="K61" s="15">
        <v>0</v>
      </c>
      <c r="L61" s="15">
        <v>0</v>
      </c>
      <c r="M61" s="15">
        <v>0</v>
      </c>
      <c r="N61" s="15">
        <v>1</v>
      </c>
      <c r="O61" s="15">
        <v>0</v>
      </c>
      <c r="P61" s="24">
        <v>5</v>
      </c>
    </row>
    <row r="62" spans="1:16" ht="33.75" x14ac:dyDescent="0.25">
      <c r="A62" s="29" t="s">
        <v>413</v>
      </c>
      <c r="B62" s="29" t="s">
        <v>414</v>
      </c>
      <c r="C62" s="15">
        <v>13</v>
      </c>
      <c r="D62" s="15">
        <v>7</v>
      </c>
      <c r="E62" s="30">
        <v>0</v>
      </c>
      <c r="F62" s="15">
        <v>0</v>
      </c>
      <c r="G62" s="15">
        <v>0</v>
      </c>
      <c r="H62" s="15">
        <v>1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0</v>
      </c>
    </row>
    <row r="63" spans="1:16" x14ac:dyDescent="0.25">
      <c r="A63" s="29" t="s">
        <v>415</v>
      </c>
      <c r="B63" s="29" t="s">
        <v>416</v>
      </c>
      <c r="C63" s="15">
        <v>0</v>
      </c>
      <c r="D63" s="15">
        <v>0</v>
      </c>
      <c r="E63" s="30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12</v>
      </c>
      <c r="D64" s="15">
        <v>21</v>
      </c>
      <c r="E64" s="30">
        <v>-1</v>
      </c>
      <c r="F64" s="15">
        <v>0</v>
      </c>
      <c r="G64" s="15">
        <v>0</v>
      </c>
      <c r="H64" s="15">
        <v>4</v>
      </c>
      <c r="I64" s="15">
        <v>2</v>
      </c>
      <c r="J64" s="15">
        <v>4</v>
      </c>
      <c r="K64" s="15">
        <v>2</v>
      </c>
      <c r="L64" s="15">
        <v>0</v>
      </c>
      <c r="M64" s="15">
        <v>0</v>
      </c>
      <c r="N64" s="15">
        <v>4</v>
      </c>
      <c r="O64" s="15">
        <v>0</v>
      </c>
      <c r="P64" s="24">
        <v>2</v>
      </c>
    </row>
    <row r="65" spans="1:16" ht="22.5" x14ac:dyDescent="0.25">
      <c r="A65" s="29" t="s">
        <v>419</v>
      </c>
      <c r="B65" s="29" t="s">
        <v>420</v>
      </c>
      <c r="C65" s="15">
        <v>9</v>
      </c>
      <c r="D65" s="15">
        <v>10</v>
      </c>
      <c r="E65" s="30">
        <v>-1</v>
      </c>
      <c r="F65" s="15">
        <v>0</v>
      </c>
      <c r="G65" s="15">
        <v>0</v>
      </c>
      <c r="H65" s="15">
        <v>1</v>
      </c>
      <c r="I65" s="15">
        <v>1</v>
      </c>
      <c r="J65" s="15">
        <v>5</v>
      </c>
      <c r="K65" s="15">
        <v>1</v>
      </c>
      <c r="L65" s="15">
        <v>0</v>
      </c>
      <c r="M65" s="15">
        <v>0</v>
      </c>
      <c r="N65" s="15">
        <v>0</v>
      </c>
      <c r="O65" s="15">
        <v>0</v>
      </c>
      <c r="P65" s="24">
        <v>0</v>
      </c>
    </row>
    <row r="66" spans="1:16" ht="33.75" x14ac:dyDescent="0.25">
      <c r="A66" s="29" t="s">
        <v>421</v>
      </c>
      <c r="B66" s="29" t="s">
        <v>422</v>
      </c>
      <c r="C66" s="15">
        <v>2</v>
      </c>
      <c r="D66" s="15">
        <v>2</v>
      </c>
      <c r="E66" s="30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2</v>
      </c>
    </row>
    <row r="68" spans="1:16" ht="33.75" x14ac:dyDescent="0.25">
      <c r="A68" s="29" t="s">
        <v>425</v>
      </c>
      <c r="B68" s="29" t="s">
        <v>426</v>
      </c>
      <c r="C68" s="15">
        <v>1</v>
      </c>
      <c r="D68" s="15">
        <v>3</v>
      </c>
      <c r="E68" s="30">
        <v>-1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1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0</v>
      </c>
      <c r="D70" s="15">
        <v>0</v>
      </c>
      <c r="E70" s="30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1</v>
      </c>
      <c r="D71" s="15">
        <v>1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4</v>
      </c>
      <c r="D72" s="15">
        <v>11</v>
      </c>
      <c r="E72" s="30">
        <v>-1</v>
      </c>
      <c r="F72" s="15">
        <v>0</v>
      </c>
      <c r="G72" s="15">
        <v>0</v>
      </c>
      <c r="H72" s="15">
        <v>2</v>
      </c>
      <c r="I72" s="15">
        <v>3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5</v>
      </c>
    </row>
    <row r="73" spans="1:16" x14ac:dyDescent="0.25">
      <c r="A73" s="177" t="s">
        <v>435</v>
      </c>
      <c r="B73" s="178"/>
      <c r="C73" s="26">
        <v>11</v>
      </c>
      <c r="D73" s="26">
        <v>3</v>
      </c>
      <c r="E73" s="27">
        <v>2</v>
      </c>
      <c r="F73" s="26">
        <v>1</v>
      </c>
      <c r="G73" s="26">
        <v>0</v>
      </c>
      <c r="H73" s="26">
        <v>2</v>
      </c>
      <c r="I73" s="26">
        <v>2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2</v>
      </c>
    </row>
    <row r="74" spans="1:16" x14ac:dyDescent="0.25">
      <c r="A74" s="29" t="s">
        <v>436</v>
      </c>
      <c r="B74" s="29" t="s">
        <v>437</v>
      </c>
      <c r="C74" s="15">
        <v>11</v>
      </c>
      <c r="D74" s="15">
        <v>3</v>
      </c>
      <c r="E74" s="30">
        <v>2</v>
      </c>
      <c r="F74" s="15">
        <v>1</v>
      </c>
      <c r="G74" s="15">
        <v>0</v>
      </c>
      <c r="H74" s="15">
        <v>2</v>
      </c>
      <c r="I74" s="15">
        <v>2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2</v>
      </c>
    </row>
    <row r="75" spans="1:16" x14ac:dyDescent="0.25">
      <c r="A75" s="177" t="s">
        <v>438</v>
      </c>
      <c r="B75" s="178"/>
      <c r="C75" s="26">
        <v>104</v>
      </c>
      <c r="D75" s="26">
        <v>115</v>
      </c>
      <c r="E75" s="27">
        <v>-1</v>
      </c>
      <c r="F75" s="26">
        <v>2</v>
      </c>
      <c r="G75" s="26">
        <v>0</v>
      </c>
      <c r="H75" s="26">
        <v>13</v>
      </c>
      <c r="I75" s="26">
        <v>23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8">
        <v>7</v>
      </c>
    </row>
    <row r="76" spans="1:16" x14ac:dyDescent="0.25">
      <c r="A76" s="29" t="s">
        <v>439</v>
      </c>
      <c r="B76" s="29" t="s">
        <v>440</v>
      </c>
      <c r="C76" s="15">
        <v>31</v>
      </c>
      <c r="D76" s="15">
        <v>40</v>
      </c>
      <c r="E76" s="30">
        <v>-1</v>
      </c>
      <c r="F76" s="15">
        <v>0</v>
      </c>
      <c r="G76" s="15">
        <v>0</v>
      </c>
      <c r="H76" s="15">
        <v>6</v>
      </c>
      <c r="I76" s="15">
        <v>14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5</v>
      </c>
    </row>
    <row r="77" spans="1:16" ht="33.75" x14ac:dyDescent="0.25">
      <c r="A77" s="29" t="s">
        <v>441</v>
      </c>
      <c r="B77" s="29" t="s">
        <v>442</v>
      </c>
      <c r="C77" s="15">
        <v>1</v>
      </c>
      <c r="D77" s="15">
        <v>6</v>
      </c>
      <c r="E77" s="30">
        <v>-1</v>
      </c>
      <c r="F77" s="15">
        <v>0</v>
      </c>
      <c r="G77" s="15">
        <v>0</v>
      </c>
      <c r="H77" s="15">
        <v>1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39</v>
      </c>
      <c r="D78" s="15">
        <v>27</v>
      </c>
      <c r="E78" s="30">
        <v>0</v>
      </c>
      <c r="F78" s="15">
        <v>2</v>
      </c>
      <c r="G78" s="15">
        <v>0</v>
      </c>
      <c r="H78" s="15">
        <v>2</v>
      </c>
      <c r="I78" s="15">
        <v>1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2</v>
      </c>
    </row>
    <row r="79" spans="1:16" x14ac:dyDescent="0.25">
      <c r="A79" s="29" t="s">
        <v>445</v>
      </c>
      <c r="B79" s="29" t="s">
        <v>446</v>
      </c>
      <c r="C79" s="15">
        <v>2</v>
      </c>
      <c r="D79" s="15">
        <v>6</v>
      </c>
      <c r="E79" s="30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16</v>
      </c>
      <c r="D80" s="15">
        <v>29</v>
      </c>
      <c r="E80" s="30">
        <v>-1</v>
      </c>
      <c r="F80" s="15">
        <v>0</v>
      </c>
      <c r="G80" s="15">
        <v>0</v>
      </c>
      <c r="H80" s="15">
        <v>4</v>
      </c>
      <c r="I80" s="15">
        <v>5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29" t="s">
        <v>449</v>
      </c>
      <c r="B81" s="29" t="s">
        <v>450</v>
      </c>
      <c r="C81" s="15">
        <v>6</v>
      </c>
      <c r="D81" s="15">
        <v>1</v>
      </c>
      <c r="E81" s="30">
        <v>5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9</v>
      </c>
      <c r="D82" s="15">
        <v>6</v>
      </c>
      <c r="E82" s="30">
        <v>0</v>
      </c>
      <c r="F82" s="15">
        <v>0</v>
      </c>
      <c r="G82" s="15">
        <v>0</v>
      </c>
      <c r="H82" s="15">
        <v>0</v>
      </c>
      <c r="I82" s="15">
        <v>3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7" t="s">
        <v>453</v>
      </c>
      <c r="B83" s="178"/>
      <c r="C83" s="26">
        <v>161</v>
      </c>
      <c r="D83" s="26">
        <v>187</v>
      </c>
      <c r="E83" s="27">
        <v>-1</v>
      </c>
      <c r="F83" s="26">
        <v>11</v>
      </c>
      <c r="G83" s="26">
        <v>3</v>
      </c>
      <c r="H83" s="26">
        <v>14</v>
      </c>
      <c r="I83" s="26">
        <v>18</v>
      </c>
      <c r="J83" s="26">
        <v>0</v>
      </c>
      <c r="K83" s="26">
        <v>0</v>
      </c>
      <c r="L83" s="26">
        <v>0</v>
      </c>
      <c r="M83" s="26">
        <v>0</v>
      </c>
      <c r="N83" s="26">
        <v>2</v>
      </c>
      <c r="O83" s="26">
        <v>1</v>
      </c>
      <c r="P83" s="28">
        <v>115</v>
      </c>
    </row>
    <row r="84" spans="1:16" x14ac:dyDescent="0.25">
      <c r="A84" s="29" t="s">
        <v>454</v>
      </c>
      <c r="B84" s="29" t="s">
        <v>455</v>
      </c>
      <c r="C84" s="15">
        <v>54</v>
      </c>
      <c r="D84" s="15">
        <v>55</v>
      </c>
      <c r="E84" s="30">
        <v>-1</v>
      </c>
      <c r="F84" s="15">
        <v>0</v>
      </c>
      <c r="G84" s="15">
        <v>0</v>
      </c>
      <c r="H84" s="15">
        <v>2</v>
      </c>
      <c r="I84" s="15">
        <v>2</v>
      </c>
      <c r="J84" s="15">
        <v>0</v>
      </c>
      <c r="K84" s="15">
        <v>0</v>
      </c>
      <c r="L84" s="15">
        <v>0</v>
      </c>
      <c r="M84" s="15">
        <v>0</v>
      </c>
      <c r="N84" s="15">
        <v>2</v>
      </c>
      <c r="O84" s="15">
        <v>0</v>
      </c>
      <c r="P84" s="24">
        <v>1</v>
      </c>
    </row>
    <row r="85" spans="1:16" x14ac:dyDescent="0.25">
      <c r="A85" s="29" t="s">
        <v>456</v>
      </c>
      <c r="B85" s="29" t="s">
        <v>457</v>
      </c>
      <c r="C85" s="15">
        <v>107</v>
      </c>
      <c r="D85" s="15">
        <v>132</v>
      </c>
      <c r="E85" s="30">
        <v>-1</v>
      </c>
      <c r="F85" s="15">
        <v>11</v>
      </c>
      <c r="G85" s="15">
        <v>3</v>
      </c>
      <c r="H85" s="15">
        <v>12</v>
      </c>
      <c r="I85" s="15">
        <v>16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1</v>
      </c>
      <c r="P85" s="24">
        <v>114</v>
      </c>
    </row>
    <row r="86" spans="1:16" x14ac:dyDescent="0.25">
      <c r="A86" s="177" t="s">
        <v>458</v>
      </c>
      <c r="B86" s="178"/>
      <c r="C86" s="26">
        <v>435</v>
      </c>
      <c r="D86" s="26">
        <v>593</v>
      </c>
      <c r="E86" s="27">
        <v>-1</v>
      </c>
      <c r="F86" s="26">
        <v>1</v>
      </c>
      <c r="G86" s="26">
        <v>0</v>
      </c>
      <c r="H86" s="26">
        <v>58</v>
      </c>
      <c r="I86" s="26">
        <v>53</v>
      </c>
      <c r="J86" s="26">
        <v>0</v>
      </c>
      <c r="K86" s="26">
        <v>0</v>
      </c>
      <c r="L86" s="26">
        <v>0</v>
      </c>
      <c r="M86" s="26">
        <v>0</v>
      </c>
      <c r="N86" s="26">
        <v>12</v>
      </c>
      <c r="O86" s="26">
        <v>0</v>
      </c>
      <c r="P86" s="28">
        <v>51</v>
      </c>
    </row>
    <row r="87" spans="1:16" x14ac:dyDescent="0.25">
      <c r="A87" s="29" t="s">
        <v>459</v>
      </c>
      <c r="B87" s="29" t="s">
        <v>460</v>
      </c>
      <c r="C87" s="15">
        <v>1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1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1</v>
      </c>
      <c r="E89" s="30">
        <v>-1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12</v>
      </c>
      <c r="D90" s="15">
        <v>25</v>
      </c>
      <c r="E90" s="30">
        <v>-1</v>
      </c>
      <c r="F90" s="15">
        <v>1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1</v>
      </c>
    </row>
    <row r="91" spans="1:16" ht="22.5" x14ac:dyDescent="0.25">
      <c r="A91" s="29" t="s">
        <v>467</v>
      </c>
      <c r="B91" s="29" t="s">
        <v>468</v>
      </c>
      <c r="C91" s="15">
        <v>1</v>
      </c>
      <c r="D91" s="15">
        <v>3</v>
      </c>
      <c r="E91" s="30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1</v>
      </c>
    </row>
    <row r="92" spans="1:16" x14ac:dyDescent="0.25">
      <c r="A92" s="29" t="s">
        <v>469</v>
      </c>
      <c r="B92" s="29" t="s">
        <v>470</v>
      </c>
      <c r="C92" s="15">
        <v>29</v>
      </c>
      <c r="D92" s="15">
        <v>29</v>
      </c>
      <c r="E92" s="30">
        <v>0</v>
      </c>
      <c r="F92" s="15">
        <v>0</v>
      </c>
      <c r="G92" s="15">
        <v>0</v>
      </c>
      <c r="H92" s="15">
        <v>1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1</v>
      </c>
      <c r="O92" s="15">
        <v>0</v>
      </c>
      <c r="P92" s="24">
        <v>1</v>
      </c>
    </row>
    <row r="93" spans="1:16" x14ac:dyDescent="0.25">
      <c r="A93" s="29" t="s">
        <v>471</v>
      </c>
      <c r="B93" s="29" t="s">
        <v>472</v>
      </c>
      <c r="C93" s="15">
        <v>66</v>
      </c>
      <c r="D93" s="15">
        <v>106</v>
      </c>
      <c r="E93" s="30">
        <v>-1</v>
      </c>
      <c r="F93" s="15">
        <v>0</v>
      </c>
      <c r="G93" s="15">
        <v>0</v>
      </c>
      <c r="H93" s="15">
        <v>10</v>
      </c>
      <c r="I93" s="15">
        <v>18</v>
      </c>
      <c r="J93" s="15">
        <v>0</v>
      </c>
      <c r="K93" s="15">
        <v>0</v>
      </c>
      <c r="L93" s="15">
        <v>0</v>
      </c>
      <c r="M93" s="15">
        <v>0</v>
      </c>
      <c r="N93" s="15">
        <v>10</v>
      </c>
      <c r="O93" s="15">
        <v>0</v>
      </c>
      <c r="P93" s="24">
        <v>24</v>
      </c>
    </row>
    <row r="94" spans="1:16" x14ac:dyDescent="0.25">
      <c r="A94" s="29" t="s">
        <v>473</v>
      </c>
      <c r="B94" s="29" t="s">
        <v>474</v>
      </c>
      <c r="C94" s="15">
        <v>21</v>
      </c>
      <c r="D94" s="15">
        <v>33</v>
      </c>
      <c r="E94" s="30">
        <v>-1</v>
      </c>
      <c r="F94" s="15">
        <v>0</v>
      </c>
      <c r="G94" s="15">
        <v>0</v>
      </c>
      <c r="H94" s="15">
        <v>1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29" t="s">
        <v>475</v>
      </c>
      <c r="B95" s="29" t="s">
        <v>476</v>
      </c>
      <c r="C95" s="15">
        <v>304</v>
      </c>
      <c r="D95" s="15">
        <v>395</v>
      </c>
      <c r="E95" s="30">
        <v>-1</v>
      </c>
      <c r="F95" s="15">
        <v>0</v>
      </c>
      <c r="G95" s="15">
        <v>0</v>
      </c>
      <c r="H95" s="15">
        <v>46</v>
      </c>
      <c r="I95" s="15">
        <v>35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24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1</v>
      </c>
      <c r="E96" s="30">
        <v>-1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1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7" t="s">
        <v>481</v>
      </c>
      <c r="B98" s="178"/>
      <c r="C98" s="26">
        <v>5786</v>
      </c>
      <c r="D98" s="26">
        <v>6829</v>
      </c>
      <c r="E98" s="27">
        <v>-1</v>
      </c>
      <c r="F98" s="26">
        <v>196</v>
      </c>
      <c r="G98" s="26">
        <v>90</v>
      </c>
      <c r="H98" s="26">
        <v>1412</v>
      </c>
      <c r="I98" s="26">
        <v>1139</v>
      </c>
      <c r="J98" s="26">
        <v>1</v>
      </c>
      <c r="K98" s="26">
        <v>0</v>
      </c>
      <c r="L98" s="26">
        <v>0</v>
      </c>
      <c r="M98" s="26">
        <v>0</v>
      </c>
      <c r="N98" s="26">
        <v>15</v>
      </c>
      <c r="O98" s="26">
        <v>14</v>
      </c>
      <c r="P98" s="28">
        <v>3412</v>
      </c>
    </row>
    <row r="99" spans="1:16" x14ac:dyDescent="0.25">
      <c r="A99" s="29" t="s">
        <v>482</v>
      </c>
      <c r="B99" s="29" t="s">
        <v>483</v>
      </c>
      <c r="C99" s="15">
        <v>1037</v>
      </c>
      <c r="D99" s="15">
        <v>1649</v>
      </c>
      <c r="E99" s="30">
        <v>-1</v>
      </c>
      <c r="F99" s="15">
        <v>64</v>
      </c>
      <c r="G99" s="15">
        <v>35</v>
      </c>
      <c r="H99" s="15">
        <v>258</v>
      </c>
      <c r="I99" s="15">
        <v>245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1856</v>
      </c>
    </row>
    <row r="100" spans="1:16" x14ac:dyDescent="0.25">
      <c r="A100" s="29" t="s">
        <v>484</v>
      </c>
      <c r="B100" s="29" t="s">
        <v>485</v>
      </c>
      <c r="C100" s="15">
        <v>734</v>
      </c>
      <c r="D100" s="15">
        <v>690</v>
      </c>
      <c r="E100" s="30">
        <v>0</v>
      </c>
      <c r="F100" s="15">
        <v>11</v>
      </c>
      <c r="G100" s="15">
        <v>5</v>
      </c>
      <c r="H100" s="15">
        <v>325</v>
      </c>
      <c r="I100" s="15">
        <v>234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4">
        <v>195</v>
      </c>
    </row>
    <row r="101" spans="1:16" ht="33.75" x14ac:dyDescent="0.25">
      <c r="A101" s="29" t="s">
        <v>486</v>
      </c>
      <c r="B101" s="29" t="s">
        <v>487</v>
      </c>
      <c r="C101" s="15">
        <v>143</v>
      </c>
      <c r="D101" s="15">
        <v>234</v>
      </c>
      <c r="E101" s="30">
        <v>-1</v>
      </c>
      <c r="F101" s="15">
        <v>3</v>
      </c>
      <c r="G101" s="15">
        <v>2</v>
      </c>
      <c r="H101" s="15">
        <v>89</v>
      </c>
      <c r="I101" s="15">
        <v>141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6</v>
      </c>
      <c r="P101" s="24">
        <v>50</v>
      </c>
    </row>
    <row r="102" spans="1:16" ht="22.5" x14ac:dyDescent="0.25">
      <c r="A102" s="29" t="s">
        <v>488</v>
      </c>
      <c r="B102" s="29" t="s">
        <v>489</v>
      </c>
      <c r="C102" s="15">
        <v>565</v>
      </c>
      <c r="D102" s="15">
        <v>773</v>
      </c>
      <c r="E102" s="30">
        <v>-1</v>
      </c>
      <c r="F102" s="15">
        <v>12</v>
      </c>
      <c r="G102" s="15">
        <v>7</v>
      </c>
      <c r="H102" s="15">
        <v>237</v>
      </c>
      <c r="I102" s="15">
        <v>246</v>
      </c>
      <c r="J102" s="15">
        <v>1</v>
      </c>
      <c r="K102" s="15">
        <v>0</v>
      </c>
      <c r="L102" s="15">
        <v>0</v>
      </c>
      <c r="M102" s="15">
        <v>0</v>
      </c>
      <c r="N102" s="15">
        <v>0</v>
      </c>
      <c r="O102" s="15">
        <v>7</v>
      </c>
      <c r="P102" s="24">
        <v>140</v>
      </c>
    </row>
    <row r="103" spans="1:16" x14ac:dyDescent="0.25">
      <c r="A103" s="29" t="s">
        <v>490</v>
      </c>
      <c r="B103" s="29" t="s">
        <v>491</v>
      </c>
      <c r="C103" s="15">
        <v>21</v>
      </c>
      <c r="D103" s="15">
        <v>29</v>
      </c>
      <c r="E103" s="30">
        <v>-1</v>
      </c>
      <c r="F103" s="15">
        <v>0</v>
      </c>
      <c r="G103" s="15">
        <v>0</v>
      </c>
      <c r="H103" s="15">
        <v>1</v>
      </c>
      <c r="I103" s="15">
        <v>2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2</v>
      </c>
    </row>
    <row r="104" spans="1:16" ht="22.5" x14ac:dyDescent="0.25">
      <c r="A104" s="29" t="s">
        <v>492</v>
      </c>
      <c r="B104" s="29" t="s">
        <v>493</v>
      </c>
      <c r="C104" s="15">
        <v>70</v>
      </c>
      <c r="D104" s="15">
        <v>71</v>
      </c>
      <c r="E104" s="30">
        <v>-1</v>
      </c>
      <c r="F104" s="15">
        <v>0</v>
      </c>
      <c r="G104" s="15">
        <v>0</v>
      </c>
      <c r="H104" s="15">
        <v>15</v>
      </c>
      <c r="I104" s="15">
        <v>15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19</v>
      </c>
    </row>
    <row r="105" spans="1:16" x14ac:dyDescent="0.25">
      <c r="A105" s="29" t="s">
        <v>494</v>
      </c>
      <c r="B105" s="29" t="s">
        <v>495</v>
      </c>
      <c r="C105" s="15">
        <v>163</v>
      </c>
      <c r="D105" s="15">
        <v>156</v>
      </c>
      <c r="E105" s="30">
        <v>0</v>
      </c>
      <c r="F105" s="15">
        <v>0</v>
      </c>
      <c r="G105" s="15">
        <v>0</v>
      </c>
      <c r="H105" s="15">
        <v>12</v>
      </c>
      <c r="I105" s="15">
        <v>2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29</v>
      </c>
    </row>
    <row r="106" spans="1:16" x14ac:dyDescent="0.25">
      <c r="A106" s="29" t="s">
        <v>496</v>
      </c>
      <c r="B106" s="29" t="s">
        <v>497</v>
      </c>
      <c r="C106" s="15">
        <v>1679</v>
      </c>
      <c r="D106" s="15">
        <v>1692</v>
      </c>
      <c r="E106" s="30">
        <v>-1</v>
      </c>
      <c r="F106" s="15">
        <v>7</v>
      </c>
      <c r="G106" s="15">
        <v>3</v>
      </c>
      <c r="H106" s="15">
        <v>180</v>
      </c>
      <c r="I106" s="15">
        <v>176</v>
      </c>
      <c r="J106" s="15">
        <v>0</v>
      </c>
      <c r="K106" s="15">
        <v>0</v>
      </c>
      <c r="L106" s="15">
        <v>0</v>
      </c>
      <c r="M106" s="15">
        <v>0</v>
      </c>
      <c r="N106" s="15">
        <v>9</v>
      </c>
      <c r="O106" s="15">
        <v>1</v>
      </c>
      <c r="P106" s="24">
        <v>498</v>
      </c>
    </row>
    <row r="107" spans="1:16" ht="22.5" x14ac:dyDescent="0.25">
      <c r="A107" s="29" t="s">
        <v>498</v>
      </c>
      <c r="B107" s="29" t="s">
        <v>499</v>
      </c>
      <c r="C107" s="15">
        <v>442</v>
      </c>
      <c r="D107" s="15">
        <v>468</v>
      </c>
      <c r="E107" s="30">
        <v>-1</v>
      </c>
      <c r="F107" s="15">
        <v>3</v>
      </c>
      <c r="G107" s="15">
        <v>1</v>
      </c>
      <c r="H107" s="15">
        <v>72</v>
      </c>
      <c r="I107" s="15">
        <v>68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4">
        <v>175</v>
      </c>
    </row>
    <row r="108" spans="1:16" ht="22.5" x14ac:dyDescent="0.25">
      <c r="A108" s="29" t="s">
        <v>500</v>
      </c>
      <c r="B108" s="29" t="s">
        <v>501</v>
      </c>
      <c r="C108" s="15">
        <v>10</v>
      </c>
      <c r="D108" s="15">
        <v>11</v>
      </c>
      <c r="E108" s="30">
        <v>-1</v>
      </c>
      <c r="F108" s="15">
        <v>0</v>
      </c>
      <c r="G108" s="15">
        <v>0</v>
      </c>
      <c r="H108" s="15">
        <v>4</v>
      </c>
      <c r="I108" s="15">
        <v>6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10</v>
      </c>
    </row>
    <row r="109" spans="1:16" x14ac:dyDescent="0.25">
      <c r="A109" s="29" t="s">
        <v>502</v>
      </c>
      <c r="B109" s="29" t="s">
        <v>503</v>
      </c>
      <c r="C109" s="15">
        <v>0</v>
      </c>
      <c r="D109" s="15">
        <v>0</v>
      </c>
      <c r="E109" s="30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2</v>
      </c>
      <c r="D110" s="15">
        <v>3</v>
      </c>
      <c r="E110" s="30">
        <v>-1</v>
      </c>
      <c r="F110" s="15">
        <v>0</v>
      </c>
      <c r="G110" s="15">
        <v>0</v>
      </c>
      <c r="H110" s="15">
        <v>2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2</v>
      </c>
      <c r="O110" s="15">
        <v>0</v>
      </c>
      <c r="P110" s="24">
        <v>0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807</v>
      </c>
      <c r="D112" s="15">
        <v>879</v>
      </c>
      <c r="E112" s="30">
        <v>-1</v>
      </c>
      <c r="F112" s="15">
        <v>92</v>
      </c>
      <c r="G112" s="15">
        <v>22</v>
      </c>
      <c r="H112" s="15">
        <v>143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330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0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3</v>
      </c>
      <c r="D115" s="15">
        <v>4</v>
      </c>
      <c r="E115" s="30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3</v>
      </c>
      <c r="D116" s="15">
        <v>65</v>
      </c>
      <c r="E116" s="30">
        <v>-1</v>
      </c>
      <c r="F116" s="15">
        <v>3</v>
      </c>
      <c r="G116" s="15">
        <v>7</v>
      </c>
      <c r="H116" s="15">
        <v>3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41</v>
      </c>
    </row>
    <row r="117" spans="1:16" ht="33.75" x14ac:dyDescent="0.25">
      <c r="A117" s="29" t="s">
        <v>518</v>
      </c>
      <c r="B117" s="29" t="s">
        <v>519</v>
      </c>
      <c r="C117" s="15">
        <v>1</v>
      </c>
      <c r="D117" s="15">
        <v>10</v>
      </c>
      <c r="E117" s="30">
        <v>-1</v>
      </c>
      <c r="F117" s="15">
        <v>0</v>
      </c>
      <c r="G117" s="15">
        <v>3</v>
      </c>
      <c r="H117" s="15">
        <v>3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3</v>
      </c>
    </row>
    <row r="118" spans="1:16" ht="22.5" x14ac:dyDescent="0.25">
      <c r="A118" s="29" t="s">
        <v>520</v>
      </c>
      <c r="B118" s="29" t="s">
        <v>521</v>
      </c>
      <c r="C118" s="15">
        <v>4</v>
      </c>
      <c r="D118" s="15">
        <v>3</v>
      </c>
      <c r="E118" s="30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1</v>
      </c>
      <c r="D119" s="15">
        <v>5</v>
      </c>
      <c r="E119" s="30">
        <v>-1</v>
      </c>
      <c r="F119" s="15">
        <v>0</v>
      </c>
      <c r="G119" s="15">
        <v>5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43</v>
      </c>
    </row>
    <row r="120" spans="1:16" ht="22.5" x14ac:dyDescent="0.25">
      <c r="A120" s="29" t="s">
        <v>524</v>
      </c>
      <c r="B120" s="29" t="s">
        <v>525</v>
      </c>
      <c r="C120" s="15">
        <v>4</v>
      </c>
      <c r="D120" s="15">
        <v>11</v>
      </c>
      <c r="E120" s="30">
        <v>-1</v>
      </c>
      <c r="F120" s="15">
        <v>0</v>
      </c>
      <c r="G120" s="15">
        <v>0</v>
      </c>
      <c r="H120" s="15">
        <v>1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12</v>
      </c>
      <c r="D121" s="15">
        <v>13</v>
      </c>
      <c r="E121" s="30">
        <v>-1</v>
      </c>
      <c r="F121" s="15">
        <v>0</v>
      </c>
      <c r="G121" s="15">
        <v>0</v>
      </c>
      <c r="H121" s="15">
        <v>5</v>
      </c>
      <c r="I121" s="15">
        <v>3</v>
      </c>
      <c r="J121" s="15">
        <v>0</v>
      </c>
      <c r="K121" s="15">
        <v>0</v>
      </c>
      <c r="L121" s="15">
        <v>0</v>
      </c>
      <c r="M121" s="15">
        <v>0</v>
      </c>
      <c r="N121" s="15">
        <v>1</v>
      </c>
      <c r="O121" s="15">
        <v>0</v>
      </c>
      <c r="P121" s="24">
        <v>1</v>
      </c>
    </row>
    <row r="122" spans="1:16" ht="22.5" x14ac:dyDescent="0.25">
      <c r="A122" s="29" t="s">
        <v>528</v>
      </c>
      <c r="B122" s="29" t="s">
        <v>529</v>
      </c>
      <c r="C122" s="15">
        <v>47</v>
      </c>
      <c r="D122" s="15">
        <v>51</v>
      </c>
      <c r="E122" s="30">
        <v>-1</v>
      </c>
      <c r="F122" s="15">
        <v>1</v>
      </c>
      <c r="G122" s="15">
        <v>0</v>
      </c>
      <c r="H122" s="15">
        <v>13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20</v>
      </c>
    </row>
    <row r="123" spans="1:16" x14ac:dyDescent="0.25">
      <c r="A123" s="29" t="s">
        <v>530</v>
      </c>
      <c r="B123" s="29" t="s">
        <v>531</v>
      </c>
      <c r="C123" s="15">
        <v>1</v>
      </c>
      <c r="D123" s="15">
        <v>2</v>
      </c>
      <c r="E123" s="30">
        <v>-1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2</v>
      </c>
      <c r="O123" s="15">
        <v>0</v>
      </c>
      <c r="P123" s="24">
        <v>0</v>
      </c>
    </row>
    <row r="124" spans="1:16" x14ac:dyDescent="0.25">
      <c r="A124" s="29" t="s">
        <v>532</v>
      </c>
      <c r="B124" s="29" t="s">
        <v>533</v>
      </c>
      <c r="C124" s="15">
        <v>1</v>
      </c>
      <c r="D124" s="15">
        <v>1</v>
      </c>
      <c r="E124" s="30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2</v>
      </c>
      <c r="D125" s="15">
        <v>1</v>
      </c>
      <c r="E125" s="30">
        <v>1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17</v>
      </c>
      <c r="D127" s="15">
        <v>5</v>
      </c>
      <c r="E127" s="30">
        <v>2</v>
      </c>
      <c r="F127" s="15">
        <v>0</v>
      </c>
      <c r="G127" s="15">
        <v>0</v>
      </c>
      <c r="H127" s="15">
        <v>7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29" t="s">
        <v>540</v>
      </c>
      <c r="B128" s="29" t="s">
        <v>541</v>
      </c>
      <c r="C128" s="15">
        <v>17</v>
      </c>
      <c r="D128" s="15">
        <v>0</v>
      </c>
      <c r="E128" s="30">
        <v>0</v>
      </c>
      <c r="F128" s="15">
        <v>0</v>
      </c>
      <c r="G128" s="15">
        <v>0</v>
      </c>
      <c r="H128" s="15">
        <v>42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0</v>
      </c>
      <c r="D129" s="15">
        <v>3</v>
      </c>
      <c r="E129" s="30">
        <v>-1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0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7" t="s">
        <v>548</v>
      </c>
      <c r="B132" s="178"/>
      <c r="C132" s="26">
        <v>6</v>
      </c>
      <c r="D132" s="26">
        <v>2</v>
      </c>
      <c r="E132" s="27">
        <v>2</v>
      </c>
      <c r="F132" s="26">
        <v>0</v>
      </c>
      <c r="G132" s="26">
        <v>0</v>
      </c>
      <c r="H132" s="26">
        <v>7</v>
      </c>
      <c r="I132" s="26">
        <v>7</v>
      </c>
      <c r="J132" s="26">
        <v>0</v>
      </c>
      <c r="K132" s="26">
        <v>0</v>
      </c>
      <c r="L132" s="26">
        <v>0</v>
      </c>
      <c r="M132" s="26">
        <v>0</v>
      </c>
      <c r="N132" s="26">
        <v>4</v>
      </c>
      <c r="O132" s="26">
        <v>0</v>
      </c>
      <c r="P132" s="28">
        <v>4</v>
      </c>
    </row>
    <row r="133" spans="1:16" x14ac:dyDescent="0.25">
      <c r="A133" s="29" t="s">
        <v>549</v>
      </c>
      <c r="B133" s="29" t="s">
        <v>550</v>
      </c>
      <c r="C133" s="15">
        <v>5</v>
      </c>
      <c r="D133" s="15">
        <v>2</v>
      </c>
      <c r="E133" s="30">
        <v>1</v>
      </c>
      <c r="F133" s="15">
        <v>0</v>
      </c>
      <c r="G133" s="15">
        <v>0</v>
      </c>
      <c r="H133" s="15">
        <v>6</v>
      </c>
      <c r="I133" s="15">
        <v>6</v>
      </c>
      <c r="J133" s="15">
        <v>0</v>
      </c>
      <c r="K133" s="15">
        <v>0</v>
      </c>
      <c r="L133" s="15">
        <v>0</v>
      </c>
      <c r="M133" s="15">
        <v>0</v>
      </c>
      <c r="N133" s="15">
        <v>4</v>
      </c>
      <c r="O133" s="15">
        <v>0</v>
      </c>
      <c r="P133" s="24">
        <v>3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0</v>
      </c>
      <c r="D135" s="15">
        <v>0</v>
      </c>
      <c r="E135" s="30">
        <v>0</v>
      </c>
      <c r="F135" s="15">
        <v>0</v>
      </c>
      <c r="G135" s="15">
        <v>0</v>
      </c>
      <c r="H135" s="15">
        <v>1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1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0</v>
      </c>
      <c r="E136" s="30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1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7" t="s">
        <v>559</v>
      </c>
      <c r="B138" s="178"/>
      <c r="C138" s="26">
        <v>55</v>
      </c>
      <c r="D138" s="26">
        <v>49</v>
      </c>
      <c r="E138" s="27">
        <v>0</v>
      </c>
      <c r="F138" s="26">
        <v>0</v>
      </c>
      <c r="G138" s="26">
        <v>0</v>
      </c>
      <c r="H138" s="26">
        <v>6</v>
      </c>
      <c r="I138" s="26">
        <v>15</v>
      </c>
      <c r="J138" s="26">
        <v>0</v>
      </c>
      <c r="K138" s="26">
        <v>0</v>
      </c>
      <c r="L138" s="26">
        <v>0</v>
      </c>
      <c r="M138" s="26">
        <v>0</v>
      </c>
      <c r="N138" s="26">
        <v>1</v>
      </c>
      <c r="O138" s="26">
        <v>0</v>
      </c>
      <c r="P138" s="28">
        <v>5</v>
      </c>
    </row>
    <row r="139" spans="1:16" ht="22.5" x14ac:dyDescent="0.25">
      <c r="A139" s="29" t="s">
        <v>560</v>
      </c>
      <c r="B139" s="29" t="s">
        <v>561</v>
      </c>
      <c r="C139" s="15">
        <v>3</v>
      </c>
      <c r="D139" s="15">
        <v>0</v>
      </c>
      <c r="E139" s="30">
        <v>0</v>
      </c>
      <c r="F139" s="15">
        <v>0</v>
      </c>
      <c r="G139" s="15">
        <v>0</v>
      </c>
      <c r="H139" s="15">
        <v>4</v>
      </c>
      <c r="I139" s="15">
        <v>4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1</v>
      </c>
    </row>
    <row r="140" spans="1:16" ht="22.5" x14ac:dyDescent="0.25">
      <c r="A140" s="29" t="s">
        <v>562</v>
      </c>
      <c r="B140" s="29" t="s">
        <v>563</v>
      </c>
      <c r="C140" s="15">
        <v>0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2</v>
      </c>
      <c r="E142" s="30">
        <v>-1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52</v>
      </c>
      <c r="D143" s="15">
        <v>47</v>
      </c>
      <c r="E143" s="30">
        <v>0</v>
      </c>
      <c r="F143" s="15">
        <v>0</v>
      </c>
      <c r="G143" s="15">
        <v>0</v>
      </c>
      <c r="H143" s="15">
        <v>2</v>
      </c>
      <c r="I143" s="15">
        <v>11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24">
        <v>3</v>
      </c>
    </row>
    <row r="144" spans="1:16" ht="33.75" x14ac:dyDescent="0.25">
      <c r="A144" s="29" t="s">
        <v>570</v>
      </c>
      <c r="B144" s="29" t="s">
        <v>571</v>
      </c>
      <c r="C144" s="15">
        <v>0</v>
      </c>
      <c r="D144" s="15">
        <v>0</v>
      </c>
      <c r="E144" s="30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1</v>
      </c>
    </row>
    <row r="145" spans="1:16" x14ac:dyDescent="0.25">
      <c r="A145" s="177" t="s">
        <v>572</v>
      </c>
      <c r="B145" s="178"/>
      <c r="C145" s="26">
        <v>4</v>
      </c>
      <c r="D145" s="26">
        <v>30</v>
      </c>
      <c r="E145" s="27">
        <v>-1</v>
      </c>
      <c r="F145" s="26">
        <v>0</v>
      </c>
      <c r="G145" s="26">
        <v>0</v>
      </c>
      <c r="H145" s="26">
        <v>6</v>
      </c>
      <c r="I145" s="26">
        <v>6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3</v>
      </c>
    </row>
    <row r="146" spans="1:16" ht="33.75" x14ac:dyDescent="0.25">
      <c r="A146" s="29" t="s">
        <v>573</v>
      </c>
      <c r="B146" s="29" t="s">
        <v>574</v>
      </c>
      <c r="C146" s="15">
        <v>4</v>
      </c>
      <c r="D146" s="15">
        <v>15</v>
      </c>
      <c r="E146" s="30">
        <v>-1</v>
      </c>
      <c r="F146" s="15">
        <v>0</v>
      </c>
      <c r="G146" s="15">
        <v>0</v>
      </c>
      <c r="H146" s="15">
        <v>6</v>
      </c>
      <c r="I146" s="15">
        <v>6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3</v>
      </c>
    </row>
    <row r="147" spans="1:16" ht="22.5" x14ac:dyDescent="0.25">
      <c r="A147" s="29" t="s">
        <v>575</v>
      </c>
      <c r="B147" s="29" t="s">
        <v>576</v>
      </c>
      <c r="C147" s="15">
        <v>0</v>
      </c>
      <c r="D147" s="15">
        <v>15</v>
      </c>
      <c r="E147" s="30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7" t="s">
        <v>577</v>
      </c>
      <c r="B148" s="178"/>
      <c r="C148" s="26">
        <v>87</v>
      </c>
      <c r="D148" s="26">
        <v>61</v>
      </c>
      <c r="E148" s="27">
        <v>0</v>
      </c>
      <c r="F148" s="26">
        <v>0</v>
      </c>
      <c r="G148" s="26">
        <v>0</v>
      </c>
      <c r="H148" s="26">
        <v>0</v>
      </c>
      <c r="I148" s="26">
        <v>6</v>
      </c>
      <c r="J148" s="26">
        <v>0</v>
      </c>
      <c r="K148" s="26">
        <v>0</v>
      </c>
      <c r="L148" s="26">
        <v>0</v>
      </c>
      <c r="M148" s="26">
        <v>0</v>
      </c>
      <c r="N148" s="26">
        <v>33</v>
      </c>
      <c r="O148" s="26">
        <v>0</v>
      </c>
      <c r="P148" s="28">
        <v>10</v>
      </c>
    </row>
    <row r="149" spans="1:16" ht="22.5" x14ac:dyDescent="0.25">
      <c r="A149" s="29" t="s">
        <v>578</v>
      </c>
      <c r="B149" s="29" t="s">
        <v>579</v>
      </c>
      <c r="C149" s="15">
        <v>1</v>
      </c>
      <c r="D149" s="15">
        <v>0</v>
      </c>
      <c r="E149" s="30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1</v>
      </c>
      <c r="O149" s="15">
        <v>0</v>
      </c>
      <c r="P149" s="24">
        <v>0</v>
      </c>
    </row>
    <row r="150" spans="1:16" ht="22.5" x14ac:dyDescent="0.25">
      <c r="A150" s="29" t="s">
        <v>580</v>
      </c>
      <c r="B150" s="29" t="s">
        <v>581</v>
      </c>
      <c r="C150" s="15">
        <v>4</v>
      </c>
      <c r="D150" s="15">
        <v>3</v>
      </c>
      <c r="E150" s="30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4</v>
      </c>
      <c r="O150" s="15">
        <v>0</v>
      </c>
      <c r="P150" s="24">
        <v>0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23</v>
      </c>
      <c r="D152" s="15">
        <v>13</v>
      </c>
      <c r="E152" s="30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16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4</v>
      </c>
      <c r="D154" s="15">
        <v>1</v>
      </c>
      <c r="E154" s="30">
        <v>3</v>
      </c>
      <c r="F154" s="15">
        <v>0</v>
      </c>
      <c r="G154" s="15">
        <v>0</v>
      </c>
      <c r="H154" s="15">
        <v>0</v>
      </c>
      <c r="I154" s="15">
        <v>2</v>
      </c>
      <c r="J154" s="15">
        <v>0</v>
      </c>
      <c r="K154" s="15">
        <v>0</v>
      </c>
      <c r="L154" s="15">
        <v>0</v>
      </c>
      <c r="M154" s="15">
        <v>0</v>
      </c>
      <c r="N154" s="15">
        <v>3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4</v>
      </c>
      <c r="D155" s="15">
        <v>14</v>
      </c>
      <c r="E155" s="30">
        <v>-1</v>
      </c>
      <c r="F155" s="15">
        <v>0</v>
      </c>
      <c r="G155" s="15">
        <v>0</v>
      </c>
      <c r="H155" s="15">
        <v>0</v>
      </c>
      <c r="I155" s="15">
        <v>2</v>
      </c>
      <c r="J155" s="15">
        <v>0</v>
      </c>
      <c r="K155" s="15">
        <v>0</v>
      </c>
      <c r="L155" s="15">
        <v>0</v>
      </c>
      <c r="M155" s="15">
        <v>0</v>
      </c>
      <c r="N155" s="15">
        <v>2</v>
      </c>
      <c r="O155" s="15">
        <v>0</v>
      </c>
      <c r="P155" s="24">
        <v>1</v>
      </c>
    </row>
    <row r="156" spans="1:16" ht="22.5" x14ac:dyDescent="0.25">
      <c r="A156" s="29" t="s">
        <v>592</v>
      </c>
      <c r="B156" s="29" t="s">
        <v>593</v>
      </c>
      <c r="C156" s="15">
        <v>51</v>
      </c>
      <c r="D156" s="15">
        <v>30</v>
      </c>
      <c r="E156" s="30">
        <v>0</v>
      </c>
      <c r="F156" s="15">
        <v>0</v>
      </c>
      <c r="G156" s="15">
        <v>0</v>
      </c>
      <c r="H156" s="15">
        <v>0</v>
      </c>
      <c r="I156" s="15">
        <v>2</v>
      </c>
      <c r="J156" s="15">
        <v>0</v>
      </c>
      <c r="K156" s="15">
        <v>0</v>
      </c>
      <c r="L156" s="15">
        <v>0</v>
      </c>
      <c r="M156" s="15">
        <v>0</v>
      </c>
      <c r="N156" s="15">
        <v>7</v>
      </c>
      <c r="O156" s="15">
        <v>0</v>
      </c>
      <c r="P156" s="24">
        <v>9</v>
      </c>
    </row>
    <row r="157" spans="1:16" x14ac:dyDescent="0.25">
      <c r="A157" s="177" t="s">
        <v>594</v>
      </c>
      <c r="B157" s="178"/>
      <c r="C157" s="26">
        <v>12</v>
      </c>
      <c r="D157" s="26">
        <v>8</v>
      </c>
      <c r="E157" s="27">
        <v>0</v>
      </c>
      <c r="F157" s="26">
        <v>0</v>
      </c>
      <c r="G157" s="26">
        <v>0</v>
      </c>
      <c r="H157" s="26">
        <v>1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1</v>
      </c>
      <c r="O157" s="26">
        <v>0</v>
      </c>
      <c r="P157" s="28">
        <v>2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2</v>
      </c>
      <c r="D161" s="15">
        <v>0</v>
      </c>
      <c r="E161" s="30">
        <v>0</v>
      </c>
      <c r="F161" s="15">
        <v>0</v>
      </c>
      <c r="G161" s="15">
        <v>0</v>
      </c>
      <c r="H161" s="15">
        <v>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1</v>
      </c>
      <c r="D162" s="15">
        <v>0</v>
      </c>
      <c r="E162" s="30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2</v>
      </c>
      <c r="D163" s="15">
        <v>8</v>
      </c>
      <c r="E163" s="30">
        <v>-1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0</v>
      </c>
      <c r="P163" s="24">
        <v>1</v>
      </c>
    </row>
    <row r="164" spans="1:16" ht="22.5" x14ac:dyDescent="0.25">
      <c r="A164" s="29" t="s">
        <v>607</v>
      </c>
      <c r="B164" s="29" t="s">
        <v>608</v>
      </c>
      <c r="C164" s="15">
        <v>1</v>
      </c>
      <c r="D164" s="15">
        <v>0</v>
      </c>
      <c r="E164" s="30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4</v>
      </c>
      <c r="D165" s="15">
        <v>0</v>
      </c>
      <c r="E165" s="30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2</v>
      </c>
      <c r="D166" s="15">
        <v>0</v>
      </c>
      <c r="E166" s="30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1</v>
      </c>
    </row>
    <row r="167" spans="1:16" x14ac:dyDescent="0.25">
      <c r="A167" s="177" t="s">
        <v>613</v>
      </c>
      <c r="B167" s="178"/>
      <c r="C167" s="26">
        <v>377</v>
      </c>
      <c r="D167" s="26">
        <v>315</v>
      </c>
      <c r="E167" s="27">
        <v>0</v>
      </c>
      <c r="F167" s="26">
        <v>4</v>
      </c>
      <c r="G167" s="26">
        <v>2</v>
      </c>
      <c r="H167" s="26">
        <v>184</v>
      </c>
      <c r="I167" s="26">
        <v>157</v>
      </c>
      <c r="J167" s="26">
        <v>1</v>
      </c>
      <c r="K167" s="26">
        <v>0</v>
      </c>
      <c r="L167" s="26">
        <v>0</v>
      </c>
      <c r="M167" s="26">
        <v>0</v>
      </c>
      <c r="N167" s="26">
        <v>0</v>
      </c>
      <c r="O167" s="26">
        <v>3</v>
      </c>
      <c r="P167" s="28">
        <v>110</v>
      </c>
    </row>
    <row r="168" spans="1:16" ht="22.5" x14ac:dyDescent="0.25">
      <c r="A168" s="29" t="s">
        <v>614</v>
      </c>
      <c r="B168" s="29" t="s">
        <v>615</v>
      </c>
      <c r="C168" s="15">
        <v>7</v>
      </c>
      <c r="D168" s="15">
        <v>10</v>
      </c>
      <c r="E168" s="30">
        <v>-1</v>
      </c>
      <c r="F168" s="15">
        <v>0</v>
      </c>
      <c r="G168" s="15">
        <v>0</v>
      </c>
      <c r="H168" s="15">
        <v>5</v>
      </c>
      <c r="I168" s="15">
        <v>1</v>
      </c>
      <c r="J168" s="15">
        <v>1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4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2</v>
      </c>
      <c r="D170" s="15">
        <v>1</v>
      </c>
      <c r="E170" s="30">
        <v>1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1</v>
      </c>
      <c r="E172" s="30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259</v>
      </c>
      <c r="D174" s="15">
        <v>227</v>
      </c>
      <c r="E174" s="30">
        <v>0</v>
      </c>
      <c r="F174" s="15">
        <v>2</v>
      </c>
      <c r="G174" s="15">
        <v>1</v>
      </c>
      <c r="H174" s="15">
        <v>129</v>
      </c>
      <c r="I174" s="15">
        <v>109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4">
        <v>48</v>
      </c>
    </row>
    <row r="175" spans="1:16" ht="22.5" x14ac:dyDescent="0.25">
      <c r="A175" s="29" t="s">
        <v>628</v>
      </c>
      <c r="B175" s="29" t="s">
        <v>629</v>
      </c>
      <c r="C175" s="15">
        <v>57</v>
      </c>
      <c r="D175" s="15">
        <v>50</v>
      </c>
      <c r="E175" s="30">
        <v>0</v>
      </c>
      <c r="F175" s="15">
        <v>0</v>
      </c>
      <c r="G175" s="15">
        <v>0</v>
      </c>
      <c r="H175" s="15">
        <v>39</v>
      </c>
      <c r="I175" s="15">
        <v>45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3</v>
      </c>
      <c r="P175" s="24">
        <v>55</v>
      </c>
    </row>
    <row r="176" spans="1:16" x14ac:dyDescent="0.25">
      <c r="A176" s="29" t="s">
        <v>630</v>
      </c>
      <c r="B176" s="29" t="s">
        <v>631</v>
      </c>
      <c r="C176" s="15">
        <v>27</v>
      </c>
      <c r="D176" s="15">
        <v>10</v>
      </c>
      <c r="E176" s="30">
        <v>1</v>
      </c>
      <c r="F176" s="15">
        <v>1</v>
      </c>
      <c r="G176" s="15">
        <v>1</v>
      </c>
      <c r="H176" s="15">
        <v>3</v>
      </c>
      <c r="I176" s="15">
        <v>2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2</v>
      </c>
    </row>
    <row r="177" spans="1:16" ht="22.5" x14ac:dyDescent="0.25">
      <c r="A177" s="29" t="s">
        <v>632</v>
      </c>
      <c r="B177" s="29" t="s">
        <v>633</v>
      </c>
      <c r="C177" s="15">
        <v>25</v>
      </c>
      <c r="D177" s="15">
        <v>16</v>
      </c>
      <c r="E177" s="30">
        <v>0</v>
      </c>
      <c r="F177" s="15">
        <v>1</v>
      </c>
      <c r="G177" s="15">
        <v>0</v>
      </c>
      <c r="H177" s="15">
        <v>8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1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7" t="s">
        <v>636</v>
      </c>
      <c r="B179" s="178"/>
      <c r="C179" s="26">
        <v>1037</v>
      </c>
      <c r="D179" s="26">
        <v>915</v>
      </c>
      <c r="E179" s="27">
        <v>0</v>
      </c>
      <c r="F179" s="26">
        <v>1054</v>
      </c>
      <c r="G179" s="26">
        <v>755</v>
      </c>
      <c r="H179" s="26">
        <v>353</v>
      </c>
      <c r="I179" s="26">
        <v>286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8">
        <v>1061</v>
      </c>
    </row>
    <row r="180" spans="1:16" ht="22.5" x14ac:dyDescent="0.25">
      <c r="A180" s="29" t="s">
        <v>637</v>
      </c>
      <c r="B180" s="29" t="s">
        <v>638</v>
      </c>
      <c r="C180" s="15">
        <v>9</v>
      </c>
      <c r="D180" s="15">
        <v>10</v>
      </c>
      <c r="E180" s="30">
        <v>-1</v>
      </c>
      <c r="F180" s="15">
        <v>6</v>
      </c>
      <c r="G180" s="15">
        <v>3</v>
      </c>
      <c r="H180" s="15">
        <v>5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6</v>
      </c>
    </row>
    <row r="181" spans="1:16" ht="22.5" x14ac:dyDescent="0.25">
      <c r="A181" s="29" t="s">
        <v>639</v>
      </c>
      <c r="B181" s="29" t="s">
        <v>640</v>
      </c>
      <c r="C181" s="15">
        <v>503</v>
      </c>
      <c r="D181" s="15">
        <v>508</v>
      </c>
      <c r="E181" s="30">
        <v>-1</v>
      </c>
      <c r="F181" s="15">
        <v>702</v>
      </c>
      <c r="G181" s="15">
        <v>480</v>
      </c>
      <c r="H181" s="15">
        <v>154</v>
      </c>
      <c r="I181" s="15">
        <v>139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643</v>
      </c>
    </row>
    <row r="182" spans="1:16" x14ac:dyDescent="0.25">
      <c r="A182" s="29" t="s">
        <v>641</v>
      </c>
      <c r="B182" s="29" t="s">
        <v>642</v>
      </c>
      <c r="C182" s="15">
        <v>35</v>
      </c>
      <c r="D182" s="15">
        <v>46</v>
      </c>
      <c r="E182" s="30">
        <v>-1</v>
      </c>
      <c r="F182" s="15">
        <v>4</v>
      </c>
      <c r="G182" s="15">
        <v>5</v>
      </c>
      <c r="H182" s="15">
        <v>32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8</v>
      </c>
    </row>
    <row r="183" spans="1:16" ht="22.5" x14ac:dyDescent="0.25">
      <c r="A183" s="29" t="s">
        <v>643</v>
      </c>
      <c r="B183" s="29" t="s">
        <v>644</v>
      </c>
      <c r="C183" s="15">
        <v>5</v>
      </c>
      <c r="D183" s="15">
        <v>6</v>
      </c>
      <c r="E183" s="30">
        <v>-1</v>
      </c>
      <c r="F183" s="15">
        <v>5</v>
      </c>
      <c r="G183" s="15">
        <v>1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6</v>
      </c>
    </row>
    <row r="184" spans="1:16" ht="22.5" x14ac:dyDescent="0.25">
      <c r="A184" s="29" t="s">
        <v>645</v>
      </c>
      <c r="B184" s="29" t="s">
        <v>646</v>
      </c>
      <c r="C184" s="15">
        <v>35</v>
      </c>
      <c r="D184" s="15">
        <v>27</v>
      </c>
      <c r="E184" s="30">
        <v>0</v>
      </c>
      <c r="F184" s="15">
        <v>27</v>
      </c>
      <c r="G184" s="15">
        <v>18</v>
      </c>
      <c r="H184" s="15">
        <v>36</v>
      </c>
      <c r="I184" s="15">
        <v>33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29</v>
      </c>
    </row>
    <row r="185" spans="1:16" ht="22.5" x14ac:dyDescent="0.25">
      <c r="A185" s="29" t="s">
        <v>647</v>
      </c>
      <c r="B185" s="29" t="s">
        <v>648</v>
      </c>
      <c r="C185" s="15">
        <v>367</v>
      </c>
      <c r="D185" s="15">
        <v>261</v>
      </c>
      <c r="E185" s="30">
        <v>0</v>
      </c>
      <c r="F185" s="15">
        <v>291</v>
      </c>
      <c r="G185" s="15">
        <v>247</v>
      </c>
      <c r="H185" s="15">
        <v>114</v>
      </c>
      <c r="I185" s="15">
        <v>110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350</v>
      </c>
    </row>
    <row r="186" spans="1:16" ht="22.5" x14ac:dyDescent="0.25">
      <c r="A186" s="29" t="s">
        <v>649</v>
      </c>
      <c r="B186" s="29" t="s">
        <v>650</v>
      </c>
      <c r="C186" s="15">
        <v>83</v>
      </c>
      <c r="D186" s="15">
        <v>57</v>
      </c>
      <c r="E186" s="30">
        <v>0</v>
      </c>
      <c r="F186" s="15">
        <v>19</v>
      </c>
      <c r="G186" s="15">
        <v>1</v>
      </c>
      <c r="H186" s="15">
        <v>12</v>
      </c>
      <c r="I186" s="15">
        <v>3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19</v>
      </c>
    </row>
    <row r="187" spans="1:16" x14ac:dyDescent="0.25">
      <c r="A187" s="177" t="s">
        <v>651</v>
      </c>
      <c r="B187" s="178"/>
      <c r="C187" s="26">
        <v>333</v>
      </c>
      <c r="D187" s="26">
        <v>484</v>
      </c>
      <c r="E187" s="27">
        <v>-1</v>
      </c>
      <c r="F187" s="26">
        <v>17</v>
      </c>
      <c r="G187" s="26">
        <v>11</v>
      </c>
      <c r="H187" s="26">
        <v>131</v>
      </c>
      <c r="I187" s="26">
        <v>120</v>
      </c>
      <c r="J187" s="26">
        <v>0</v>
      </c>
      <c r="K187" s="26">
        <v>0</v>
      </c>
      <c r="L187" s="26">
        <v>0</v>
      </c>
      <c r="M187" s="26">
        <v>0</v>
      </c>
      <c r="N187" s="26">
        <v>7</v>
      </c>
      <c r="O187" s="26">
        <v>0</v>
      </c>
      <c r="P187" s="28">
        <v>47</v>
      </c>
    </row>
    <row r="188" spans="1:16" x14ac:dyDescent="0.25">
      <c r="A188" s="29" t="s">
        <v>652</v>
      </c>
      <c r="B188" s="29" t="s">
        <v>653</v>
      </c>
      <c r="C188" s="15">
        <v>20</v>
      </c>
      <c r="D188" s="15">
        <v>25</v>
      </c>
      <c r="E188" s="30">
        <v>-1</v>
      </c>
      <c r="F188" s="15">
        <v>0</v>
      </c>
      <c r="G188" s="15">
        <v>0</v>
      </c>
      <c r="H188" s="15">
        <v>1</v>
      </c>
      <c r="I188" s="15">
        <v>3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4</v>
      </c>
      <c r="E189" s="30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3</v>
      </c>
    </row>
    <row r="190" spans="1:16" ht="22.5" x14ac:dyDescent="0.25">
      <c r="A190" s="29" t="s">
        <v>656</v>
      </c>
      <c r="B190" s="29" t="s">
        <v>657</v>
      </c>
      <c r="C190" s="15">
        <v>150</v>
      </c>
      <c r="D190" s="15">
        <v>214</v>
      </c>
      <c r="E190" s="30">
        <v>-1</v>
      </c>
      <c r="F190" s="15">
        <v>14</v>
      </c>
      <c r="G190" s="15">
        <v>9</v>
      </c>
      <c r="H190" s="15">
        <v>88</v>
      </c>
      <c r="I190" s="15">
        <v>91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4">
        <v>29</v>
      </c>
    </row>
    <row r="191" spans="1:16" ht="22.5" x14ac:dyDescent="0.25">
      <c r="A191" s="29" t="s">
        <v>658</v>
      </c>
      <c r="B191" s="29" t="s">
        <v>659</v>
      </c>
      <c r="C191" s="15">
        <v>0</v>
      </c>
      <c r="D191" s="15">
        <v>34</v>
      </c>
      <c r="E191" s="30">
        <v>-1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24</v>
      </c>
      <c r="D192" s="15">
        <v>0</v>
      </c>
      <c r="E192" s="30">
        <v>0</v>
      </c>
      <c r="F192" s="15">
        <v>0</v>
      </c>
      <c r="G192" s="15">
        <v>1</v>
      </c>
      <c r="H192" s="15">
        <v>11</v>
      </c>
      <c r="I192" s="15">
        <v>13</v>
      </c>
      <c r="J192" s="15">
        <v>0</v>
      </c>
      <c r="K192" s="15">
        <v>0</v>
      </c>
      <c r="L192" s="15">
        <v>0</v>
      </c>
      <c r="M192" s="15">
        <v>0</v>
      </c>
      <c r="N192" s="15">
        <v>7</v>
      </c>
      <c r="O192" s="15">
        <v>0</v>
      </c>
      <c r="P192" s="24">
        <v>5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43</v>
      </c>
      <c r="D194" s="15">
        <v>81</v>
      </c>
      <c r="E194" s="30">
        <v>-1</v>
      </c>
      <c r="F194" s="15">
        <v>2</v>
      </c>
      <c r="G194" s="15">
        <v>1</v>
      </c>
      <c r="H194" s="15">
        <v>16</v>
      </c>
      <c r="I194" s="15">
        <v>6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6</v>
      </c>
    </row>
    <row r="195" spans="1:16" x14ac:dyDescent="0.25">
      <c r="A195" s="29" t="s">
        <v>666</v>
      </c>
      <c r="B195" s="29" t="s">
        <v>667</v>
      </c>
      <c r="C195" s="15">
        <v>1</v>
      </c>
      <c r="D195" s="15">
        <v>3</v>
      </c>
      <c r="E195" s="30">
        <v>-1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2</v>
      </c>
    </row>
    <row r="196" spans="1:16" ht="22.5" x14ac:dyDescent="0.25">
      <c r="A196" s="29" t="s">
        <v>668</v>
      </c>
      <c r="B196" s="29" t="s">
        <v>669</v>
      </c>
      <c r="C196" s="15">
        <v>1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0</v>
      </c>
      <c r="D197" s="15">
        <v>2</v>
      </c>
      <c r="E197" s="30">
        <v>-1</v>
      </c>
      <c r="F197" s="15">
        <v>0</v>
      </c>
      <c r="G197" s="15">
        <v>0</v>
      </c>
      <c r="H197" s="15">
        <v>3</v>
      </c>
      <c r="I197" s="15">
        <v>4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1</v>
      </c>
    </row>
    <row r="198" spans="1:16" x14ac:dyDescent="0.25">
      <c r="A198" s="29" t="s">
        <v>672</v>
      </c>
      <c r="B198" s="29" t="s">
        <v>673</v>
      </c>
      <c r="C198" s="15">
        <v>92</v>
      </c>
      <c r="D198" s="15">
        <v>107</v>
      </c>
      <c r="E198" s="30">
        <v>-1</v>
      </c>
      <c r="F198" s="15">
        <v>1</v>
      </c>
      <c r="G198" s="15">
        <v>0</v>
      </c>
      <c r="H198" s="15">
        <v>11</v>
      </c>
      <c r="I198" s="15">
        <v>3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1</v>
      </c>
    </row>
    <row r="199" spans="1:16" ht="22.5" x14ac:dyDescent="0.25">
      <c r="A199" s="29" t="s">
        <v>674</v>
      </c>
      <c r="B199" s="29" t="s">
        <v>675</v>
      </c>
      <c r="C199" s="15">
        <v>0</v>
      </c>
      <c r="D199" s="15">
        <v>1</v>
      </c>
      <c r="E199" s="30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2</v>
      </c>
      <c r="D200" s="15">
        <v>12</v>
      </c>
      <c r="E200" s="30">
        <v>-1</v>
      </c>
      <c r="F200" s="15">
        <v>0</v>
      </c>
      <c r="G200" s="15">
        <v>0</v>
      </c>
      <c r="H200" s="15">
        <v>1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1</v>
      </c>
      <c r="E201" s="30">
        <v>-1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7" t="s">
        <v>680</v>
      </c>
      <c r="B202" s="178"/>
      <c r="C202" s="26">
        <v>24</v>
      </c>
      <c r="D202" s="26">
        <v>131</v>
      </c>
      <c r="E202" s="27">
        <v>-1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13</v>
      </c>
      <c r="O202" s="26">
        <v>0</v>
      </c>
      <c r="P202" s="28">
        <v>1</v>
      </c>
    </row>
    <row r="203" spans="1:16" x14ac:dyDescent="0.25">
      <c r="A203" s="29" t="s">
        <v>681</v>
      </c>
      <c r="B203" s="29" t="s">
        <v>682</v>
      </c>
      <c r="C203" s="15">
        <v>12</v>
      </c>
      <c r="D203" s="15">
        <v>10</v>
      </c>
      <c r="E203" s="30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5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1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1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1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1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0</v>
      </c>
      <c r="D207" s="15">
        <v>112</v>
      </c>
      <c r="E207" s="30">
        <v>-1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4">
        <v>0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1</v>
      </c>
      <c r="E208" s="30">
        <v>-1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1</v>
      </c>
      <c r="E209" s="30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1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2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2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1</v>
      </c>
      <c r="D212" s="15">
        <v>1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0</v>
      </c>
      <c r="D213" s="15">
        <v>2</v>
      </c>
      <c r="E213" s="30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0</v>
      </c>
      <c r="E214" s="30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3</v>
      </c>
      <c r="D215" s="15">
        <v>0</v>
      </c>
      <c r="E215" s="30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1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2</v>
      </c>
      <c r="D218" s="15">
        <v>1</v>
      </c>
      <c r="E218" s="30">
        <v>1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2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2</v>
      </c>
      <c r="D219" s="15">
        <v>3</v>
      </c>
      <c r="E219" s="30">
        <v>-1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19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19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7" t="s">
        <v>723</v>
      </c>
      <c r="B224" s="178"/>
      <c r="C224" s="26">
        <v>1147</v>
      </c>
      <c r="D224" s="26">
        <v>1144</v>
      </c>
      <c r="E224" s="27">
        <v>0</v>
      </c>
      <c r="F224" s="26">
        <v>340</v>
      </c>
      <c r="G224" s="26">
        <v>218</v>
      </c>
      <c r="H224" s="26">
        <v>305</v>
      </c>
      <c r="I224" s="26">
        <v>264</v>
      </c>
      <c r="J224" s="26">
        <v>1</v>
      </c>
      <c r="K224" s="26">
        <v>0</v>
      </c>
      <c r="L224" s="26">
        <v>0</v>
      </c>
      <c r="M224" s="26">
        <v>0</v>
      </c>
      <c r="N224" s="26">
        <v>0</v>
      </c>
      <c r="O224" s="26">
        <v>4</v>
      </c>
      <c r="P224" s="28">
        <v>436</v>
      </c>
    </row>
    <row r="225" spans="1:16" x14ac:dyDescent="0.25">
      <c r="A225" s="29" t="s">
        <v>724</v>
      </c>
      <c r="B225" s="29" t="s">
        <v>725</v>
      </c>
      <c r="C225" s="15">
        <v>2</v>
      </c>
      <c r="D225" s="15">
        <v>5</v>
      </c>
      <c r="E225" s="30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1</v>
      </c>
      <c r="E226" s="30">
        <v>-1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4</v>
      </c>
      <c r="D230" s="15">
        <v>1</v>
      </c>
      <c r="E230" s="30">
        <v>3</v>
      </c>
      <c r="F230" s="15">
        <v>0</v>
      </c>
      <c r="G230" s="15">
        <v>0</v>
      </c>
      <c r="H230" s="15">
        <v>1</v>
      </c>
      <c r="I230" s="15">
        <v>1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3</v>
      </c>
      <c r="D231" s="15">
        <v>1</v>
      </c>
      <c r="E231" s="30">
        <v>2</v>
      </c>
      <c r="F231" s="15">
        <v>0</v>
      </c>
      <c r="G231" s="15">
        <v>0</v>
      </c>
      <c r="H231" s="15">
        <v>1</v>
      </c>
      <c r="I231" s="15">
        <v>2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1</v>
      </c>
    </row>
    <row r="232" spans="1:16" x14ac:dyDescent="0.25">
      <c r="A232" s="29" t="s">
        <v>738</v>
      </c>
      <c r="B232" s="29" t="s">
        <v>739</v>
      </c>
      <c r="C232" s="15">
        <v>50</v>
      </c>
      <c r="D232" s="15">
        <v>59</v>
      </c>
      <c r="E232" s="30">
        <v>-1</v>
      </c>
      <c r="F232" s="15">
        <v>2</v>
      </c>
      <c r="G232" s="15">
        <v>2</v>
      </c>
      <c r="H232" s="15">
        <v>6</v>
      </c>
      <c r="I232" s="15">
        <v>3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5</v>
      </c>
    </row>
    <row r="233" spans="1:16" x14ac:dyDescent="0.25">
      <c r="A233" s="29" t="s">
        <v>740</v>
      </c>
      <c r="B233" s="29" t="s">
        <v>741</v>
      </c>
      <c r="C233" s="15">
        <v>95</v>
      </c>
      <c r="D233" s="15">
        <v>135</v>
      </c>
      <c r="E233" s="30">
        <v>-1</v>
      </c>
      <c r="F233" s="15">
        <v>12</v>
      </c>
      <c r="G233" s="15">
        <v>9</v>
      </c>
      <c r="H233" s="15">
        <v>15</v>
      </c>
      <c r="I233" s="15">
        <v>13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12</v>
      </c>
    </row>
    <row r="234" spans="1:16" x14ac:dyDescent="0.25">
      <c r="A234" s="29" t="s">
        <v>742</v>
      </c>
      <c r="B234" s="29" t="s">
        <v>743</v>
      </c>
      <c r="C234" s="15">
        <v>34</v>
      </c>
      <c r="D234" s="15">
        <v>30</v>
      </c>
      <c r="E234" s="30">
        <v>0</v>
      </c>
      <c r="F234" s="15">
        <v>0</v>
      </c>
      <c r="G234" s="15">
        <v>0</v>
      </c>
      <c r="H234" s="15">
        <v>4</v>
      </c>
      <c r="I234" s="15">
        <v>4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4</v>
      </c>
    </row>
    <row r="235" spans="1:16" ht="22.5" x14ac:dyDescent="0.25">
      <c r="A235" s="29" t="s">
        <v>744</v>
      </c>
      <c r="B235" s="29" t="s">
        <v>745</v>
      </c>
      <c r="C235" s="15">
        <v>8</v>
      </c>
      <c r="D235" s="15">
        <v>14</v>
      </c>
      <c r="E235" s="30">
        <v>-1</v>
      </c>
      <c r="F235" s="15">
        <v>0</v>
      </c>
      <c r="G235" s="15">
        <v>0</v>
      </c>
      <c r="H235" s="15">
        <v>0</v>
      </c>
      <c r="I235" s="15">
        <v>0</v>
      </c>
      <c r="J235" s="15">
        <v>1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4</v>
      </c>
    </row>
    <row r="236" spans="1:16" ht="33.75" x14ac:dyDescent="0.25">
      <c r="A236" s="29" t="s">
        <v>746</v>
      </c>
      <c r="B236" s="29" t="s">
        <v>747</v>
      </c>
      <c r="C236" s="15">
        <v>0</v>
      </c>
      <c r="D236" s="15">
        <v>0</v>
      </c>
      <c r="E236" s="30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2</v>
      </c>
    </row>
    <row r="237" spans="1:16" x14ac:dyDescent="0.25">
      <c r="A237" s="29" t="s">
        <v>748</v>
      </c>
      <c r="B237" s="29" t="s">
        <v>749</v>
      </c>
      <c r="C237" s="15">
        <v>4</v>
      </c>
      <c r="D237" s="15">
        <v>2</v>
      </c>
      <c r="E237" s="30">
        <v>1</v>
      </c>
      <c r="F237" s="15">
        <v>0</v>
      </c>
      <c r="G237" s="15">
        <v>0</v>
      </c>
      <c r="H237" s="15">
        <v>1</v>
      </c>
      <c r="I237" s="15">
        <v>1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1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947</v>
      </c>
      <c r="D239" s="15">
        <v>891</v>
      </c>
      <c r="E239" s="30">
        <v>0</v>
      </c>
      <c r="F239" s="15">
        <v>326</v>
      </c>
      <c r="G239" s="15">
        <v>207</v>
      </c>
      <c r="H239" s="15">
        <v>277</v>
      </c>
      <c r="I239" s="15">
        <v>240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4</v>
      </c>
      <c r="P239" s="24">
        <v>407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1</v>
      </c>
      <c r="E242" s="30">
        <v>-1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1</v>
      </c>
      <c r="E243" s="30">
        <v>-1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3</v>
      </c>
      <c r="E244" s="30">
        <v>-1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7" t="s">
        <v>764</v>
      </c>
      <c r="B245" s="178"/>
      <c r="C245" s="26">
        <v>14</v>
      </c>
      <c r="D245" s="26">
        <v>15</v>
      </c>
      <c r="E245" s="27">
        <v>-1</v>
      </c>
      <c r="F245" s="26">
        <v>0</v>
      </c>
      <c r="G245" s="26">
        <v>0</v>
      </c>
      <c r="H245" s="26">
        <v>2</v>
      </c>
      <c r="I245" s="26">
        <v>2</v>
      </c>
      <c r="J245" s="26">
        <v>0</v>
      </c>
      <c r="K245" s="26">
        <v>0</v>
      </c>
      <c r="L245" s="26">
        <v>0</v>
      </c>
      <c r="M245" s="26">
        <v>0</v>
      </c>
      <c r="N245" s="26">
        <v>3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6</v>
      </c>
      <c r="D249" s="15">
        <v>4</v>
      </c>
      <c r="E249" s="30">
        <v>0</v>
      </c>
      <c r="F249" s="15">
        <v>0</v>
      </c>
      <c r="G249" s="15">
        <v>0</v>
      </c>
      <c r="H249" s="15">
        <v>1</v>
      </c>
      <c r="I249" s="15">
        <v>1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6</v>
      </c>
      <c r="D250" s="15">
        <v>7</v>
      </c>
      <c r="E250" s="30">
        <v>-1</v>
      </c>
      <c r="F250" s="15">
        <v>0</v>
      </c>
      <c r="G250" s="15">
        <v>0</v>
      </c>
      <c r="H250" s="15">
        <v>1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3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1</v>
      </c>
      <c r="D253" s="15">
        <v>1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1</v>
      </c>
      <c r="E256" s="30">
        <v>-1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1</v>
      </c>
      <c r="E259" s="30">
        <v>-1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1</v>
      </c>
      <c r="E262" s="30">
        <v>-1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1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7" t="s">
        <v>817</v>
      </c>
      <c r="B272" s="178"/>
      <c r="C272" s="26">
        <v>832</v>
      </c>
      <c r="D272" s="26">
        <v>563</v>
      </c>
      <c r="E272" s="27">
        <v>0</v>
      </c>
      <c r="F272" s="26">
        <v>41</v>
      </c>
      <c r="G272" s="26">
        <v>30</v>
      </c>
      <c r="H272" s="26">
        <v>364</v>
      </c>
      <c r="I272" s="26">
        <v>362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2</v>
      </c>
      <c r="P272" s="28">
        <v>261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497</v>
      </c>
      <c r="D274" s="15">
        <v>403</v>
      </c>
      <c r="E274" s="30">
        <v>0</v>
      </c>
      <c r="F274" s="15">
        <v>25</v>
      </c>
      <c r="G274" s="15">
        <v>20</v>
      </c>
      <c r="H274" s="15">
        <v>290</v>
      </c>
      <c r="I274" s="15">
        <v>271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1</v>
      </c>
      <c r="P274" s="24">
        <v>136</v>
      </c>
    </row>
    <row r="275" spans="1:16" ht="33.75" x14ac:dyDescent="0.25">
      <c r="A275" s="29" t="s">
        <v>822</v>
      </c>
      <c r="B275" s="29" t="s">
        <v>823</v>
      </c>
      <c r="C275" s="15">
        <v>271</v>
      </c>
      <c r="D275" s="15">
        <v>101</v>
      </c>
      <c r="E275" s="30">
        <v>1</v>
      </c>
      <c r="F275" s="15">
        <v>14</v>
      </c>
      <c r="G275" s="15">
        <v>9</v>
      </c>
      <c r="H275" s="15">
        <v>52</v>
      </c>
      <c r="I275" s="15">
        <v>80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4">
        <v>118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12</v>
      </c>
      <c r="D277" s="15">
        <v>23</v>
      </c>
      <c r="E277" s="30">
        <v>-1</v>
      </c>
      <c r="F277" s="15">
        <v>1</v>
      </c>
      <c r="G277" s="15">
        <v>0</v>
      </c>
      <c r="H277" s="15">
        <v>4</v>
      </c>
      <c r="I277" s="15">
        <v>2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3</v>
      </c>
    </row>
    <row r="278" spans="1:16" ht="22.5" x14ac:dyDescent="0.25">
      <c r="A278" s="29" t="s">
        <v>828</v>
      </c>
      <c r="B278" s="29" t="s">
        <v>829</v>
      </c>
      <c r="C278" s="15">
        <v>28</v>
      </c>
      <c r="D278" s="15">
        <v>16</v>
      </c>
      <c r="E278" s="30">
        <v>0</v>
      </c>
      <c r="F278" s="15">
        <v>0</v>
      </c>
      <c r="G278" s="15">
        <v>1</v>
      </c>
      <c r="H278" s="15">
        <v>8</v>
      </c>
      <c r="I278" s="15">
        <v>4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2</v>
      </c>
    </row>
    <row r="279" spans="1:16" ht="22.5" x14ac:dyDescent="0.25">
      <c r="A279" s="29" t="s">
        <v>830</v>
      </c>
      <c r="B279" s="29" t="s">
        <v>831</v>
      </c>
      <c r="C279" s="15">
        <v>9</v>
      </c>
      <c r="D279" s="15">
        <v>14</v>
      </c>
      <c r="E279" s="30">
        <v>-1</v>
      </c>
      <c r="F279" s="15">
        <v>1</v>
      </c>
      <c r="G279" s="15">
        <v>0</v>
      </c>
      <c r="H279" s="15">
        <v>7</v>
      </c>
      <c r="I279" s="15">
        <v>4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1</v>
      </c>
      <c r="P279" s="24">
        <v>2</v>
      </c>
    </row>
    <row r="280" spans="1:16" ht="22.5" x14ac:dyDescent="0.25">
      <c r="A280" s="29" t="s">
        <v>832</v>
      </c>
      <c r="B280" s="29" t="s">
        <v>833</v>
      </c>
      <c r="C280" s="15">
        <v>8</v>
      </c>
      <c r="D280" s="15">
        <v>1</v>
      </c>
      <c r="E280" s="30">
        <v>7</v>
      </c>
      <c r="F280" s="15">
        <v>0</v>
      </c>
      <c r="G280" s="15">
        <v>0</v>
      </c>
      <c r="H280" s="15">
        <v>3</v>
      </c>
      <c r="I280" s="15">
        <v>1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5</v>
      </c>
      <c r="D281" s="15">
        <v>1</v>
      </c>
      <c r="E281" s="30">
        <v>4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1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29" t="s">
        <v>858</v>
      </c>
      <c r="B293" s="29" t="s">
        <v>859</v>
      </c>
      <c r="C293" s="15">
        <v>1</v>
      </c>
      <c r="D293" s="15">
        <v>2</v>
      </c>
      <c r="E293" s="30">
        <v>-1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0</v>
      </c>
      <c r="D295" s="15">
        <v>2</v>
      </c>
      <c r="E295" s="30">
        <v>-1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7" t="s">
        <v>876</v>
      </c>
      <c r="B302" s="178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7" t="s">
        <v>883</v>
      </c>
      <c r="B306" s="178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7" t="s">
        <v>896</v>
      </c>
      <c r="B313" s="178"/>
      <c r="C313" s="26">
        <v>0</v>
      </c>
      <c r="D313" s="26">
        <v>1</v>
      </c>
      <c r="E313" s="27">
        <v>-1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</row>
    <row r="314" spans="1:16" x14ac:dyDescent="0.25">
      <c r="A314" s="29" t="s">
        <v>897</v>
      </c>
      <c r="B314" s="29" t="s">
        <v>898</v>
      </c>
      <c r="C314" s="15">
        <v>0</v>
      </c>
      <c r="D314" s="15">
        <v>1</v>
      </c>
      <c r="E314" s="30">
        <v>-1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0</v>
      </c>
      <c r="D316" s="15">
        <v>0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7" t="s">
        <v>907</v>
      </c>
      <c r="B319" s="178"/>
      <c r="C319" s="26">
        <v>5</v>
      </c>
      <c r="D319" s="26">
        <v>8</v>
      </c>
      <c r="E319" s="27">
        <v>-1</v>
      </c>
      <c r="F319" s="26">
        <v>0</v>
      </c>
      <c r="G319" s="26">
        <v>0</v>
      </c>
      <c r="H319" s="26">
        <v>0</v>
      </c>
      <c r="I319" s="26">
        <v>2</v>
      </c>
      <c r="J319" s="26">
        <v>0</v>
      </c>
      <c r="K319" s="26">
        <v>0</v>
      </c>
      <c r="L319" s="26">
        <v>0</v>
      </c>
      <c r="M319" s="26">
        <v>0</v>
      </c>
      <c r="N319" s="26">
        <v>29</v>
      </c>
      <c r="O319" s="26">
        <v>0</v>
      </c>
      <c r="P319" s="28">
        <v>1</v>
      </c>
    </row>
    <row r="320" spans="1:16" x14ac:dyDescent="0.25">
      <c r="A320" s="29" t="s">
        <v>908</v>
      </c>
      <c r="B320" s="29" t="s">
        <v>909</v>
      </c>
      <c r="C320" s="15">
        <v>5</v>
      </c>
      <c r="D320" s="15">
        <v>8</v>
      </c>
      <c r="E320" s="30">
        <v>-1</v>
      </c>
      <c r="F320" s="15">
        <v>0</v>
      </c>
      <c r="G320" s="15">
        <v>0</v>
      </c>
      <c r="H320" s="15">
        <v>0</v>
      </c>
      <c r="I320" s="15">
        <v>2</v>
      </c>
      <c r="J320" s="15">
        <v>0</v>
      </c>
      <c r="K320" s="15">
        <v>0</v>
      </c>
      <c r="L320" s="15">
        <v>0</v>
      </c>
      <c r="M320" s="15">
        <v>0</v>
      </c>
      <c r="N320" s="15">
        <v>29</v>
      </c>
      <c r="O320" s="15">
        <v>0</v>
      </c>
      <c r="P320" s="24">
        <v>1</v>
      </c>
    </row>
    <row r="321" spans="1:16" x14ac:dyDescent="0.25">
      <c r="A321" s="177" t="s">
        <v>910</v>
      </c>
      <c r="B321" s="178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7" t="s">
        <v>915</v>
      </c>
      <c r="B324" s="178"/>
      <c r="C324" s="26">
        <v>1602</v>
      </c>
      <c r="D324" s="26">
        <v>1747</v>
      </c>
      <c r="E324" s="27">
        <v>-1</v>
      </c>
      <c r="F324" s="26">
        <v>12</v>
      </c>
      <c r="G324" s="26">
        <v>0</v>
      </c>
      <c r="H324" s="26">
        <v>109</v>
      </c>
      <c r="I324" s="26">
        <v>2</v>
      </c>
      <c r="J324" s="26">
        <v>3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8">
        <v>2</v>
      </c>
    </row>
    <row r="325" spans="1:16" x14ac:dyDescent="0.25">
      <c r="A325" s="29" t="s">
        <v>916</v>
      </c>
      <c r="B325" s="29" t="s">
        <v>917</v>
      </c>
      <c r="C325" s="15">
        <v>1602</v>
      </c>
      <c r="D325" s="15">
        <v>1747</v>
      </c>
      <c r="E325" s="30">
        <v>-1</v>
      </c>
      <c r="F325" s="15">
        <v>12</v>
      </c>
      <c r="G325" s="15">
        <v>0</v>
      </c>
      <c r="H325" s="15">
        <v>109</v>
      </c>
      <c r="I325" s="15">
        <v>2</v>
      </c>
      <c r="J325" s="15">
        <v>3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4">
        <v>2</v>
      </c>
    </row>
    <row r="326" spans="1:16" x14ac:dyDescent="0.25">
      <c r="A326" s="177" t="s">
        <v>918</v>
      </c>
      <c r="B326" s="178"/>
      <c r="C326" s="26">
        <v>2</v>
      </c>
      <c r="D326" s="31"/>
      <c r="E326" s="27">
        <v>0</v>
      </c>
      <c r="F326" s="26">
        <v>0</v>
      </c>
      <c r="G326" s="26">
        <v>0</v>
      </c>
      <c r="H326" s="26">
        <v>3</v>
      </c>
      <c r="I326" s="26">
        <v>3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1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19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19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2</v>
      </c>
      <c r="D329" s="19"/>
      <c r="E329" s="30">
        <v>0</v>
      </c>
      <c r="F329" s="15">
        <v>0</v>
      </c>
      <c r="G329" s="15">
        <v>0</v>
      </c>
      <c r="H329" s="15">
        <v>3</v>
      </c>
      <c r="I329" s="15">
        <v>3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1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19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19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19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19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19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19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19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19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7" t="s">
        <v>941</v>
      </c>
      <c r="B338" s="178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7" t="s">
        <v>944</v>
      </c>
      <c r="B340" s="178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19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9" t="s">
        <v>947</v>
      </c>
      <c r="B342" s="180"/>
      <c r="C342" s="32">
        <v>17451</v>
      </c>
      <c r="D342" s="32">
        <v>19026</v>
      </c>
      <c r="E342" s="33">
        <v>-1</v>
      </c>
      <c r="F342" s="32">
        <v>3391</v>
      </c>
      <c r="G342" s="32">
        <v>2002</v>
      </c>
      <c r="H342" s="32">
        <v>4058</v>
      </c>
      <c r="I342" s="32">
        <v>3771</v>
      </c>
      <c r="J342" s="32">
        <v>68</v>
      </c>
      <c r="K342" s="32">
        <v>42</v>
      </c>
      <c r="L342" s="32">
        <v>6</v>
      </c>
      <c r="M342" s="32">
        <v>3</v>
      </c>
      <c r="N342" s="32">
        <v>147</v>
      </c>
      <c r="O342" s="32">
        <v>44</v>
      </c>
      <c r="P342" s="32">
        <v>7532</v>
      </c>
    </row>
  </sheetData>
  <sheetProtection algorithmName="SHA-512" hashValue="tpFkl6rMI1iQs/u3+Pj1hny2HzyIc2tUI8/4lYRkbk6e3zgw4U/vN7ROfVh91ZMmM13hqX2QQuO+c9QfmPviPQ==" saltValue="ouZLzhNdTUVFGBZl4vrZZQ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1" t="s">
        <v>950</v>
      </c>
      <c r="B5" s="14" t="s">
        <v>951</v>
      </c>
      <c r="C5" s="24">
        <v>2</v>
      </c>
    </row>
    <row r="6" spans="1:3" x14ac:dyDescent="0.25">
      <c r="A6" s="172"/>
      <c r="B6" s="14" t="s">
        <v>325</v>
      </c>
      <c r="C6" s="24">
        <v>255</v>
      </c>
    </row>
    <row r="7" spans="1:3" x14ac:dyDescent="0.25">
      <c r="A7" s="172"/>
      <c r="B7" s="14" t="s">
        <v>952</v>
      </c>
      <c r="C7" s="24">
        <v>12</v>
      </c>
    </row>
    <row r="8" spans="1:3" x14ac:dyDescent="0.25">
      <c r="A8" s="172"/>
      <c r="B8" s="14" t="s">
        <v>953</v>
      </c>
      <c r="C8" s="24">
        <v>14</v>
      </c>
    </row>
    <row r="9" spans="1:3" x14ac:dyDescent="0.25">
      <c r="A9" s="172"/>
      <c r="B9" s="14" t="s">
        <v>954</v>
      </c>
      <c r="C9" s="24">
        <v>86</v>
      </c>
    </row>
    <row r="10" spans="1:3" x14ac:dyDescent="0.25">
      <c r="A10" s="172"/>
      <c r="B10" s="14" t="s">
        <v>955</v>
      </c>
      <c r="C10" s="24">
        <v>107</v>
      </c>
    </row>
    <row r="11" spans="1:3" x14ac:dyDescent="0.25">
      <c r="A11" s="172"/>
      <c r="B11" s="14" t="s">
        <v>956</v>
      </c>
      <c r="C11" s="24">
        <v>236</v>
      </c>
    </row>
    <row r="12" spans="1:3" x14ac:dyDescent="0.25">
      <c r="A12" s="172"/>
      <c r="B12" s="14" t="s">
        <v>509</v>
      </c>
      <c r="C12" s="24">
        <v>149</v>
      </c>
    </row>
    <row r="13" spans="1:3" x14ac:dyDescent="0.25">
      <c r="A13" s="172"/>
      <c r="B13" s="14" t="s">
        <v>957</v>
      </c>
      <c r="C13" s="24">
        <v>17</v>
      </c>
    </row>
    <row r="14" spans="1:3" x14ac:dyDescent="0.25">
      <c r="A14" s="172"/>
      <c r="B14" s="14" t="s">
        <v>958</v>
      </c>
      <c r="C14" s="24">
        <v>1</v>
      </c>
    </row>
    <row r="15" spans="1:3" x14ac:dyDescent="0.25">
      <c r="A15" s="172"/>
      <c r="B15" s="14" t="s">
        <v>642</v>
      </c>
      <c r="C15" s="24">
        <v>4</v>
      </c>
    </row>
    <row r="16" spans="1:3" x14ac:dyDescent="0.25">
      <c r="A16" s="172"/>
      <c r="B16" s="14" t="s">
        <v>959</v>
      </c>
      <c r="C16" s="24">
        <v>22</v>
      </c>
    </row>
    <row r="17" spans="1:3" x14ac:dyDescent="0.25">
      <c r="A17" s="172"/>
      <c r="B17" s="14" t="s">
        <v>960</v>
      </c>
      <c r="C17" s="24">
        <v>173</v>
      </c>
    </row>
    <row r="18" spans="1:3" x14ac:dyDescent="0.25">
      <c r="A18" s="172"/>
      <c r="B18" s="14" t="s">
        <v>961</v>
      </c>
      <c r="C18" s="24">
        <v>22</v>
      </c>
    </row>
    <row r="19" spans="1:3" x14ac:dyDescent="0.25">
      <c r="A19" s="173"/>
      <c r="B19" s="14" t="s">
        <v>108</v>
      </c>
      <c r="C19" s="24">
        <v>324</v>
      </c>
    </row>
    <row r="20" spans="1:3" x14ac:dyDescent="0.25">
      <c r="A20" s="171" t="s">
        <v>962</v>
      </c>
      <c r="B20" s="14" t="s">
        <v>963</v>
      </c>
      <c r="C20" s="24">
        <v>42</v>
      </c>
    </row>
    <row r="21" spans="1:3" x14ac:dyDescent="0.25">
      <c r="A21" s="173"/>
      <c r="B21" s="14" t="s">
        <v>964</v>
      </c>
      <c r="C21" s="24">
        <v>10</v>
      </c>
    </row>
    <row r="22" spans="1:3" x14ac:dyDescent="0.25">
      <c r="A22" s="171" t="s">
        <v>965</v>
      </c>
      <c r="B22" s="14" t="s">
        <v>966</v>
      </c>
      <c r="C22" s="24">
        <v>140</v>
      </c>
    </row>
    <row r="23" spans="1:3" x14ac:dyDescent="0.25">
      <c r="A23" s="172"/>
      <c r="B23" s="14" t="s">
        <v>967</v>
      </c>
      <c r="C23" s="24">
        <v>113</v>
      </c>
    </row>
    <row r="24" spans="1:3" x14ac:dyDescent="0.25">
      <c r="A24" s="173"/>
      <c r="B24" s="14" t="s">
        <v>968</v>
      </c>
      <c r="C24" s="24">
        <v>2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34"/>
    </row>
    <row r="29" spans="1:3" x14ac:dyDescent="0.25">
      <c r="A29" s="171" t="s">
        <v>287</v>
      </c>
      <c r="B29" s="14" t="s">
        <v>971</v>
      </c>
      <c r="C29" s="24">
        <v>2</v>
      </c>
    </row>
    <row r="30" spans="1:3" x14ac:dyDescent="0.25">
      <c r="A30" s="172"/>
      <c r="B30" s="14" t="s">
        <v>972</v>
      </c>
      <c r="C30" s="24">
        <v>42</v>
      </c>
    </row>
    <row r="31" spans="1:3" x14ac:dyDescent="0.25">
      <c r="A31" s="172"/>
      <c r="B31" s="14" t="s">
        <v>973</v>
      </c>
      <c r="C31" s="24">
        <v>1</v>
      </c>
    </row>
    <row r="32" spans="1:3" x14ac:dyDescent="0.25">
      <c r="A32" s="173"/>
      <c r="B32" s="14" t="s">
        <v>974</v>
      </c>
      <c r="C32" s="24">
        <v>13</v>
      </c>
    </row>
    <row r="33" spans="1:3" x14ac:dyDescent="0.25">
      <c r="A33" s="13" t="s">
        <v>975</v>
      </c>
      <c r="B33" s="18"/>
      <c r="C33" s="24">
        <v>18</v>
      </c>
    </row>
    <row r="34" spans="1:3" x14ac:dyDescent="0.25">
      <c r="A34" s="13" t="s">
        <v>976</v>
      </c>
      <c r="B34" s="18"/>
      <c r="C34" s="24">
        <v>102</v>
      </c>
    </row>
    <row r="35" spans="1:3" x14ac:dyDescent="0.25">
      <c r="A35" s="13" t="s">
        <v>977</v>
      </c>
      <c r="B35" s="18"/>
      <c r="C35" s="24">
        <v>35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0</v>
      </c>
    </row>
    <row r="38" spans="1:3" x14ac:dyDescent="0.25">
      <c r="A38" s="13" t="s">
        <v>980</v>
      </c>
      <c r="B38" s="18"/>
      <c r="C38" s="24">
        <v>6</v>
      </c>
    </row>
    <row r="39" spans="1:3" x14ac:dyDescent="0.25">
      <c r="A39" s="13" t="s">
        <v>968</v>
      </c>
      <c r="B39" s="18"/>
      <c r="C39" s="24">
        <v>7</v>
      </c>
    </row>
    <row r="40" spans="1:3" x14ac:dyDescent="0.25">
      <c r="A40" s="171" t="s">
        <v>981</v>
      </c>
      <c r="B40" s="14" t="s">
        <v>982</v>
      </c>
      <c r="C40" s="24">
        <v>2</v>
      </c>
    </row>
    <row r="41" spans="1:3" x14ac:dyDescent="0.25">
      <c r="A41" s="172"/>
      <c r="B41" s="14" t="s">
        <v>983</v>
      </c>
      <c r="C41" s="24">
        <v>32</v>
      </c>
    </row>
    <row r="42" spans="1:3" x14ac:dyDescent="0.25">
      <c r="A42" s="172"/>
      <c r="B42" s="14" t="s">
        <v>984</v>
      </c>
      <c r="C42" s="24">
        <v>0</v>
      </c>
    </row>
    <row r="43" spans="1:3" x14ac:dyDescent="0.25">
      <c r="A43" s="172"/>
      <c r="B43" s="14" t="s">
        <v>985</v>
      </c>
      <c r="C43" s="24">
        <v>0</v>
      </c>
    </row>
    <row r="44" spans="1:3" x14ac:dyDescent="0.25">
      <c r="A44" s="173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24</v>
      </c>
    </row>
    <row r="49" spans="1:3" x14ac:dyDescent="0.25">
      <c r="A49" s="171" t="s">
        <v>78</v>
      </c>
      <c r="B49" s="14" t="s">
        <v>988</v>
      </c>
      <c r="C49" s="24">
        <v>35</v>
      </c>
    </row>
    <row r="50" spans="1:3" x14ac:dyDescent="0.25">
      <c r="A50" s="173"/>
      <c r="B50" s="14" t="s">
        <v>989</v>
      </c>
      <c r="C50" s="24">
        <v>155</v>
      </c>
    </row>
    <row r="51" spans="1:3" x14ac:dyDescent="0.25">
      <c r="A51" s="171" t="s">
        <v>990</v>
      </c>
      <c r="B51" s="14" t="s">
        <v>991</v>
      </c>
      <c r="C51" s="24">
        <v>0</v>
      </c>
    </row>
    <row r="52" spans="1:3" x14ac:dyDescent="0.25">
      <c r="A52" s="173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1" t="s">
        <v>223</v>
      </c>
      <c r="B56" s="14" t="s">
        <v>20</v>
      </c>
      <c r="C56" s="24">
        <v>1163</v>
      </c>
    </row>
    <row r="57" spans="1:3" x14ac:dyDescent="0.25">
      <c r="A57" s="172"/>
      <c r="B57" s="14" t="s">
        <v>994</v>
      </c>
      <c r="C57" s="24">
        <v>118</v>
      </c>
    </row>
    <row r="58" spans="1:3" x14ac:dyDescent="0.25">
      <c r="A58" s="172"/>
      <c r="B58" s="14" t="s">
        <v>995</v>
      </c>
      <c r="C58" s="24">
        <v>160</v>
      </c>
    </row>
    <row r="59" spans="1:3" x14ac:dyDescent="0.25">
      <c r="A59" s="172"/>
      <c r="B59" s="14" t="s">
        <v>996</v>
      </c>
      <c r="C59" s="24">
        <v>175</v>
      </c>
    </row>
    <row r="60" spans="1:3" x14ac:dyDescent="0.25">
      <c r="A60" s="173"/>
      <c r="B60" s="14" t="s">
        <v>997</v>
      </c>
      <c r="C60" s="24">
        <v>193</v>
      </c>
    </row>
    <row r="61" spans="1:3" x14ac:dyDescent="0.25">
      <c r="A61" s="171" t="s">
        <v>998</v>
      </c>
      <c r="B61" s="14" t="s">
        <v>999</v>
      </c>
      <c r="C61" s="24">
        <v>517</v>
      </c>
    </row>
    <row r="62" spans="1:3" x14ac:dyDescent="0.25">
      <c r="A62" s="172"/>
      <c r="B62" s="14" t="s">
        <v>1000</v>
      </c>
      <c r="C62" s="24">
        <v>53</v>
      </c>
    </row>
    <row r="63" spans="1:3" x14ac:dyDescent="0.25">
      <c r="A63" s="172"/>
      <c r="B63" s="14" t="s">
        <v>1001</v>
      </c>
      <c r="C63" s="24">
        <v>2</v>
      </c>
    </row>
    <row r="64" spans="1:3" x14ac:dyDescent="0.25">
      <c r="A64" s="172"/>
      <c r="B64" s="14" t="s">
        <v>1002</v>
      </c>
      <c r="C64" s="24">
        <v>444</v>
      </c>
    </row>
    <row r="65" spans="1:3" x14ac:dyDescent="0.25">
      <c r="A65" s="173"/>
      <c r="B65" s="14" t="s">
        <v>997</v>
      </c>
      <c r="C65" s="24">
        <v>200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56</v>
      </c>
    </row>
    <row r="70" spans="1:3" ht="22.5" x14ac:dyDescent="0.25">
      <c r="A70" s="13" t="s">
        <v>1005</v>
      </c>
      <c r="B70" s="18"/>
      <c r="C70" s="24">
        <v>194</v>
      </c>
    </row>
    <row r="71" spans="1:3" ht="22.5" x14ac:dyDescent="0.25">
      <c r="A71" s="13" t="s">
        <v>1006</v>
      </c>
      <c r="B71" s="18"/>
      <c r="C71" s="24">
        <v>301</v>
      </c>
    </row>
    <row r="72" spans="1:3" x14ac:dyDescent="0.25">
      <c r="A72" s="171" t="s">
        <v>1007</v>
      </c>
      <c r="B72" s="14" t="s">
        <v>1008</v>
      </c>
      <c r="C72" s="24">
        <v>0</v>
      </c>
    </row>
    <row r="73" spans="1:3" x14ac:dyDescent="0.25">
      <c r="A73" s="173"/>
      <c r="B73" s="14" t="s">
        <v>1009</v>
      </c>
      <c r="C73" s="24">
        <v>51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31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4</v>
      </c>
    </row>
    <row r="78" spans="1:3" x14ac:dyDescent="0.25">
      <c r="A78" s="13" t="s">
        <v>1014</v>
      </c>
      <c r="B78" s="18"/>
      <c r="C78" s="24">
        <v>1</v>
      </c>
    </row>
    <row r="79" spans="1:3" x14ac:dyDescent="0.25">
      <c r="A79" s="13" t="s">
        <v>1015</v>
      </c>
      <c r="B79" s="18"/>
      <c r="C79" s="24">
        <v>1</v>
      </c>
    </row>
  </sheetData>
  <sheetProtection algorithmName="SHA-512" hashValue="vL2tSC2ArmXZj+0fWTTE2TxPl4y+31oDi9gHhX/WwrSFMc8QNN1aWErwFsikeiZFD5mIVb84/3smjemI3L5+xw==" saltValue="LQ9TmtQ7qMqtqcaQSjdLd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3" t="s">
        <v>1018</v>
      </c>
      <c r="B5" s="40" t="s">
        <v>1019</v>
      </c>
      <c r="C5" s="41">
        <v>212</v>
      </c>
    </row>
    <row r="6" spans="1:3" x14ac:dyDescent="0.25">
      <c r="A6" s="184"/>
      <c r="B6" s="40" t="s">
        <v>296</v>
      </c>
      <c r="C6" s="41">
        <v>845</v>
      </c>
    </row>
    <row r="7" spans="1:3" x14ac:dyDescent="0.25">
      <c r="A7" s="184"/>
      <c r="B7" s="40" t="s">
        <v>1020</v>
      </c>
      <c r="C7" s="41">
        <v>137</v>
      </c>
    </row>
    <row r="8" spans="1:3" x14ac:dyDescent="0.25">
      <c r="A8" s="184"/>
      <c r="B8" s="40" t="s">
        <v>1021</v>
      </c>
      <c r="C8" s="41">
        <v>2</v>
      </c>
    </row>
    <row r="9" spans="1:3" x14ac:dyDescent="0.25">
      <c r="A9" s="184"/>
      <c r="B9" s="40" t="s">
        <v>1022</v>
      </c>
      <c r="C9" s="41">
        <v>2</v>
      </c>
    </row>
    <row r="10" spans="1:3" x14ac:dyDescent="0.25">
      <c r="A10" s="184"/>
      <c r="B10" s="40" t="s">
        <v>1023</v>
      </c>
      <c r="C10" s="41">
        <v>2</v>
      </c>
    </row>
    <row r="11" spans="1:3" x14ac:dyDescent="0.25">
      <c r="A11" s="185"/>
      <c r="B11" s="40" t="s">
        <v>1024</v>
      </c>
      <c r="C11" s="41">
        <v>2</v>
      </c>
    </row>
    <row r="12" spans="1:3" x14ac:dyDescent="0.25">
      <c r="A12" s="183" t="s">
        <v>1025</v>
      </c>
      <c r="B12" s="40" t="s">
        <v>62</v>
      </c>
      <c r="C12" s="41">
        <v>338</v>
      </c>
    </row>
    <row r="13" spans="1:3" x14ac:dyDescent="0.25">
      <c r="A13" s="184"/>
      <c r="B13" s="40" t="s">
        <v>1026</v>
      </c>
      <c r="C13" s="41">
        <v>63</v>
      </c>
    </row>
    <row r="14" spans="1:3" x14ac:dyDescent="0.25">
      <c r="A14" s="184"/>
      <c r="B14" s="40" t="s">
        <v>1027</v>
      </c>
      <c r="C14" s="41">
        <v>107</v>
      </c>
    </row>
    <row r="15" spans="1:3" x14ac:dyDescent="0.25">
      <c r="A15" s="185"/>
      <c r="B15" s="40" t="s">
        <v>1028</v>
      </c>
      <c r="C15" s="41">
        <v>97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53</v>
      </c>
    </row>
    <row r="20" spans="1:3" x14ac:dyDescent="0.25">
      <c r="A20" s="39" t="s">
        <v>1031</v>
      </c>
      <c r="B20" s="42"/>
      <c r="C20" s="41">
        <v>54</v>
      </c>
    </row>
    <row r="21" spans="1:3" x14ac:dyDescent="0.25">
      <c r="A21" s="39" t="s">
        <v>1032</v>
      </c>
      <c r="B21" s="42"/>
      <c r="C21" s="41">
        <v>37</v>
      </c>
    </row>
    <row r="22" spans="1:3" x14ac:dyDescent="0.25">
      <c r="A22" s="39" t="s">
        <v>1033</v>
      </c>
      <c r="B22" s="42"/>
      <c r="C22" s="41">
        <v>53</v>
      </c>
    </row>
    <row r="23" spans="1:3" x14ac:dyDescent="0.25">
      <c r="A23" s="39" t="s">
        <v>1034</v>
      </c>
      <c r="B23" s="42"/>
      <c r="C23" s="41">
        <v>293</v>
      </c>
    </row>
    <row r="24" spans="1:3" x14ac:dyDescent="0.25">
      <c r="A24" s="39" t="s">
        <v>1035</v>
      </c>
      <c r="B24" s="42"/>
      <c r="C24" s="41">
        <v>358</v>
      </c>
    </row>
    <row r="25" spans="1:3" x14ac:dyDescent="0.25">
      <c r="A25" s="39" t="s">
        <v>1036</v>
      </c>
      <c r="B25" s="42"/>
      <c r="C25" s="41">
        <v>9</v>
      </c>
    </row>
    <row r="26" spans="1:3" x14ac:dyDescent="0.25">
      <c r="A26" s="39" t="s">
        <v>1037</v>
      </c>
      <c r="B26" s="42"/>
      <c r="C26" s="41">
        <v>18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504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5</v>
      </c>
    </row>
    <row r="33" spans="1:6" x14ac:dyDescent="0.25">
      <c r="A33" s="39" t="s">
        <v>1042</v>
      </c>
      <c r="B33" s="42"/>
      <c r="C33" s="41">
        <v>93</v>
      </c>
    </row>
    <row r="34" spans="1:6" x14ac:dyDescent="0.25">
      <c r="A34" s="39" t="s">
        <v>1043</v>
      </c>
      <c r="B34" s="42"/>
      <c r="C34" s="41">
        <v>197</v>
      </c>
    </row>
    <row r="35" spans="1:6" x14ac:dyDescent="0.25">
      <c r="A35" s="39" t="s">
        <v>1044</v>
      </c>
      <c r="B35" s="42"/>
      <c r="C35" s="41">
        <v>340</v>
      </c>
    </row>
    <row r="36" spans="1:6" x14ac:dyDescent="0.25">
      <c r="A36" s="39" t="s">
        <v>1045</v>
      </c>
      <c r="B36" s="42"/>
      <c r="C36" s="41">
        <v>50</v>
      </c>
    </row>
    <row r="37" spans="1:6" x14ac:dyDescent="0.25">
      <c r="A37" s="39" t="s">
        <v>1046</v>
      </c>
      <c r="B37" s="42"/>
      <c r="C37" s="41">
        <v>193</v>
      </c>
    </row>
    <row r="38" spans="1:6" x14ac:dyDescent="0.25">
      <c r="A38" s="39" t="s">
        <v>1047</v>
      </c>
      <c r="B38" s="42"/>
      <c r="C38" s="41">
        <v>197</v>
      </c>
    </row>
    <row r="39" spans="1:6" x14ac:dyDescent="0.25">
      <c r="A39" s="39" t="s">
        <v>1048</v>
      </c>
      <c r="B39" s="42"/>
      <c r="C39" s="41">
        <v>4</v>
      </c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15</v>
      </c>
    </row>
    <row r="44" spans="1:6" x14ac:dyDescent="0.25">
      <c r="A44" s="39" t="s">
        <v>111</v>
      </c>
      <c r="B44" s="42"/>
      <c r="C44" s="41">
        <v>2</v>
      </c>
    </row>
    <row r="45" spans="1:6" x14ac:dyDescent="0.25">
      <c r="A45" s="39" t="s">
        <v>1050</v>
      </c>
      <c r="B45" s="42"/>
      <c r="C45" s="41">
        <v>12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6" t="s">
        <v>950</v>
      </c>
      <c r="B48" s="44" t="s">
        <v>1053</v>
      </c>
      <c r="C48" s="45">
        <v>1</v>
      </c>
      <c r="D48" s="45">
        <v>0</v>
      </c>
      <c r="E48" s="45">
        <v>0</v>
      </c>
      <c r="F48" s="41">
        <v>0</v>
      </c>
    </row>
    <row r="49" spans="1:6" x14ac:dyDescent="0.25">
      <c r="A49" s="187"/>
      <c r="B49" s="44" t="s">
        <v>1054</v>
      </c>
      <c r="C49" s="45">
        <v>0</v>
      </c>
      <c r="D49" s="45">
        <v>0</v>
      </c>
      <c r="E49" s="45">
        <v>0</v>
      </c>
      <c r="F49" s="41">
        <v>0</v>
      </c>
    </row>
    <row r="50" spans="1:6" x14ac:dyDescent="0.25">
      <c r="A50" s="187"/>
      <c r="B50" s="44" t="s">
        <v>1055</v>
      </c>
      <c r="C50" s="45">
        <v>2</v>
      </c>
      <c r="D50" s="45">
        <v>0</v>
      </c>
      <c r="E50" s="45">
        <v>0</v>
      </c>
      <c r="F50" s="41">
        <v>0</v>
      </c>
    </row>
    <row r="51" spans="1:6" x14ac:dyDescent="0.25">
      <c r="A51" s="187"/>
      <c r="B51" s="44" t="s">
        <v>1056</v>
      </c>
      <c r="C51" s="45">
        <v>2</v>
      </c>
      <c r="D51" s="45">
        <v>2</v>
      </c>
      <c r="E51" s="45">
        <v>1</v>
      </c>
      <c r="F51" s="41">
        <v>0</v>
      </c>
    </row>
    <row r="52" spans="1:6" x14ac:dyDescent="0.25">
      <c r="A52" s="187"/>
      <c r="B52" s="44" t="s">
        <v>325</v>
      </c>
      <c r="C52" s="45">
        <v>88</v>
      </c>
      <c r="D52" s="45">
        <v>22</v>
      </c>
      <c r="E52" s="45">
        <v>11</v>
      </c>
      <c r="F52" s="41">
        <v>7</v>
      </c>
    </row>
    <row r="53" spans="1:6" x14ac:dyDescent="0.25">
      <c r="A53" s="187"/>
      <c r="B53" s="44" t="s">
        <v>1057</v>
      </c>
      <c r="C53" s="45">
        <v>862</v>
      </c>
      <c r="D53" s="45">
        <v>138</v>
      </c>
      <c r="E53" s="45">
        <v>31</v>
      </c>
      <c r="F53" s="41">
        <v>34</v>
      </c>
    </row>
    <row r="54" spans="1:6" x14ac:dyDescent="0.25">
      <c r="A54" s="187"/>
      <c r="B54" s="44" t="s">
        <v>1058</v>
      </c>
      <c r="C54" s="45">
        <v>20</v>
      </c>
      <c r="D54" s="45">
        <v>2</v>
      </c>
      <c r="E54" s="45">
        <v>0</v>
      </c>
      <c r="F54" s="41">
        <v>1</v>
      </c>
    </row>
    <row r="55" spans="1:6" x14ac:dyDescent="0.25">
      <c r="A55" s="187"/>
      <c r="B55" s="44" t="s">
        <v>1059</v>
      </c>
      <c r="C55" s="45">
        <v>9</v>
      </c>
      <c r="D55" s="45">
        <v>1</v>
      </c>
      <c r="E55" s="45">
        <v>0</v>
      </c>
      <c r="F55" s="41">
        <v>0</v>
      </c>
    </row>
    <row r="56" spans="1:6" x14ac:dyDescent="0.25">
      <c r="A56" s="187"/>
      <c r="B56" s="44" t="s">
        <v>1060</v>
      </c>
      <c r="C56" s="45">
        <v>0</v>
      </c>
      <c r="D56" s="45">
        <v>0</v>
      </c>
      <c r="E56" s="45">
        <v>0</v>
      </c>
      <c r="F56" s="41">
        <v>0</v>
      </c>
    </row>
    <row r="57" spans="1:6" x14ac:dyDescent="0.25">
      <c r="A57" s="187"/>
      <c r="B57" s="44" t="s">
        <v>1061</v>
      </c>
      <c r="C57" s="45">
        <v>146</v>
      </c>
      <c r="D57" s="45">
        <v>39</v>
      </c>
      <c r="E57" s="45">
        <v>35</v>
      </c>
      <c r="F57" s="41">
        <v>11</v>
      </c>
    </row>
    <row r="58" spans="1:6" x14ac:dyDescent="0.25">
      <c r="A58" s="187"/>
      <c r="B58" s="44" t="s">
        <v>1062</v>
      </c>
      <c r="C58" s="45">
        <v>43</v>
      </c>
      <c r="D58" s="45">
        <v>12</v>
      </c>
      <c r="E58" s="45">
        <v>5</v>
      </c>
      <c r="F58" s="41">
        <v>5</v>
      </c>
    </row>
    <row r="59" spans="1:6" x14ac:dyDescent="0.25">
      <c r="A59" s="187"/>
      <c r="B59" s="44" t="s">
        <v>1063</v>
      </c>
      <c r="C59" s="45">
        <v>0</v>
      </c>
      <c r="D59" s="45">
        <v>0</v>
      </c>
      <c r="E59" s="45">
        <v>0</v>
      </c>
      <c r="F59" s="41">
        <v>0</v>
      </c>
    </row>
    <row r="60" spans="1:6" x14ac:dyDescent="0.25">
      <c r="A60" s="187"/>
      <c r="B60" s="44" t="s">
        <v>396</v>
      </c>
      <c r="C60" s="45">
        <v>6</v>
      </c>
      <c r="D60" s="45">
        <v>2</v>
      </c>
      <c r="E60" s="45">
        <v>0</v>
      </c>
      <c r="F60" s="41">
        <v>0</v>
      </c>
    </row>
    <row r="61" spans="1:6" x14ac:dyDescent="0.25">
      <c r="A61" s="187"/>
      <c r="B61" s="44" t="s">
        <v>1064</v>
      </c>
      <c r="C61" s="45">
        <v>15</v>
      </c>
      <c r="D61" s="45">
        <v>3</v>
      </c>
      <c r="E61" s="45">
        <v>2</v>
      </c>
      <c r="F61" s="41">
        <v>0</v>
      </c>
    </row>
    <row r="62" spans="1:6" x14ac:dyDescent="0.25">
      <c r="A62" s="187"/>
      <c r="B62" s="44" t="s">
        <v>1065</v>
      </c>
      <c r="C62" s="45">
        <v>1</v>
      </c>
      <c r="D62" s="45">
        <v>0</v>
      </c>
      <c r="E62" s="45">
        <v>0</v>
      </c>
      <c r="F62" s="41">
        <v>1</v>
      </c>
    </row>
    <row r="63" spans="1:6" x14ac:dyDescent="0.25">
      <c r="A63" s="187"/>
      <c r="B63" s="44" t="s">
        <v>1066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87"/>
      <c r="B64" s="44" t="s">
        <v>1067</v>
      </c>
      <c r="C64" s="45">
        <v>103</v>
      </c>
      <c r="D64" s="45">
        <v>37</v>
      </c>
      <c r="E64" s="45">
        <v>13</v>
      </c>
      <c r="F64" s="41">
        <v>17</v>
      </c>
    </row>
    <row r="65" spans="1:6" x14ac:dyDescent="0.25">
      <c r="A65" s="187"/>
      <c r="B65" s="44" t="s">
        <v>1068</v>
      </c>
      <c r="C65" s="45">
        <v>1</v>
      </c>
      <c r="D65" s="45">
        <v>0</v>
      </c>
      <c r="E65" s="45">
        <v>1</v>
      </c>
      <c r="F65" s="41">
        <v>0</v>
      </c>
    </row>
    <row r="66" spans="1:6" x14ac:dyDescent="0.25">
      <c r="A66" s="188"/>
      <c r="B66" s="44" t="s">
        <v>1069</v>
      </c>
      <c r="C66" s="45">
        <v>0</v>
      </c>
      <c r="D66" s="45">
        <v>0</v>
      </c>
      <c r="E66" s="45">
        <v>0</v>
      </c>
      <c r="F66" s="41">
        <v>0</v>
      </c>
    </row>
    <row r="67" spans="1:6" x14ac:dyDescent="0.25">
      <c r="A67" s="181" t="s">
        <v>1070</v>
      </c>
      <c r="B67" s="182"/>
      <c r="C67" s="46">
        <v>1299</v>
      </c>
      <c r="D67" s="46">
        <v>258</v>
      </c>
      <c r="E67" s="46">
        <v>99</v>
      </c>
      <c r="F67" s="46">
        <v>76</v>
      </c>
    </row>
    <row r="68" spans="1:6" x14ac:dyDescent="0.25">
      <c r="A68" s="186" t="s">
        <v>965</v>
      </c>
      <c r="B68" s="44" t="s">
        <v>1071</v>
      </c>
      <c r="C68" s="45">
        <v>70</v>
      </c>
      <c r="D68" s="45">
        <v>0</v>
      </c>
      <c r="E68" s="45">
        <v>19</v>
      </c>
      <c r="F68" s="41">
        <v>4</v>
      </c>
    </row>
    <row r="69" spans="1:6" x14ac:dyDescent="0.25">
      <c r="A69" s="187"/>
      <c r="B69" s="44" t="s">
        <v>1072</v>
      </c>
      <c r="C69" s="45">
        <v>25</v>
      </c>
      <c r="D69" s="45">
        <v>0</v>
      </c>
      <c r="E69" s="45">
        <v>5</v>
      </c>
      <c r="F69" s="41">
        <v>0</v>
      </c>
    </row>
    <row r="70" spans="1:6" x14ac:dyDescent="0.25">
      <c r="A70" s="188"/>
      <c r="B70" s="44" t="s">
        <v>108</v>
      </c>
      <c r="C70" s="45">
        <v>14</v>
      </c>
      <c r="D70" s="45">
        <v>0</v>
      </c>
      <c r="E70" s="45">
        <v>18</v>
      </c>
      <c r="F70" s="41">
        <v>11</v>
      </c>
    </row>
    <row r="71" spans="1:6" x14ac:dyDescent="0.25">
      <c r="A71" s="181" t="s">
        <v>1073</v>
      </c>
      <c r="B71" s="182"/>
      <c r="C71" s="46">
        <v>109</v>
      </c>
      <c r="D71" s="46">
        <v>0</v>
      </c>
      <c r="E71" s="46">
        <v>42</v>
      </c>
      <c r="F71" s="46">
        <v>15</v>
      </c>
    </row>
  </sheetData>
  <sheetProtection algorithmName="SHA-512" hashValue="1ARe1fntbYxbeIIxQKMPS7icPu5NUPsRdVYCYOxHsqbDrwkaGIJm5pmEsvbUOtoWwLNcdqmusbGxRHHHOxY+wg==" saltValue="Hok26qi/kTjK1RVIg9EiQ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8" t="s">
        <v>1076</v>
      </c>
      <c r="B5" s="14" t="s">
        <v>1077</v>
      </c>
      <c r="C5" s="24">
        <v>1411</v>
      </c>
    </row>
    <row r="6" spans="1:3" x14ac:dyDescent="0.25">
      <c r="A6" s="169"/>
      <c r="B6" s="14" t="s">
        <v>1019</v>
      </c>
      <c r="C6" s="24">
        <v>216</v>
      </c>
    </row>
    <row r="7" spans="1:3" x14ac:dyDescent="0.25">
      <c r="A7" s="169"/>
      <c r="B7" s="14" t="s">
        <v>1078</v>
      </c>
      <c r="C7" s="24">
        <v>2498</v>
      </c>
    </row>
    <row r="8" spans="1:3" x14ac:dyDescent="0.25">
      <c r="A8" s="169"/>
      <c r="B8" s="14" t="s">
        <v>1079</v>
      </c>
      <c r="C8" s="24">
        <v>371</v>
      </c>
    </row>
    <row r="9" spans="1:3" x14ac:dyDescent="0.25">
      <c r="A9" s="169"/>
      <c r="B9" s="14" t="s">
        <v>1021</v>
      </c>
      <c r="C9" s="24">
        <v>14</v>
      </c>
    </row>
    <row r="10" spans="1:3" x14ac:dyDescent="0.25">
      <c r="A10" s="169"/>
      <c r="B10" s="14" t="s">
        <v>1022</v>
      </c>
      <c r="C10" s="24">
        <v>14</v>
      </c>
    </row>
    <row r="11" spans="1:3" x14ac:dyDescent="0.25">
      <c r="A11" s="169"/>
      <c r="B11" s="14" t="s">
        <v>1080</v>
      </c>
      <c r="C11" s="24">
        <v>1</v>
      </c>
    </row>
    <row r="12" spans="1:3" x14ac:dyDescent="0.25">
      <c r="A12" s="170"/>
      <c r="B12" s="14" t="s">
        <v>1081</v>
      </c>
      <c r="C12" s="24">
        <v>1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1805</v>
      </c>
    </row>
    <row r="17" spans="1:3" x14ac:dyDescent="0.25">
      <c r="A17" s="23" t="s">
        <v>1084</v>
      </c>
      <c r="B17" s="18"/>
      <c r="C17" s="24">
        <v>531</v>
      </c>
    </row>
    <row r="18" spans="1:3" x14ac:dyDescent="0.25">
      <c r="A18" s="23" t="s">
        <v>1085</v>
      </c>
      <c r="B18" s="18"/>
      <c r="C18" s="24">
        <v>252</v>
      </c>
    </row>
    <row r="19" spans="1:3" x14ac:dyDescent="0.25">
      <c r="A19" s="23" t="s">
        <v>1086</v>
      </c>
      <c r="B19" s="18"/>
      <c r="C19" s="24">
        <v>222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3</v>
      </c>
    </row>
    <row r="24" spans="1:3" x14ac:dyDescent="0.25">
      <c r="A24" s="23" t="s">
        <v>1089</v>
      </c>
      <c r="B24" s="18"/>
      <c r="C24" s="24">
        <v>42</v>
      </c>
    </row>
    <row r="25" spans="1:3" x14ac:dyDescent="0.25">
      <c r="A25" s="23" t="s">
        <v>1090</v>
      </c>
      <c r="B25" s="18"/>
      <c r="C25" s="24">
        <v>1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0</v>
      </c>
    </row>
    <row r="28" spans="1:3" x14ac:dyDescent="0.25">
      <c r="A28" s="23" t="s">
        <v>1093</v>
      </c>
      <c r="B28" s="18"/>
      <c r="C28" s="24">
        <v>960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444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13</v>
      </c>
    </row>
    <row r="38" spans="1:3" x14ac:dyDescent="0.25">
      <c r="A38" s="23" t="s">
        <v>1098</v>
      </c>
      <c r="B38" s="18"/>
      <c r="C38" s="24">
        <v>212</v>
      </c>
    </row>
    <row r="39" spans="1:3" x14ac:dyDescent="0.25">
      <c r="A39" s="23" t="s">
        <v>1099</v>
      </c>
      <c r="B39" s="18"/>
      <c r="C39" s="24">
        <v>560</v>
      </c>
    </row>
    <row r="40" spans="1:3" x14ac:dyDescent="0.25">
      <c r="A40" s="23" t="s">
        <v>1100</v>
      </c>
      <c r="B40" s="18"/>
      <c r="C40" s="24">
        <v>44</v>
      </c>
    </row>
    <row r="41" spans="1:3" x14ac:dyDescent="0.25">
      <c r="A41" s="23" t="s">
        <v>1101</v>
      </c>
      <c r="B41" s="18"/>
      <c r="C41" s="24">
        <v>472</v>
      </c>
    </row>
    <row r="42" spans="1:3" x14ac:dyDescent="0.25">
      <c r="A42" s="23" t="s">
        <v>1102</v>
      </c>
      <c r="B42" s="18"/>
      <c r="C42" s="24">
        <v>560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27</v>
      </c>
    </row>
    <row r="47" spans="1:3" x14ac:dyDescent="0.25">
      <c r="A47" s="23" t="s">
        <v>1105</v>
      </c>
      <c r="B47" s="18"/>
      <c r="C47" s="24">
        <v>11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8" t="s">
        <v>1107</v>
      </c>
      <c r="B51" s="14" t="s">
        <v>1108</v>
      </c>
      <c r="C51" s="24">
        <v>360</v>
      </c>
    </row>
    <row r="52" spans="1:6" x14ac:dyDescent="0.25">
      <c r="A52" s="169"/>
      <c r="B52" s="14" t="s">
        <v>122</v>
      </c>
      <c r="C52" s="24">
        <v>610</v>
      </c>
    </row>
    <row r="53" spans="1:6" x14ac:dyDescent="0.25">
      <c r="A53" s="169"/>
      <c r="B53" s="14" t="s">
        <v>1109</v>
      </c>
      <c r="C53" s="24">
        <v>57</v>
      </c>
    </row>
    <row r="54" spans="1:6" x14ac:dyDescent="0.25">
      <c r="A54" s="170"/>
      <c r="B54" s="14" t="s">
        <v>1110</v>
      </c>
      <c r="C54" s="24">
        <v>8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7</v>
      </c>
    </row>
    <row r="59" spans="1:6" x14ac:dyDescent="0.25">
      <c r="A59" s="23" t="s">
        <v>111</v>
      </c>
      <c r="B59" s="18"/>
      <c r="C59" s="24">
        <v>1</v>
      </c>
    </row>
    <row r="60" spans="1:6" x14ac:dyDescent="0.25">
      <c r="A60" s="23" t="s">
        <v>1050</v>
      </c>
      <c r="B60" s="18"/>
      <c r="C60" s="24">
        <v>5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8" t="s">
        <v>950</v>
      </c>
      <c r="B63" s="14" t="s">
        <v>1053</v>
      </c>
      <c r="C63" s="15">
        <v>1</v>
      </c>
      <c r="D63" s="15">
        <v>1</v>
      </c>
      <c r="E63" s="15">
        <v>0</v>
      </c>
      <c r="F63" s="24">
        <v>0</v>
      </c>
    </row>
    <row r="64" spans="1:6" x14ac:dyDescent="0.25">
      <c r="A64" s="169"/>
      <c r="B64" s="14" t="s">
        <v>1054</v>
      </c>
      <c r="C64" s="15">
        <v>0</v>
      </c>
      <c r="D64" s="15">
        <v>1</v>
      </c>
      <c r="E64" s="15">
        <v>1</v>
      </c>
      <c r="F64" s="24">
        <v>0</v>
      </c>
    </row>
    <row r="65" spans="1:6" x14ac:dyDescent="0.25">
      <c r="A65" s="169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69"/>
      <c r="B66" s="14" t="s">
        <v>1056</v>
      </c>
      <c r="C66" s="15">
        <v>1</v>
      </c>
      <c r="D66" s="15">
        <v>1</v>
      </c>
      <c r="E66" s="15">
        <v>1</v>
      </c>
      <c r="F66" s="24">
        <v>0</v>
      </c>
    </row>
    <row r="67" spans="1:6" x14ac:dyDescent="0.25">
      <c r="A67" s="169"/>
      <c r="B67" s="14" t="s">
        <v>325</v>
      </c>
      <c r="C67" s="15">
        <v>90</v>
      </c>
      <c r="D67" s="15">
        <v>24</v>
      </c>
      <c r="E67" s="15">
        <v>16</v>
      </c>
      <c r="F67" s="24">
        <v>27</v>
      </c>
    </row>
    <row r="68" spans="1:6" x14ac:dyDescent="0.25">
      <c r="A68" s="169"/>
      <c r="B68" s="14" t="s">
        <v>1111</v>
      </c>
      <c r="C68" s="15">
        <v>1758</v>
      </c>
      <c r="D68" s="15">
        <v>470</v>
      </c>
      <c r="E68" s="15">
        <v>95</v>
      </c>
      <c r="F68" s="24">
        <v>219</v>
      </c>
    </row>
    <row r="69" spans="1:6" x14ac:dyDescent="0.25">
      <c r="A69" s="169"/>
      <c r="B69" s="14" t="s">
        <v>1112</v>
      </c>
      <c r="C69" s="15">
        <v>11</v>
      </c>
      <c r="D69" s="15">
        <v>21</v>
      </c>
      <c r="E69" s="15">
        <v>1</v>
      </c>
      <c r="F69" s="24">
        <v>5</v>
      </c>
    </row>
    <row r="70" spans="1:6" x14ac:dyDescent="0.25">
      <c r="A70" s="169"/>
      <c r="B70" s="14" t="s">
        <v>1059</v>
      </c>
      <c r="C70" s="15">
        <v>38</v>
      </c>
      <c r="D70" s="15">
        <v>30</v>
      </c>
      <c r="E70" s="15">
        <v>0</v>
      </c>
      <c r="F70" s="24">
        <v>0</v>
      </c>
    </row>
    <row r="71" spans="1:6" x14ac:dyDescent="0.25">
      <c r="A71" s="169"/>
      <c r="B71" s="14" t="s">
        <v>1113</v>
      </c>
      <c r="C71" s="15">
        <v>5</v>
      </c>
      <c r="D71" s="15">
        <v>2</v>
      </c>
      <c r="E71" s="15">
        <v>0</v>
      </c>
      <c r="F71" s="24">
        <v>0</v>
      </c>
    </row>
    <row r="72" spans="1:6" x14ac:dyDescent="0.25">
      <c r="A72" s="169"/>
      <c r="B72" s="14" t="s">
        <v>1114</v>
      </c>
      <c r="C72" s="15">
        <v>298</v>
      </c>
      <c r="D72" s="15">
        <v>289</v>
      </c>
      <c r="E72" s="15">
        <v>63</v>
      </c>
      <c r="F72" s="24">
        <v>17</v>
      </c>
    </row>
    <row r="73" spans="1:6" x14ac:dyDescent="0.25">
      <c r="A73" s="169"/>
      <c r="B73" s="14" t="s">
        <v>1115</v>
      </c>
      <c r="C73" s="15">
        <v>150</v>
      </c>
      <c r="D73" s="15">
        <v>135</v>
      </c>
      <c r="E73" s="15">
        <v>25</v>
      </c>
      <c r="F73" s="24">
        <v>69</v>
      </c>
    </row>
    <row r="74" spans="1:6" x14ac:dyDescent="0.25">
      <c r="A74" s="169"/>
      <c r="B74" s="14" t="s">
        <v>1063</v>
      </c>
      <c r="C74" s="15">
        <v>0</v>
      </c>
      <c r="D74" s="15">
        <v>0</v>
      </c>
      <c r="E74" s="15">
        <v>0</v>
      </c>
      <c r="F74" s="24">
        <v>0</v>
      </c>
    </row>
    <row r="75" spans="1:6" x14ac:dyDescent="0.25">
      <c r="A75" s="169"/>
      <c r="B75" s="14" t="s">
        <v>396</v>
      </c>
      <c r="C75" s="15">
        <v>12</v>
      </c>
      <c r="D75" s="15">
        <v>2</v>
      </c>
      <c r="E75" s="15">
        <v>1</v>
      </c>
      <c r="F75" s="24">
        <v>0</v>
      </c>
    </row>
    <row r="76" spans="1:6" x14ac:dyDescent="0.25">
      <c r="A76" s="169"/>
      <c r="B76" s="14" t="s">
        <v>1064</v>
      </c>
      <c r="C76" s="15">
        <v>5</v>
      </c>
      <c r="D76" s="15">
        <v>6</v>
      </c>
      <c r="E76" s="15">
        <v>2</v>
      </c>
      <c r="F76" s="24">
        <v>5</v>
      </c>
    </row>
    <row r="77" spans="1:6" x14ac:dyDescent="0.25">
      <c r="A77" s="169"/>
      <c r="B77" s="14" t="s">
        <v>1065</v>
      </c>
      <c r="C77" s="15">
        <v>6</v>
      </c>
      <c r="D77" s="15">
        <v>4</v>
      </c>
      <c r="E77" s="15">
        <v>2</v>
      </c>
      <c r="F77" s="24">
        <v>1</v>
      </c>
    </row>
    <row r="78" spans="1:6" x14ac:dyDescent="0.25">
      <c r="A78" s="169"/>
      <c r="B78" s="14" t="s">
        <v>1066</v>
      </c>
      <c r="C78" s="15">
        <v>2</v>
      </c>
      <c r="D78" s="15">
        <v>0</v>
      </c>
      <c r="E78" s="15">
        <v>0</v>
      </c>
      <c r="F78" s="24">
        <v>0</v>
      </c>
    </row>
    <row r="79" spans="1:6" x14ac:dyDescent="0.25">
      <c r="A79" s="169"/>
      <c r="B79" s="14" t="s">
        <v>1067</v>
      </c>
      <c r="C79" s="15">
        <v>734</v>
      </c>
      <c r="D79" s="15">
        <v>328</v>
      </c>
      <c r="E79" s="15">
        <v>76</v>
      </c>
      <c r="F79" s="24">
        <v>153</v>
      </c>
    </row>
    <row r="80" spans="1:6" x14ac:dyDescent="0.25">
      <c r="A80" s="169"/>
      <c r="B80" s="14" t="s">
        <v>1068</v>
      </c>
      <c r="C80" s="15">
        <v>5</v>
      </c>
      <c r="D80" s="15">
        <v>0</v>
      </c>
      <c r="E80" s="15">
        <v>1</v>
      </c>
      <c r="F80" s="24">
        <v>0</v>
      </c>
    </row>
    <row r="81" spans="1:6" x14ac:dyDescent="0.25">
      <c r="A81" s="170"/>
      <c r="B81" s="14" t="s">
        <v>1069</v>
      </c>
      <c r="C81" s="15">
        <v>0</v>
      </c>
      <c r="D81" s="15">
        <v>1</v>
      </c>
      <c r="E81" s="15">
        <v>0</v>
      </c>
      <c r="F81" s="24">
        <v>0</v>
      </c>
    </row>
    <row r="82" spans="1:6" x14ac:dyDescent="0.25">
      <c r="A82" s="189" t="s">
        <v>1070</v>
      </c>
      <c r="B82" s="190"/>
      <c r="C82" s="32">
        <v>3116</v>
      </c>
      <c r="D82" s="32">
        <v>1315</v>
      </c>
      <c r="E82" s="32">
        <v>284</v>
      </c>
      <c r="F82" s="32">
        <v>496</v>
      </c>
    </row>
    <row r="83" spans="1:6" x14ac:dyDescent="0.25">
      <c r="A83" s="168" t="s">
        <v>1116</v>
      </c>
      <c r="B83" s="14" t="s">
        <v>1071</v>
      </c>
      <c r="C83" s="15">
        <v>0</v>
      </c>
      <c r="D83" s="15">
        <v>0</v>
      </c>
      <c r="E83" s="15">
        <v>0</v>
      </c>
      <c r="F83" s="24">
        <v>0</v>
      </c>
    </row>
    <row r="84" spans="1:6" x14ac:dyDescent="0.25">
      <c r="A84" s="169"/>
      <c r="B84" s="14" t="s">
        <v>1072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170"/>
      <c r="B85" s="14" t="s">
        <v>108</v>
      </c>
      <c r="C85" s="15">
        <v>137</v>
      </c>
      <c r="D85" s="15">
        <v>0</v>
      </c>
      <c r="E85" s="15">
        <v>15</v>
      </c>
      <c r="F85" s="24">
        <v>49</v>
      </c>
    </row>
    <row r="86" spans="1:6" x14ac:dyDescent="0.25">
      <c r="A86" s="189" t="s">
        <v>1117</v>
      </c>
      <c r="B86" s="190"/>
      <c r="C86" s="32">
        <v>137</v>
      </c>
      <c r="D86" s="32">
        <v>0</v>
      </c>
      <c r="E86" s="32">
        <v>15</v>
      </c>
      <c r="F86" s="32">
        <v>49</v>
      </c>
    </row>
  </sheetData>
  <sheetProtection algorithmName="SHA-512" hashValue="afFnJnNhPqPvSYLqxlTBKxPhjEf/V/UxfPvg9ZMNGqCKQr4eXOE4itHJhCVEWE8676lO6e/ggN6j8VbxdnSDgQ==" saltValue="oxfI/wvnHMb8TDmjXqGIa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9</v>
      </c>
    </row>
    <row r="6" spans="1:3" x14ac:dyDescent="0.25">
      <c r="A6" s="13" t="s">
        <v>1121</v>
      </c>
      <c r="B6" s="18"/>
      <c r="C6" s="24">
        <v>39</v>
      </c>
    </row>
    <row r="7" spans="1:3" x14ac:dyDescent="0.25">
      <c r="A7" s="13" t="s">
        <v>1122</v>
      </c>
      <c r="B7" s="18"/>
      <c r="C7" s="24">
        <v>3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1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19</v>
      </c>
    </row>
    <row r="14" spans="1:3" x14ac:dyDescent="0.25">
      <c r="A14" s="13" t="s">
        <v>1121</v>
      </c>
      <c r="B14" s="18"/>
      <c r="C14" s="24">
        <v>47</v>
      </c>
    </row>
    <row r="15" spans="1:3" x14ac:dyDescent="0.25">
      <c r="A15" s="13" t="s">
        <v>1126</v>
      </c>
      <c r="B15" s="18"/>
      <c r="C15" s="24">
        <v>0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1</v>
      </c>
    </row>
    <row r="22" spans="1:3" x14ac:dyDescent="0.25">
      <c r="A22" s="13" t="s">
        <v>1128</v>
      </c>
      <c r="B22" s="18"/>
      <c r="C22" s="24">
        <v>2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11</v>
      </c>
    </row>
    <row r="29" spans="1:3" x14ac:dyDescent="0.25">
      <c r="A29" s="13" t="s">
        <v>1133</v>
      </c>
      <c r="B29" s="18"/>
      <c r="C29" s="24">
        <v>8</v>
      </c>
    </row>
    <row r="30" spans="1:3" x14ac:dyDescent="0.25">
      <c r="A30" s="13" t="s">
        <v>1134</v>
      </c>
      <c r="B30" s="18"/>
      <c r="C30" s="24">
        <v>4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2</v>
      </c>
    </row>
    <row r="35" spans="1:3" x14ac:dyDescent="0.25">
      <c r="A35" s="13" t="s">
        <v>1137</v>
      </c>
      <c r="B35" s="18"/>
      <c r="C35" s="24">
        <v>4</v>
      </c>
    </row>
    <row r="36" spans="1:3" x14ac:dyDescent="0.25">
      <c r="A36" s="13" t="s">
        <v>1138</v>
      </c>
      <c r="B36" s="18"/>
      <c r="C36" s="24">
        <v>2</v>
      </c>
    </row>
  </sheetData>
  <sheetProtection algorithmName="SHA-512" hashValue="xP1tteH8wwMllfMYMpbEpGKCH4su5WSzUrHGdXz37LRNjHBUi/YWrFhos8EeTqdCUEe5939kpp3M0PaqmDzZyg==" saltValue="ocHI3gg+Jvdw8u6X1amEj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19</v>
      </c>
    </row>
    <row r="6" spans="1:3" x14ac:dyDescent="0.25">
      <c r="A6" s="13" t="s">
        <v>1142</v>
      </c>
      <c r="B6" s="18"/>
      <c r="C6" s="24">
        <v>79</v>
      </c>
    </row>
    <row r="7" spans="1:3" x14ac:dyDescent="0.25">
      <c r="A7" s="13" t="s">
        <v>1143</v>
      </c>
      <c r="B7" s="18"/>
      <c r="C7" s="24">
        <v>8</v>
      </c>
    </row>
    <row r="8" spans="1:3" x14ac:dyDescent="0.25">
      <c r="A8" s="13" t="s">
        <v>1144</v>
      </c>
      <c r="B8" s="18"/>
      <c r="C8" s="24">
        <v>12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15</v>
      </c>
    </row>
    <row r="15" spans="1:3" x14ac:dyDescent="0.25">
      <c r="A15" s="13" t="s">
        <v>1149</v>
      </c>
      <c r="B15" s="18"/>
      <c r="C15" s="24">
        <v>2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5</v>
      </c>
    </row>
    <row r="21" spans="1:3" x14ac:dyDescent="0.25">
      <c r="A21" s="13" t="s">
        <v>1153</v>
      </c>
      <c r="B21" s="18"/>
      <c r="C21" s="24">
        <v>14</v>
      </c>
    </row>
    <row r="22" spans="1:3" x14ac:dyDescent="0.25">
      <c r="A22" s="13" t="s">
        <v>1154</v>
      </c>
      <c r="B22" s="18"/>
      <c r="C22" s="24">
        <v>10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2</v>
      </c>
    </row>
    <row r="37" spans="1:3" x14ac:dyDescent="0.25">
      <c r="A37" s="13" t="s">
        <v>1083</v>
      </c>
      <c r="B37" s="18"/>
      <c r="C37" s="24">
        <v>3</v>
      </c>
    </row>
    <row r="38" spans="1:3" x14ac:dyDescent="0.25">
      <c r="A38" s="13" t="s">
        <v>1165</v>
      </c>
      <c r="B38" s="18"/>
      <c r="C38" s="24">
        <v>1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4</v>
      </c>
    </row>
    <row r="46" spans="1:3" x14ac:dyDescent="0.25">
      <c r="A46" s="13" t="s">
        <v>1083</v>
      </c>
      <c r="B46" s="18"/>
      <c r="C46" s="24">
        <v>6</v>
      </c>
    </row>
    <row r="47" spans="1:3" x14ac:dyDescent="0.25">
      <c r="A47" s="13" t="s">
        <v>1165</v>
      </c>
      <c r="B47" s="18"/>
      <c r="C47" s="24">
        <v>3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3</v>
      </c>
    </row>
    <row r="54" spans="1:3" x14ac:dyDescent="0.25">
      <c r="A54" s="13" t="s">
        <v>1083</v>
      </c>
      <c r="B54" s="18"/>
      <c r="C54" s="24">
        <v>4</v>
      </c>
    </row>
    <row r="55" spans="1:3" x14ac:dyDescent="0.25">
      <c r="A55" s="13" t="s">
        <v>1165</v>
      </c>
      <c r="B55" s="18"/>
      <c r="C55" s="24">
        <v>1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3</v>
      </c>
    </row>
    <row r="62" spans="1:3" x14ac:dyDescent="0.25">
      <c r="A62" s="13" t="s">
        <v>1083</v>
      </c>
      <c r="B62" s="18"/>
      <c r="C62" s="24">
        <v>2</v>
      </c>
    </row>
    <row r="63" spans="1:3" x14ac:dyDescent="0.25">
      <c r="A63" s="13" t="s">
        <v>1165</v>
      </c>
      <c r="B63" s="18"/>
      <c r="C63" s="24">
        <v>2</v>
      </c>
    </row>
  </sheetData>
  <sheetProtection algorithmName="SHA-512" hashValue="cJ2/SlIYVsHidBLzDZLca7BZJ1Y2G1t5nIelz4HleGzGqPqpZDXOuS/Dn8chvSg/P2aGsHAefMVjqex2kCDTCg==" saltValue="rjyDLKc4e7w5HLuNptzXp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1" t="s">
        <v>636</v>
      </c>
      <c r="B4" s="192"/>
      <c r="C4" s="32">
        <v>1037</v>
      </c>
      <c r="D4" s="32">
        <v>915</v>
      </c>
      <c r="E4" s="33">
        <v>0</v>
      </c>
      <c r="F4" s="32">
        <v>1054</v>
      </c>
      <c r="G4" s="32">
        <v>755</v>
      </c>
      <c r="H4" s="32">
        <v>353</v>
      </c>
      <c r="I4" s="32">
        <v>286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1061</v>
      </c>
    </row>
    <row r="5" spans="1:16" ht="45" x14ac:dyDescent="0.25">
      <c r="A5" s="29" t="s">
        <v>637</v>
      </c>
      <c r="B5" s="29" t="s">
        <v>638</v>
      </c>
      <c r="C5" s="15">
        <v>9</v>
      </c>
      <c r="D5" s="15">
        <v>10</v>
      </c>
      <c r="E5" s="30">
        <v>-1</v>
      </c>
      <c r="F5" s="15">
        <v>6</v>
      </c>
      <c r="G5" s="15">
        <v>3</v>
      </c>
      <c r="H5" s="15">
        <v>5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6</v>
      </c>
    </row>
    <row r="6" spans="1:16" ht="33.75" x14ac:dyDescent="0.25">
      <c r="A6" s="29" t="s">
        <v>639</v>
      </c>
      <c r="B6" s="29" t="s">
        <v>640</v>
      </c>
      <c r="C6" s="15">
        <v>503</v>
      </c>
      <c r="D6" s="15">
        <v>508</v>
      </c>
      <c r="E6" s="30">
        <v>-1</v>
      </c>
      <c r="F6" s="15">
        <v>702</v>
      </c>
      <c r="G6" s="15">
        <v>480</v>
      </c>
      <c r="H6" s="15">
        <v>154</v>
      </c>
      <c r="I6" s="15">
        <v>139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643</v>
      </c>
    </row>
    <row r="7" spans="1:16" ht="22.5" x14ac:dyDescent="0.25">
      <c r="A7" s="29" t="s">
        <v>641</v>
      </c>
      <c r="B7" s="29" t="s">
        <v>642</v>
      </c>
      <c r="C7" s="15">
        <v>35</v>
      </c>
      <c r="D7" s="15">
        <v>46</v>
      </c>
      <c r="E7" s="30">
        <v>-1</v>
      </c>
      <c r="F7" s="15">
        <v>4</v>
      </c>
      <c r="G7" s="15">
        <v>5</v>
      </c>
      <c r="H7" s="15">
        <v>32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8</v>
      </c>
    </row>
    <row r="8" spans="1:16" ht="33.75" x14ac:dyDescent="0.25">
      <c r="A8" s="29" t="s">
        <v>643</v>
      </c>
      <c r="B8" s="29" t="s">
        <v>644</v>
      </c>
      <c r="C8" s="15">
        <v>5</v>
      </c>
      <c r="D8" s="15">
        <v>6</v>
      </c>
      <c r="E8" s="30">
        <v>-1</v>
      </c>
      <c r="F8" s="15">
        <v>5</v>
      </c>
      <c r="G8" s="15">
        <v>1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6</v>
      </c>
    </row>
    <row r="9" spans="1:16" ht="45" x14ac:dyDescent="0.25">
      <c r="A9" s="29" t="s">
        <v>645</v>
      </c>
      <c r="B9" s="29" t="s">
        <v>646</v>
      </c>
      <c r="C9" s="15">
        <v>35</v>
      </c>
      <c r="D9" s="15">
        <v>27</v>
      </c>
      <c r="E9" s="30">
        <v>0</v>
      </c>
      <c r="F9" s="15">
        <v>27</v>
      </c>
      <c r="G9" s="15">
        <v>18</v>
      </c>
      <c r="H9" s="15">
        <v>36</v>
      </c>
      <c r="I9" s="15">
        <v>33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29</v>
      </c>
    </row>
    <row r="10" spans="1:16" ht="33.75" x14ac:dyDescent="0.25">
      <c r="A10" s="29" t="s">
        <v>647</v>
      </c>
      <c r="B10" s="29" t="s">
        <v>648</v>
      </c>
      <c r="C10" s="15">
        <v>367</v>
      </c>
      <c r="D10" s="15">
        <v>261</v>
      </c>
      <c r="E10" s="30">
        <v>0</v>
      </c>
      <c r="F10" s="15">
        <v>291</v>
      </c>
      <c r="G10" s="15">
        <v>247</v>
      </c>
      <c r="H10" s="15">
        <v>114</v>
      </c>
      <c r="I10" s="15">
        <v>110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350</v>
      </c>
    </row>
    <row r="11" spans="1:16" ht="45" x14ac:dyDescent="0.25">
      <c r="A11" s="29" t="s">
        <v>649</v>
      </c>
      <c r="B11" s="29" t="s">
        <v>650</v>
      </c>
      <c r="C11" s="15">
        <v>83</v>
      </c>
      <c r="D11" s="15">
        <v>57</v>
      </c>
      <c r="E11" s="30">
        <v>0</v>
      </c>
      <c r="F11" s="15">
        <v>19</v>
      </c>
      <c r="G11" s="15">
        <v>1</v>
      </c>
      <c r="H11" s="15">
        <v>12</v>
      </c>
      <c r="I11" s="15">
        <v>3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19</v>
      </c>
    </row>
  </sheetData>
  <sheetProtection algorithmName="SHA-512" hashValue="xiDuaSxFMFfpIymfR8FIDImJAXVH9n/9mxEEaCPCMM/7kpvSibyGbNaICiNV0pUGU2bqTZ2mdEX2UjWNtE47Ig==" saltValue="xL3/VtXaDaqcXYPpe59Tk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2021-05-05T11:58:08Z</dcterms:created>
  <dcterms:modified xsi:type="dcterms:W3CDTF">2021-05-25T11:49:33Z</dcterms:modified>
</cp:coreProperties>
</file>