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drawings/drawing18.xml" ContentType="application/vnd.openxmlformats-officedocument.drawingml.chartshapes+xml"/>
  <Override PartName="/xl/charts/chart31.xml" ContentType="application/vnd.openxmlformats-officedocument.drawingml.chart+xml"/>
  <Override PartName="/xl/drawings/drawing19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0.xml" ContentType="application/vnd.openxmlformats-officedocument.drawing+xml"/>
  <Override PartName="/xl/charts/chart38.xml" ContentType="application/vnd.openxmlformats-officedocument.drawingml.chart+xml"/>
  <Override PartName="/xl/drawings/drawing21.xml" ContentType="application/vnd.openxmlformats-officedocument.drawingml.chartshapes+xml"/>
  <Override PartName="/xl/charts/chart39.xml" ContentType="application/vnd.openxmlformats-officedocument.drawingml.chart+xml"/>
  <Override PartName="/xl/drawings/drawing22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3.xml" ContentType="application/vnd.openxmlformats-officedocument.drawing+xml"/>
  <Override PartName="/xl/charts/chart43.xml" ContentType="application/vnd.openxmlformats-officedocument.drawingml.chart+xml"/>
  <Override PartName="/xl/drawings/drawing24.xml" ContentType="application/vnd.openxmlformats-officedocument.drawingml.chartshapes+xml"/>
  <Override PartName="/xl/charts/chart44.xml" ContentType="application/vnd.openxmlformats-officedocument.drawingml.chart+xml"/>
  <Override PartName="/xl/drawings/drawing25.xml" ContentType="application/vnd.openxmlformats-officedocument.drawingml.chartshapes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478BA92C-08F7-4ADC-8E25-CBE082BF43CC}" xr6:coauthVersionLast="46" xr6:coauthVersionMax="46" xr10:uidLastSave="{00000000-0000-0000-0000-000000000000}"/>
  <workbookProtection workbookAlgorithmName="SHA-512" workbookHashValue="OxeImvGPxg2lMJm85QMTo3S1rSefTgOOAc94aVFTToRe1VIjEl/2q383C/YK2BwkKXth5gzA/RisCYLqyR1LJw==" workbookSaltValue="tKSU7LBQfB/YkyY2+IGYP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D82" i="12" s="1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F698739-2851-4D93-AE30-10EC2E5AA7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3DA3E66-2264-4550-B115-5C31145D2D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3C034C2-65F1-4263-AAFB-0B638BF724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EE42111-EF6D-4CD1-9DDF-9EF6CD2912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AAB8451-78CD-489B-854A-5CE4598F80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5EEEC39-0580-409F-8861-282E0D5993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DFE1603-3436-4F4A-BEB4-233E030043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07E99FD-866D-4699-9BDB-C0E44302DD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59506B4-86EA-41A8-ABC6-5F2CB20896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06691C6-6D6F-4ABA-AB35-1A33B75C2C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AFAC0C7-EC65-4479-B4AB-78D9449061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EA4F3D6-4714-45F7-BB04-6B83FCBA09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28FEED1-3C5E-438B-B773-A7A906B4FF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E890DD6-3C91-4944-91F4-6D2FE9A0D3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05E3903-3C4A-49E7-B539-17F016D7AA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75C97E6-1DFB-44C0-818C-4FA08B06D3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074CFA1-34C7-4F46-B756-CFCBA0B3D6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7E3BAB9-FFBC-47CA-958D-09FECD39F7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D6A0379-FEAD-4D2B-A490-4BF0D820C9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A425A19-C4C2-4280-B4C8-EBF34F11C7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5D14CC7-99CD-4AF0-BC94-0F5D733CBB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16DC1E3-BB72-465B-8238-D8A2A27CF0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5F5216A-F407-42DD-B5DD-87D87C9130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52F97C9-8227-40AA-B1A4-E2858D684A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31D4814-0D9E-4242-9CBF-A3F42C7919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0C7FDEB-14AB-4D8F-B2D7-A1ECC745FE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2F7A848-A151-461D-9E54-E62D813807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5381EE2-096F-4DCA-BFC9-AD17753948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DC8C536-CFE2-4531-B57E-1F1943E5F7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686C235-E5FC-49F1-BE75-8EE1F40F29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DE946E8-D657-45D4-98EB-3086E9A9E7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E2BACFA-885B-497B-AB88-AA4E6F6894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<sst xmlns="http://schemas.openxmlformats.org/spreadsheetml/2006/main" count="2451" uniqueCount="1441">
  <si>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</si>
  <si>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</si>
  <si>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</si>
  <si>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</si>
  <si>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</si>
  <si>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</si>
  <si>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</si>
  <si>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Palencia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</si>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</sst>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0" fontId="23" fillId="0" borderId="35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152D7893-FD95-4BBE-B62F-CA0209EC9660}"/>
    <cellStyle name="Normal" xfId="0" builtinId="0"/>
    <cellStyle name="Normal 2" xfId="1" xr:uid="{6C19B734-AE07-4469-B5BF-6AC44CAD2240}"/>
    <cellStyle name="Normal 3" xfId="3" xr:uid="{CC5B31DA-64D4-4B1E-82FF-815F99E9768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98-4208-BDAC-44795C1977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98-4208-BDAC-44795C1977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852</c:v>
                </c:pt>
                <c:pt idx="1">
                  <c:v>5193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98-4208-BDAC-44795C197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CF-405D-8116-2705A38833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CF-405D-8116-2705A388337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CF-405D-8116-2705A388337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</c:v>
                </c:pt>
                <c:pt idx="1">
                  <c:v>133</c:v>
                </c:pt>
                <c:pt idx="2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CF-405D-8116-2705A3883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4D-4823-9DB7-666A8AAFF5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4D-4823-9DB7-666A8AAFF5E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F4D-4823-9DB7-666A8AAFF5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275</c:v>
                </c:pt>
                <c:pt idx="1">
                  <c:v>115</c:v>
                </c:pt>
                <c:pt idx="2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D-4823-9DB7-666A8AAF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70-4BCC-936A-7518043D7D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70-4BCC-936A-7518043D7D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58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70-4BCC-936A-7518043D7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66-4863-BCB0-C586D6F1F2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66-4863-BCB0-C586D6F1F2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637</c:v>
                </c:pt>
                <c:pt idx="1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6-4863-BCB0-C586D6F1F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418</c:v>
              </c:pt>
              <c:pt idx="1">
                <c:v>353</c:v>
              </c:pt>
              <c:pt idx="2">
                <c:v>6</c:v>
              </c:pt>
              <c:pt idx="3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3-B2C3-484A-B1E4-1ABD78CAF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212</c:v>
              </c:pt>
              <c:pt idx="1">
                <c:v>261</c:v>
              </c:pt>
              <c:pt idx="2">
                <c:v>11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BE12-4A0C-9E7A-32AACC2C0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8</c:v>
              </c:pt>
              <c:pt idx="2">
                <c:v>11</c:v>
              </c:pt>
              <c:pt idx="3">
                <c:v>3</c:v>
              </c:pt>
              <c:pt idx="4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3-1EDE-445B-AC3D-E07041C55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44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4FAB-4219-91D3-2FA95A8A2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425</c:v>
              </c:pt>
              <c:pt idx="1">
                <c:v>2</c:v>
              </c:pt>
              <c:pt idx="2">
                <c:v>57</c:v>
              </c:pt>
              <c:pt idx="3">
                <c:v>9</c:v>
              </c:pt>
              <c:pt idx="4">
                <c:v>11</c:v>
              </c:pt>
              <c:pt idx="5">
                <c:v>2</c:v>
              </c:pt>
              <c:pt idx="6">
                <c:v>74</c:v>
              </c:pt>
              <c:pt idx="7">
                <c:v>137</c:v>
              </c:pt>
              <c:pt idx="8">
                <c:v>40</c:v>
              </c:pt>
              <c:pt idx="9">
                <c:v>492</c:v>
              </c:pt>
            </c:numLit>
          </c:val>
          <c:extLst>
            <c:ext xmlns:c16="http://schemas.microsoft.com/office/drawing/2014/chart" uri="{C3380CC4-5D6E-409C-BE32-E72D297353CC}">
              <c16:uniqueId val="{00000003-AED4-44FA-A028-05C153546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Divorcio contencioso</c:v>
                </c:pt>
                <c:pt idx="1">
                  <c:v>Divorcio mutuo acuerdo</c:v>
                </c:pt>
                <c:pt idx="2">
                  <c:v>Incidente modificación medidas contencioso</c:v>
                </c:pt>
                <c:pt idx="3">
                  <c:v>Incidente modificación medidas mutuo acuerdo</c:v>
                </c:pt>
                <c:pt idx="4">
                  <c:v>Medidas provisionales previas/coetáneas/posteriores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56</c:v>
              </c:pt>
              <c:pt idx="1">
                <c:v>77</c:v>
              </c:pt>
              <c:pt idx="2">
                <c:v>71</c:v>
              </c:pt>
              <c:pt idx="3">
                <c:v>15</c:v>
              </c:pt>
              <c:pt idx="4">
                <c:v>78</c:v>
              </c:pt>
              <c:pt idx="5">
                <c:v>58</c:v>
              </c:pt>
              <c:pt idx="6">
                <c:v>50</c:v>
              </c:pt>
              <c:pt idx="7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A0E2-490A-A9E7-581CD3A6A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42-475A-82DA-9F44CB9E7F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42-475A-82DA-9F44CB9E7FE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C42-475A-82DA-9F44CB9E7F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18</c:v>
                </c:pt>
                <c:pt idx="1">
                  <c:v>3</c:v>
                </c:pt>
                <c:pt idx="2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2-475A-82DA-9F44CB9E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1328</c:v>
              </c:pt>
              <c:pt idx="1">
                <c:v>233</c:v>
              </c:pt>
              <c:pt idx="2">
                <c:v>316</c:v>
              </c:pt>
              <c:pt idx="3">
                <c:v>1170</c:v>
              </c:pt>
              <c:pt idx="4">
                <c:v>122</c:v>
              </c:pt>
              <c:pt idx="5">
                <c:v>160</c:v>
              </c:pt>
              <c:pt idx="6">
                <c:v>1908</c:v>
              </c:pt>
              <c:pt idx="7">
                <c:v>409</c:v>
              </c:pt>
            </c:numLit>
          </c:val>
          <c:extLst>
            <c:ext xmlns:c16="http://schemas.microsoft.com/office/drawing/2014/chart" uri="{C3380CC4-5D6E-409C-BE32-E72D297353CC}">
              <c16:uniqueId val="{00000000-4FBB-4969-A5FA-88F53CA04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169</c:v>
              </c:pt>
              <c:pt idx="1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CC44-406A-933B-97D093CA8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Aux!$H$2:$H$5</c:f>
              <c:strCache>
                <c:ptCount val="4"/>
                <c:pt idx="0">
                  <c:v>Violencia doméstica / género</c:v>
                </c:pt>
                <c:pt idx="1">
                  <c:v>Drogas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</c:v>
              </c:pt>
              <c:pt idx="1">
                <c:v>18</c:v>
              </c:pt>
              <c:pt idx="2">
                <c:v>155</c:v>
              </c:pt>
              <c:pt idx="3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DBA0-46A3-AA53-E845C0157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66</c:v>
              </c:pt>
              <c:pt idx="1">
                <c:v>64</c:v>
              </c:pt>
              <c:pt idx="2">
                <c:v>127</c:v>
              </c:pt>
              <c:pt idx="3">
                <c:v>52</c:v>
              </c:pt>
              <c:pt idx="4">
                <c:v>208</c:v>
              </c:pt>
            </c:numLit>
          </c:val>
          <c:extLst>
            <c:ext xmlns:c16="http://schemas.microsoft.com/office/drawing/2014/chart" uri="{C3380CC4-5D6E-409C-BE32-E72D297353CC}">
              <c16:uniqueId val="{00000000-0DCD-4093-85CF-04667FF67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69</c:v>
              </c:pt>
              <c:pt idx="1">
                <c:v>222</c:v>
              </c:pt>
            </c:numLit>
          </c:val>
          <c:extLst>
            <c:ext xmlns:c16="http://schemas.microsoft.com/office/drawing/2014/chart" uri="{C3380CC4-5D6E-409C-BE32-E72D297353CC}">
              <c16:uniqueId val="{00000000-F9FA-4789-85D7-51575E2DA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B01-4665-8E0B-52B58825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D24-478E-84A7-D813CB25B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Administración Pública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975E-41A4-840F-7746AE3C7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03E-47E9-91B7-E8D055A0D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65</c:v>
              </c:pt>
              <c:pt idx="1">
                <c:v>78</c:v>
              </c:pt>
              <c:pt idx="2">
                <c:v>172</c:v>
              </c:pt>
              <c:pt idx="3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0-6F24-4232-A307-4065B24FE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9A-4197-BACE-CE3712F350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9A-4197-BACE-CE3712F350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174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9A-4197-BACE-CE3712F35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54-4E4E-8CCD-4FDD996167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54-4E4E-8CCD-4FDD996167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54-4E4E-8CCD-4FDD9961670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354-4E4E-8CCD-4FDD9961670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54-4E4E-8CCD-4FDD9961670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54-4E4E-8CCD-4FDD996167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54-4E4E-8CCD-4FDD99616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4D-42FE-A29F-7789A9FC53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4D-42FE-A29F-7789A9FC53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A4D-42FE-A29F-7789A9FC53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A4D-42FE-A29F-7789A9FC53E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A4D-42FE-A29F-7789A9FC53E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4D-42FE-A29F-7789A9FC53EF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4D-42FE-A29F-7789A9FC53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4D-42FE-A29F-7789A9FC53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4D-42FE-A29F-7789A9FC53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4D-42FE-A29F-7789A9FC5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128</c:v>
              </c:pt>
              <c:pt idx="1">
                <c:v>22</c:v>
              </c:pt>
              <c:pt idx="2">
                <c:v>9</c:v>
              </c:pt>
              <c:pt idx="3">
                <c:v>24</c:v>
              </c:pt>
              <c:pt idx="4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D836-4121-B46C-0829C6BE2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64</c:v>
              </c:pt>
              <c:pt idx="1">
                <c:v>4</c:v>
              </c:pt>
              <c:pt idx="2">
                <c:v>7</c:v>
              </c:pt>
              <c:pt idx="3">
                <c:v>53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DD5B-47C3-9D36-714DC517D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5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D1FF-439F-89BD-B886582BE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Convivencia Familiar Educativa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27</c:v>
              </c:pt>
              <c:pt idx="2">
                <c:v>11</c:v>
              </c:pt>
              <c:pt idx="3">
                <c:v>2</c:v>
              </c:pt>
              <c:pt idx="4">
                <c:v>2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3BE-4C25-A783-5F3A57E7C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5</c:v>
              </c:pt>
              <c:pt idx="4">
                <c:v>4</c:v>
              </c:pt>
              <c:pt idx="5">
                <c:v>2</c:v>
              </c:pt>
              <c:pt idx="6">
                <c:v>3</c:v>
              </c:pt>
              <c:pt idx="7">
                <c:v>1</c:v>
              </c:pt>
              <c:pt idx="8">
                <c:v>3</c:v>
              </c:pt>
              <c:pt idx="9">
                <c:v>5</c:v>
              </c:pt>
              <c:pt idx="10">
                <c:v>1</c:v>
              </c:pt>
              <c:pt idx="11">
                <c:v>5</c:v>
              </c:pt>
              <c:pt idx="12">
                <c:v>3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E14-4DFE-95E3-223642898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23</c:v>
              </c:pt>
              <c:pt idx="1">
                <c:v>6</c:v>
              </c:pt>
              <c:pt idx="2">
                <c:v>5</c:v>
              </c:pt>
              <c:pt idx="3">
                <c:v>6</c:v>
              </c:pt>
              <c:pt idx="4">
                <c:v>18</c:v>
              </c:pt>
              <c:pt idx="5">
                <c:v>19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A60-4D0F-947E-16362AF2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3A-4861-975D-39F634846E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3A-4861-975D-39F634846E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3A-4861-975D-39F634846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0D-42E8-BA7D-F800BD4DA2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0D-42E8-BA7D-F800BD4DA2A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F0D-42E8-BA7D-F800BD4DA2A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F0D-42E8-BA7D-F800BD4DA2A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0D-42E8-BA7D-F800BD4DA2A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0D-42E8-BA7D-F800BD4DA2A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1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0D-42E8-BA7D-F800BD4DA2A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D4-4D1A-B3C2-305F60129E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D4-4D1A-B3C2-305F60129E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179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4-4D1A-B3C2-305F60129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C9D-4392-9778-E3C4832F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167-4D4F-AFCF-7B35A79CA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Pareja de Hecho</c:v>
                </c:pt>
                <c:pt idx="1">
                  <c:v>Ex Pareja de Hecho</c:v>
                </c:pt>
                <c:pt idx="2">
                  <c:v>Hijos</c:v>
                </c:pt>
                <c:pt idx="3">
                  <c:v>Nietos y otros descendientes</c:v>
                </c:pt>
                <c:pt idx="4">
                  <c:v>Persona vulnerable que conviva con el agresor</c:v>
                </c:pt>
                <c:pt idx="5">
                  <c:v>Otros parientes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17</c:v>
              </c:pt>
              <c:pt idx="3">
                <c:v>6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8AA-4E46-BCD3-59C3FDE51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1F-4FA2-83D1-A9DE455CBA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1F-4FA2-83D1-A9DE455CBA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1F-4FA2-83D1-A9DE455CB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DF-49BF-9B0A-E8DB5F28502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DF-49BF-9B0A-E8DB5F28502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EDF-49BF-9B0A-E8DB5F28502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EDF-49BF-9B0A-E8DB5F28502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DF-49BF-9B0A-E8DB5F2850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15</c:v>
                </c:pt>
                <c:pt idx="1">
                  <c:v>40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DF-49BF-9B0A-E8DB5F285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150</c:v>
              </c:pt>
              <c:pt idx="1">
                <c:v>2</c:v>
              </c:pt>
              <c:pt idx="2">
                <c:v>1</c:v>
              </c:pt>
              <c:pt idx="3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46F3-490C-B7B0-C0898D843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45</c:v>
              </c:pt>
              <c:pt idx="1">
                <c:v>2</c:v>
              </c:pt>
              <c:pt idx="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00E0-4E0A-8D27-67AE04996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1C0-40E0-8BCB-63F036450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C0-44C1-AA77-6F7F53DD40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C0-44C1-AA77-6F7F53DD40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171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C0-44C1-AA77-6F7F53DD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6B7-4E18-98E6-E53A47437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75C5-4E27-9705-09D2F7239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FD6F-464A-A8F2-638D4E16E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57A-4F53-830A-DE18FC0C2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62</c:v>
              </c:pt>
              <c:pt idx="2">
                <c:v>10</c:v>
              </c:pt>
              <c:pt idx="3">
                <c:v>3</c:v>
              </c:pt>
              <c:pt idx="4">
                <c:v>43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22C-4636-962F-92CC048D9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94</c:v>
              </c:pt>
              <c:pt idx="2">
                <c:v>3</c:v>
              </c:pt>
              <c:pt idx="3">
                <c:v>3</c:v>
              </c:pt>
              <c:pt idx="4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AB94-4D26-A4EF-49BB2F553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82</c:v>
              </c:pt>
              <c:pt idx="2">
                <c:v>4</c:v>
              </c:pt>
              <c:pt idx="3">
                <c:v>3</c:v>
              </c:pt>
              <c:pt idx="4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BD6E-4F68-87E6-842D2FE73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3</c:v>
              </c:pt>
              <c:pt idx="2">
                <c:v>2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136-4820-B78D-4FA8E9B6A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11</c:v>
              </c:pt>
              <c:pt idx="2">
                <c:v>3</c:v>
              </c:pt>
              <c:pt idx="3">
                <c:v>2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D10-4746-93D6-984684334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96</c:v>
              </c:pt>
              <c:pt idx="1">
                <c:v>4</c:v>
              </c:pt>
              <c:pt idx="2">
                <c:v>4</c:v>
              </c:pt>
              <c:pt idx="3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6572-4E4E-9125-F065DC36C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20-4984-A872-E88664D70E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20-4984-A872-E88664D70E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17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20-4984-A872-E88664D70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Incendios forestales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305-454B-A262-CB710810B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07E-4393-9689-B1ACD5F4B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Patrimonio histórico</c:v>
                </c:pt>
                <c:pt idx="1">
                  <c:v>Flora y fauna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BBB4-4F75-B5BB-960857F33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D9-401B-A312-2185AD5126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D9-401B-A312-2185AD5126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26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D9-401B-A312-2185AD512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1C-4CB7-82CE-6B6E711421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1C-4CB7-82CE-6B6E7114218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1C-4CB7-82CE-6B6E7114218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C-4CB7-82CE-6B6E711421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14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1C-4CB7-82CE-6B6E71142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4D-4C1E-BE76-8F79782810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4D-4C1E-BE76-8F79782810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114</c:v>
                </c:pt>
                <c:pt idx="1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4D-4C1E-BE76-8F7978281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D0760A45-2084-43D1-9CD7-7CEEDBB22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3FEBF8F-EBEC-4E33-AE9D-0EB2DD277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20EEBE81-1AEB-48DD-9F05-224563A04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60E9488-C0EC-439A-B25C-9FCEFBDDF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C29E8B33-B11C-4756-B4A7-7E5281116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61A6538-8C63-44B4-AAE1-11EC568F9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1C75168-DD81-4691-9A31-793100E6E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C7CF5703-0290-4B38-924E-22C4BEFBB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E82D44B8-F1AA-4D94-804D-7292DBA0D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4D7F71AA-F4D3-483F-B89B-45C2FE23F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C93F43-E776-40ED-8000-BB1445389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2CE6104-FD11-4E71-9413-B5E712649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02A0EE22-9E51-4606-9707-D392AB015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4E97CE1-73FE-4C9F-B8F4-37DA08419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A0979BD0-5F4B-4E3B-9E50-3D0E15E9F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E731F801-F13C-475A-A96C-7A63D998B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FC7CC268-FAC2-4C17-9DD7-10F2EED59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FCCD8F90-586F-46DA-A3E2-727CE2750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64CA7CB-73A2-422E-87C2-721FF5138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73A4E16-623F-466E-885F-094144689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E0FEA1A-9777-4815-8203-0AFDAAFD2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182F3C6-BE9A-470D-93BF-56625EE09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5141C3C2-B634-493B-B897-70B43EBA2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52120A6F-4818-4284-9B5D-2C7C36381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1701292-A8AF-41A1-ACD7-B519ADE68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1BD9E8D-5990-4953-B64E-D3943E406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B4C089F1-E6C5-4360-B433-F5C4A31CF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1024EFD-91FB-437C-B798-B76CBF636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4F96F59C-1250-4898-8538-7C660DFBD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7940D1C-0ED6-4A0A-8812-0B05E4480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857BD895-CE2D-4247-AF89-7FF06A7A8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3035B55-F9F1-4400-81B0-BE6EFBC1A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12700</xdr:colOff>
      <xdr:row>6</xdr:row>
      <xdr:rowOff>95250</xdr:rowOff>
    </xdr:from>
    <xdr:to>
      <xdr:col>21</xdr:col>
      <xdr:colOff>457200</xdr:colOff>
      <xdr:row>17</xdr:row>
      <xdr:rowOff>114300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1650043-CD14-4B0E-A01E-772B418BC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45</xdr:col>
      <xdr:colOff>127000</xdr:colOff>
      <xdr:row>8</xdr:row>
      <xdr:rowOff>19050</xdr:rowOff>
    </xdr:from>
    <xdr:to>
      <xdr:col>53</xdr:col>
      <xdr:colOff>69850</xdr:colOff>
      <xdr:row>17</xdr:row>
      <xdr:rowOff>85725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1C5BD94-4FFD-4A8D-86DB-A33081F01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438150</xdr:colOff>
      <xdr:row>6</xdr:row>
      <xdr:rowOff>250825</xdr:rowOff>
    </xdr:from>
    <xdr:to>
      <xdr:col>60</xdr:col>
      <xdr:colOff>333375</xdr:colOff>
      <xdr:row>16</xdr:row>
      <xdr:rowOff>50800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2E971684-9B55-47E3-B089-441D2E8F3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BFC0DF8-C1AA-47CE-9535-005F48929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5BCCAA13-83DD-4849-8438-30B8FDDEE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C6114B1-CDF5-44A6-BA55-97148BAA4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B4BDA2C-99E8-4BE0-A81F-69656A8CD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C78889D-4D5F-41D4-993A-0C49382F3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C9FF1BE-2472-442B-A275-3ED135B29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0BEFDE6-5CA0-42FF-9B2E-99A19A47A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784A193-B3A9-4D39-B1EB-BBB08BB8A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8B35797-253F-4D08-BAB6-654796A8C3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5EF9BAF-6BD5-4F32-B0CE-971E58448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D852FAD-C032-4E3C-B5C4-3C9E725B8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9CFE1EF-3424-45D6-B0BD-E65C01874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EFA5F2D-5F22-4679-9B5D-2CC54B2FC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579B070-CABB-4540-A139-8150D93C4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EBE6CEF-3C97-410F-BD9C-F6EEEEBA4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72FC9D50-BF63-4735-A753-FCD7A6ABC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3FAB9255-97B9-4A68-9E3E-59BB1E5E0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A48C7E0C-06B9-4401-8F22-1C4865B4D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4CA4C2C9-C3C6-4891-92FD-08526A3AD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A5A7BF1-963A-426A-92DB-31C608EB1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5191B1C-5F65-4F7C-B1AF-E877A951A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EEF73D12-582E-4CFC-866F-C712F31E3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2286405-8C98-4579-8F1B-6DC278A63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75E95ED2-B827-4B5F-818B-452BB6748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2B00812-E666-4DE7-8B52-2F093ABC0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39C8C73-552D-4776-B4A6-EDCA07A0A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A11EE1BF-43C2-4950-AA13-1D75105AD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IeojRQpxxnz2CA62pDQNaf2jEgjatoQJDmyAIRUErbWHqNq6HtXVmJXPut6LXkgC16bv7Xz+IjANYEhTkWjF2w==" saltValue="IphQiMHcDWOF9MvXzWZe9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9"/>
      <c r="C5" s="15">
        <v>3</v>
      </c>
      <c r="D5" s="15">
        <v>0</v>
      </c>
      <c r="E5" s="25">
        <v>0</v>
      </c>
    </row>
    <row r="6" spans="1:5" x14ac:dyDescent="0.25">
      <c r="A6" s="23" t="s">
        <v>1174</v>
      </c>
      <c r="B6" s="19"/>
      <c r="C6" s="17"/>
      <c r="D6" s="17"/>
      <c r="E6" s="24"/>
    </row>
    <row r="7" spans="1:5" x14ac:dyDescent="0.25">
      <c r="A7" s="23" t="s">
        <v>1175</v>
      </c>
      <c r="B7" s="19"/>
      <c r="C7" s="17"/>
      <c r="D7" s="17"/>
      <c r="E7" s="24"/>
    </row>
    <row r="8" spans="1:5" x14ac:dyDescent="0.25">
      <c r="A8" s="23" t="s">
        <v>1176</v>
      </c>
      <c r="B8" s="19"/>
      <c r="C8" s="15">
        <v>7</v>
      </c>
      <c r="D8" s="15">
        <v>0</v>
      </c>
      <c r="E8" s="25">
        <v>0</v>
      </c>
    </row>
    <row r="9" spans="1:5" x14ac:dyDescent="0.25">
      <c r="A9" s="23" t="s">
        <v>606</v>
      </c>
      <c r="B9" s="19"/>
      <c r="C9" s="15">
        <v>1</v>
      </c>
      <c r="D9" s="15">
        <v>0</v>
      </c>
      <c r="E9" s="25">
        <v>0</v>
      </c>
    </row>
    <row r="10" spans="1:5" x14ac:dyDescent="0.25">
      <c r="A10" s="23" t="s">
        <v>1177</v>
      </c>
      <c r="B10" s="19"/>
      <c r="C10" s="17"/>
      <c r="D10" s="17"/>
      <c r="E10" s="24"/>
    </row>
    <row r="11" spans="1:5" x14ac:dyDescent="0.25">
      <c r="A11" s="193" t="s">
        <v>947</v>
      </c>
      <c r="B11" s="194"/>
      <c r="C11" s="33">
        <v>11</v>
      </c>
      <c r="D11" s="33">
        <v>0</v>
      </c>
      <c r="E11" s="33">
        <v>0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9"/>
      <c r="C14" s="24"/>
    </row>
    <row r="15" spans="1:5" x14ac:dyDescent="0.25">
      <c r="A15" s="23" t="s">
        <v>1180</v>
      </c>
      <c r="B15" s="19"/>
      <c r="C15" s="24"/>
    </row>
    <row r="16" spans="1:5" x14ac:dyDescent="0.25">
      <c r="A16" s="23" t="s">
        <v>1181</v>
      </c>
      <c r="B16" s="19"/>
      <c r="C16" s="24"/>
    </row>
    <row r="17" spans="1:3" x14ac:dyDescent="0.25">
      <c r="A17" s="193" t="s">
        <v>947</v>
      </c>
      <c r="B17" s="194"/>
      <c r="C17" s="48"/>
    </row>
    <row r="18" spans="1:3" x14ac:dyDescent="0.25">
      <c r="A18" s="18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9"/>
      <c r="C21" s="25">
        <v>1</v>
      </c>
    </row>
    <row r="22" spans="1:3" x14ac:dyDescent="0.25">
      <c r="A22" s="23" t="s">
        <v>1174</v>
      </c>
      <c r="B22" s="19"/>
      <c r="C22" s="25">
        <v>1</v>
      </c>
    </row>
    <row r="23" spans="1:3" x14ac:dyDescent="0.25">
      <c r="A23" s="23" t="s">
        <v>1175</v>
      </c>
      <c r="B23" s="19"/>
      <c r="C23" s="24"/>
    </row>
    <row r="24" spans="1:3" x14ac:dyDescent="0.25">
      <c r="A24" s="23" t="s">
        <v>1176</v>
      </c>
      <c r="B24" s="19"/>
      <c r="C24" s="25">
        <v>15</v>
      </c>
    </row>
    <row r="25" spans="1:3" x14ac:dyDescent="0.25">
      <c r="A25" s="23" t="s">
        <v>606</v>
      </c>
      <c r="B25" s="19"/>
      <c r="C25" s="25">
        <v>1</v>
      </c>
    </row>
    <row r="26" spans="1:3" x14ac:dyDescent="0.25">
      <c r="A26" s="23" t="s">
        <v>1177</v>
      </c>
      <c r="B26" s="19"/>
      <c r="C26" s="25">
        <v>7</v>
      </c>
    </row>
    <row r="27" spans="1:3" x14ac:dyDescent="0.25">
      <c r="A27" s="193" t="s">
        <v>947</v>
      </c>
      <c r="B27" s="194"/>
      <c r="C27" s="33">
        <v>25</v>
      </c>
    </row>
    <row r="28" spans="1:3" x14ac:dyDescent="0.25">
      <c r="A28" s="18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9"/>
      <c r="C31" s="24"/>
    </row>
    <row r="32" spans="1:3" x14ac:dyDescent="0.25">
      <c r="A32" s="23" t="s">
        <v>1019</v>
      </c>
      <c r="B32" s="19"/>
      <c r="C32" s="24"/>
    </row>
    <row r="33" spans="1:3" x14ac:dyDescent="0.25">
      <c r="A33" s="23" t="s">
        <v>1183</v>
      </c>
      <c r="B33" s="19"/>
      <c r="C33" s="25">
        <v>32</v>
      </c>
    </row>
    <row r="34" spans="1:3" x14ac:dyDescent="0.25">
      <c r="A34" s="23" t="s">
        <v>1116</v>
      </c>
      <c r="B34" s="19"/>
      <c r="C34" s="24"/>
    </row>
    <row r="35" spans="1:3" x14ac:dyDescent="0.25">
      <c r="A35" s="23" t="s">
        <v>1184</v>
      </c>
      <c r="B35" s="19"/>
      <c r="C35" s="25">
        <v>2</v>
      </c>
    </row>
    <row r="36" spans="1:3" x14ac:dyDescent="0.25">
      <c r="A36" s="23" t="s">
        <v>1021</v>
      </c>
      <c r="B36" s="19"/>
      <c r="C36" s="24"/>
    </row>
    <row r="37" spans="1:3" x14ac:dyDescent="0.25">
      <c r="A37" s="23" t="s">
        <v>1022</v>
      </c>
      <c r="B37" s="19"/>
      <c r="C37" s="24"/>
    </row>
    <row r="38" spans="1:3" x14ac:dyDescent="0.25">
      <c r="A38" s="23" t="s">
        <v>1080</v>
      </c>
      <c r="B38" s="19"/>
      <c r="C38" s="24"/>
    </row>
    <row r="39" spans="1:3" x14ac:dyDescent="0.25">
      <c r="A39" s="23" t="s">
        <v>1081</v>
      </c>
      <c r="B39" s="19"/>
      <c r="C39" s="24"/>
    </row>
    <row r="40" spans="1:3" x14ac:dyDescent="0.25">
      <c r="A40" s="193" t="s">
        <v>947</v>
      </c>
      <c r="B40" s="194"/>
      <c r="C40" s="33">
        <v>34</v>
      </c>
    </row>
    <row r="41" spans="1:3" x14ac:dyDescent="0.25">
      <c r="A41" s="18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9"/>
      <c r="C44" s="24"/>
    </row>
    <row r="45" spans="1:3" x14ac:dyDescent="0.25">
      <c r="A45" s="23" t="s">
        <v>1174</v>
      </c>
      <c r="B45" s="19"/>
      <c r="C45" s="24"/>
    </row>
    <row r="46" spans="1:3" x14ac:dyDescent="0.25">
      <c r="A46" s="23" t="s">
        <v>1175</v>
      </c>
      <c r="B46" s="19"/>
      <c r="C46" s="25">
        <v>1</v>
      </c>
    </row>
    <row r="47" spans="1:3" x14ac:dyDescent="0.25">
      <c r="A47" s="23" t="s">
        <v>1176</v>
      </c>
      <c r="B47" s="19"/>
      <c r="C47" s="25">
        <v>1</v>
      </c>
    </row>
    <row r="48" spans="1:3" x14ac:dyDescent="0.25">
      <c r="A48" s="23" t="s">
        <v>606</v>
      </c>
      <c r="B48" s="19"/>
      <c r="C48" s="24"/>
    </row>
    <row r="49" spans="1:3" x14ac:dyDescent="0.25">
      <c r="A49" s="23" t="s">
        <v>1177</v>
      </c>
      <c r="B49" s="19"/>
      <c r="C49" s="25">
        <v>1</v>
      </c>
    </row>
    <row r="50" spans="1:3" x14ac:dyDescent="0.25">
      <c r="A50" s="193" t="s">
        <v>947</v>
      </c>
      <c r="B50" s="194"/>
      <c r="C50" s="33">
        <v>3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0" t="s">
        <v>1173</v>
      </c>
      <c r="B53" s="14" t="s">
        <v>78</v>
      </c>
      <c r="C53" s="24"/>
    </row>
    <row r="54" spans="1:3" x14ac:dyDescent="0.25">
      <c r="A54" s="172"/>
      <c r="B54" s="14" t="s">
        <v>79</v>
      </c>
      <c r="C54" s="24"/>
    </row>
    <row r="55" spans="1:3" x14ac:dyDescent="0.25">
      <c r="A55" s="170" t="s">
        <v>1174</v>
      </c>
      <c r="B55" s="14" t="s">
        <v>78</v>
      </c>
      <c r="C55" s="24"/>
    </row>
    <row r="56" spans="1:3" x14ac:dyDescent="0.25">
      <c r="A56" s="172"/>
      <c r="B56" s="14" t="s">
        <v>79</v>
      </c>
      <c r="C56" s="24"/>
    </row>
    <row r="57" spans="1:3" x14ac:dyDescent="0.25">
      <c r="A57" s="170" t="s">
        <v>1175</v>
      </c>
      <c r="B57" s="14" t="s">
        <v>78</v>
      </c>
      <c r="C57" s="25">
        <v>1</v>
      </c>
    </row>
    <row r="58" spans="1:3" x14ac:dyDescent="0.25">
      <c r="A58" s="172"/>
      <c r="B58" s="14" t="s">
        <v>79</v>
      </c>
      <c r="C58" s="24"/>
    </row>
    <row r="59" spans="1:3" x14ac:dyDescent="0.25">
      <c r="A59" s="170" t="s">
        <v>1176</v>
      </c>
      <c r="B59" s="14" t="s">
        <v>78</v>
      </c>
      <c r="C59" s="25">
        <v>1</v>
      </c>
    </row>
    <row r="60" spans="1:3" x14ac:dyDescent="0.25">
      <c r="A60" s="172"/>
      <c r="B60" s="14" t="s">
        <v>79</v>
      </c>
      <c r="C60" s="24"/>
    </row>
    <row r="61" spans="1:3" x14ac:dyDescent="0.25">
      <c r="A61" s="170" t="s">
        <v>606</v>
      </c>
      <c r="B61" s="14" t="s">
        <v>78</v>
      </c>
      <c r="C61" s="24"/>
    </row>
    <row r="62" spans="1:3" x14ac:dyDescent="0.25">
      <c r="A62" s="172"/>
      <c r="B62" s="14" t="s">
        <v>79</v>
      </c>
      <c r="C62" s="24"/>
    </row>
    <row r="63" spans="1:3" x14ac:dyDescent="0.25">
      <c r="A63" s="170" t="s">
        <v>1177</v>
      </c>
      <c r="B63" s="14" t="s">
        <v>78</v>
      </c>
      <c r="C63" s="24"/>
    </row>
    <row r="64" spans="1:3" x14ac:dyDescent="0.25">
      <c r="A64" s="172"/>
      <c r="B64" s="14" t="s">
        <v>79</v>
      </c>
      <c r="C64" s="24"/>
    </row>
    <row r="65" spans="1:3" x14ac:dyDescent="0.25">
      <c r="A65" s="193" t="s">
        <v>947</v>
      </c>
      <c r="B65" s="194"/>
      <c r="C65" s="33">
        <v>2</v>
      </c>
    </row>
  </sheetData>
  <sheetProtection algorithmName="SHA-512" hashValue="uB9tD+T7kt+k84J2GVu7pPvz4lqVThDswBSLsDYIw3avvMZrhKIVDQVD8rqfUl0dZVK2N0bgslZvteq7X2do5g==" saltValue="bXcK4n4cmjRozu5E8mNaj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3" t="s">
        <v>1191</v>
      </c>
      <c r="B5" s="49" t="s">
        <v>1192</v>
      </c>
      <c r="C5" s="15">
        <v>1</v>
      </c>
      <c r="D5" s="15">
        <v>2</v>
      </c>
      <c r="E5" s="15">
        <v>1</v>
      </c>
      <c r="F5" s="24"/>
    </row>
    <row r="6" spans="1:6" x14ac:dyDescent="0.25">
      <c r="A6" s="175"/>
      <c r="B6" s="49" t="s">
        <v>1193</v>
      </c>
      <c r="C6" s="17"/>
      <c r="D6" s="15">
        <v>1</v>
      </c>
      <c r="E6" s="17"/>
      <c r="F6" s="24"/>
    </row>
    <row r="7" spans="1:6" x14ac:dyDescent="0.25">
      <c r="A7" s="13" t="s">
        <v>1194</v>
      </c>
      <c r="B7" s="49" t="s">
        <v>1195</v>
      </c>
      <c r="C7" s="17"/>
      <c r="D7" s="17"/>
      <c r="E7" s="17"/>
      <c r="F7" s="24"/>
    </row>
    <row r="8" spans="1:6" ht="22.5" x14ac:dyDescent="0.25">
      <c r="A8" s="173" t="s">
        <v>1196</v>
      </c>
      <c r="B8" s="49" t="s">
        <v>1197</v>
      </c>
      <c r="C8" s="15">
        <v>5</v>
      </c>
      <c r="D8" s="15">
        <v>1</v>
      </c>
      <c r="E8" s="15">
        <v>1</v>
      </c>
      <c r="F8" s="25">
        <v>0</v>
      </c>
    </row>
    <row r="9" spans="1:6" x14ac:dyDescent="0.25">
      <c r="A9" s="174"/>
      <c r="B9" s="49" t="s">
        <v>1198</v>
      </c>
      <c r="C9" s="17"/>
      <c r="D9" s="17"/>
      <c r="E9" s="17"/>
      <c r="F9" s="24"/>
    </row>
    <row r="10" spans="1:6" ht="22.5" x14ac:dyDescent="0.25">
      <c r="A10" s="175"/>
      <c r="B10" s="49" t="s">
        <v>1199</v>
      </c>
      <c r="C10" s="15">
        <v>2</v>
      </c>
      <c r="D10" s="15">
        <v>0</v>
      </c>
      <c r="E10" s="15">
        <v>0</v>
      </c>
      <c r="F10" s="25">
        <v>0</v>
      </c>
    </row>
    <row r="11" spans="1:6" ht="22.5" x14ac:dyDescent="0.25">
      <c r="A11" s="173" t="s">
        <v>1200</v>
      </c>
      <c r="B11" s="49" t="s">
        <v>1201</v>
      </c>
      <c r="C11" s="17"/>
      <c r="D11" s="17"/>
      <c r="E11" s="17"/>
      <c r="F11" s="24"/>
    </row>
    <row r="12" spans="1:6" ht="22.5" x14ac:dyDescent="0.25">
      <c r="A12" s="175"/>
      <c r="B12" s="49" t="s">
        <v>1202</v>
      </c>
      <c r="C12" s="15">
        <v>1</v>
      </c>
      <c r="D12" s="15">
        <v>3</v>
      </c>
      <c r="E12" s="15">
        <v>2</v>
      </c>
      <c r="F12" s="25">
        <v>0</v>
      </c>
    </row>
    <row r="13" spans="1:6" ht="22.5" x14ac:dyDescent="0.25">
      <c r="A13" s="13" t="s">
        <v>1203</v>
      </c>
      <c r="B13" s="49" t="s">
        <v>1204</v>
      </c>
      <c r="C13" s="15">
        <v>1</v>
      </c>
      <c r="D13" s="15">
        <v>2</v>
      </c>
      <c r="E13" s="15">
        <v>1</v>
      </c>
      <c r="F13" s="25">
        <v>0</v>
      </c>
    </row>
    <row r="14" spans="1:6" x14ac:dyDescent="0.25">
      <c r="A14" s="173" t="s">
        <v>1205</v>
      </c>
      <c r="B14" s="49" t="s">
        <v>1206</v>
      </c>
      <c r="C14" s="15">
        <v>94</v>
      </c>
      <c r="D14" s="15">
        <v>6</v>
      </c>
      <c r="E14" s="15">
        <v>8</v>
      </c>
      <c r="F14" s="25">
        <v>0</v>
      </c>
    </row>
    <row r="15" spans="1:6" x14ac:dyDescent="0.25">
      <c r="A15" s="174"/>
      <c r="B15" s="49" t="s">
        <v>1207</v>
      </c>
      <c r="C15" s="17"/>
      <c r="D15" s="17"/>
      <c r="E15" s="17"/>
      <c r="F15" s="24"/>
    </row>
    <row r="16" spans="1:6" ht="22.5" x14ac:dyDescent="0.25">
      <c r="A16" s="174"/>
      <c r="B16" s="49" t="s">
        <v>1208</v>
      </c>
      <c r="C16" s="17"/>
      <c r="D16" s="17"/>
      <c r="E16" s="17"/>
      <c r="F16" s="24"/>
    </row>
    <row r="17" spans="1:6" x14ac:dyDescent="0.25">
      <c r="A17" s="174"/>
      <c r="B17" s="49" t="s">
        <v>1209</v>
      </c>
      <c r="C17" s="15">
        <v>1</v>
      </c>
      <c r="D17" s="17"/>
      <c r="E17" s="17"/>
      <c r="F17" s="24"/>
    </row>
    <row r="18" spans="1:6" ht="22.5" x14ac:dyDescent="0.25">
      <c r="A18" s="175"/>
      <c r="B18" s="49" t="s">
        <v>1210</v>
      </c>
      <c r="C18" s="17"/>
      <c r="D18" s="17"/>
      <c r="E18" s="17"/>
      <c r="F18" s="24"/>
    </row>
    <row r="19" spans="1:6" x14ac:dyDescent="0.25">
      <c r="A19" s="13" t="s">
        <v>1211</v>
      </c>
      <c r="B19" s="49" t="s">
        <v>1212</v>
      </c>
      <c r="C19" s="17"/>
      <c r="D19" s="17"/>
      <c r="E19" s="17"/>
      <c r="F19" s="24"/>
    </row>
    <row r="20" spans="1:6" ht="22.5" x14ac:dyDescent="0.25">
      <c r="A20" s="13" t="s">
        <v>1213</v>
      </c>
      <c r="B20" s="49" t="s">
        <v>1214</v>
      </c>
      <c r="C20" s="17"/>
      <c r="D20" s="17"/>
      <c r="E20" s="17"/>
      <c r="F20" s="24"/>
    </row>
    <row r="21" spans="1:6" x14ac:dyDescent="0.25">
      <c r="A21" s="193" t="s">
        <v>947</v>
      </c>
      <c r="B21" s="194"/>
      <c r="C21" s="33">
        <v>105</v>
      </c>
      <c r="D21" s="33">
        <v>15</v>
      </c>
      <c r="E21" s="33">
        <v>13</v>
      </c>
      <c r="F21" s="33">
        <v>0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9"/>
      <c r="C24" s="24"/>
    </row>
    <row r="25" spans="1:6" x14ac:dyDescent="0.25">
      <c r="A25" s="23" t="s">
        <v>111</v>
      </c>
      <c r="B25" s="19"/>
      <c r="C25" s="24"/>
    </row>
    <row r="26" spans="1:6" x14ac:dyDescent="0.25">
      <c r="A26" s="23" t="s">
        <v>1050</v>
      </c>
      <c r="B26" s="19"/>
      <c r="C26" s="24"/>
    </row>
    <row r="27" spans="1:6" x14ac:dyDescent="0.25">
      <c r="A27" s="193" t="s">
        <v>947</v>
      </c>
      <c r="B27" s="194"/>
      <c r="C27" s="48"/>
    </row>
    <row r="28" spans="1:6" x14ac:dyDescent="0.25">
      <c r="A28" s="18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9"/>
      <c r="C31" s="25">
        <v>2</v>
      </c>
    </row>
    <row r="32" spans="1:6" x14ac:dyDescent="0.25">
      <c r="A32" s="23" t="s">
        <v>1217</v>
      </c>
      <c r="B32" s="19"/>
      <c r="C32" s="25">
        <v>11</v>
      </c>
    </row>
    <row r="33" spans="1:3" x14ac:dyDescent="0.25">
      <c r="A33" s="23" t="s">
        <v>79</v>
      </c>
      <c r="B33" s="19"/>
      <c r="C33" s="25">
        <v>1</v>
      </c>
    </row>
    <row r="34" spans="1:3" x14ac:dyDescent="0.25">
      <c r="A34" s="193" t="s">
        <v>947</v>
      </c>
      <c r="B34" s="194"/>
      <c r="C34" s="33">
        <v>14</v>
      </c>
    </row>
    <row r="35" spans="1:3" x14ac:dyDescent="0.25">
      <c r="A35" s="18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9"/>
      <c r="C38" s="25">
        <v>15</v>
      </c>
    </row>
    <row r="39" spans="1:3" x14ac:dyDescent="0.25">
      <c r="A39" s="23" t="s">
        <v>1220</v>
      </c>
      <c r="B39" s="19"/>
      <c r="C39" s="25">
        <v>14</v>
      </c>
    </row>
    <row r="40" spans="1:3" x14ac:dyDescent="0.25">
      <c r="A40" s="193" t="s">
        <v>947</v>
      </c>
      <c r="B40" s="194"/>
      <c r="C40" s="33">
        <v>29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l6kIV2yb4ppzR1k+9NxUihF807+xR9GuPFut/GS/QCf+9665MyXmkRpeHrMDQ5g0OZoNn7H4FEG1roDAAo1dpQ==" saltValue="T49UeK/bO9Z9UgaZ7AAxKQ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9E209-D75B-4FB8-88CC-5AFD21C96DFE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7" t="s">
        <v>1343</v>
      </c>
      <c r="D1" s="197"/>
      <c r="E1" s="197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5"/>
      <c r="AA2" s="195"/>
      <c r="AB2" s="195"/>
      <c r="AC2" s="195"/>
      <c r="AH2" s="195"/>
      <c r="AI2" s="195"/>
      <c r="AJ2" s="195"/>
      <c r="AK2" s="195"/>
      <c r="AV2" s="196"/>
      <c r="AW2" s="196"/>
      <c r="AX2" s="196"/>
      <c r="AY2" s="196"/>
      <c r="AZ2" s="196"/>
      <c r="BA2" s="196"/>
      <c r="BK2" s="196" t="s">
        <v>1344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CL2" s="101"/>
    </row>
    <row r="3" spans="1:93" s="100" customFormat="1" ht="11.25" x14ac:dyDescent="0.25">
      <c r="Z3" s="195" t="s">
        <v>1345</v>
      </c>
      <c r="AA3" s="195"/>
      <c r="AB3" s="195"/>
      <c r="AC3" s="195"/>
      <c r="AH3" s="195" t="s">
        <v>1346</v>
      </c>
      <c r="AI3" s="195"/>
      <c r="AJ3" s="195"/>
      <c r="AK3" s="195"/>
      <c r="AV3" s="196" t="s">
        <v>1049</v>
      </c>
      <c r="AW3" s="196"/>
      <c r="AX3" s="196"/>
      <c r="AY3" s="196"/>
      <c r="AZ3" s="196"/>
      <c r="BA3" s="196"/>
      <c r="CL3" s="101"/>
    </row>
    <row r="4" spans="1:93" s="102" customFormat="1" ht="21.75" customHeight="1" x14ac:dyDescent="0.25">
      <c r="C4" s="195" t="s">
        <v>13</v>
      </c>
      <c r="D4" s="195"/>
      <c r="E4" s="195"/>
      <c r="I4" s="195" t="s">
        <v>37</v>
      </c>
      <c r="J4" s="195"/>
      <c r="K4" s="195"/>
      <c r="L4" s="195"/>
      <c r="M4" s="195"/>
      <c r="Q4" s="195" t="s">
        <v>1347</v>
      </c>
      <c r="R4" s="195"/>
      <c r="S4" s="195"/>
      <c r="T4" s="195"/>
      <c r="U4" s="195"/>
      <c r="V4" s="195"/>
      <c r="AP4" s="195" t="s">
        <v>1348</v>
      </c>
      <c r="AQ4" s="195"/>
      <c r="AR4" s="195"/>
      <c r="BE4" s="195" t="s">
        <v>1049</v>
      </c>
      <c r="BF4" s="195"/>
      <c r="BG4" s="195"/>
      <c r="BK4" s="199" t="s">
        <v>1349</v>
      </c>
      <c r="BL4" s="198" t="s">
        <v>1350</v>
      </c>
      <c r="BM4" s="198" t="s">
        <v>1351</v>
      </c>
      <c r="BN4" s="198" t="s">
        <v>152</v>
      </c>
      <c r="BO4" s="198" t="s">
        <v>1352</v>
      </c>
      <c r="BP4" s="198" t="s">
        <v>1353</v>
      </c>
      <c r="BQ4" s="198" t="s">
        <v>1354</v>
      </c>
      <c r="BR4" s="198" t="s">
        <v>187</v>
      </c>
      <c r="BS4" s="200" t="s">
        <v>1355</v>
      </c>
      <c r="BT4" s="200" t="s">
        <v>1356</v>
      </c>
      <c r="BU4" s="200" t="s">
        <v>267</v>
      </c>
      <c r="BV4" s="200" t="s">
        <v>1357</v>
      </c>
      <c r="BY4" s="195" t="s">
        <v>138</v>
      </c>
      <c r="BZ4" s="195"/>
      <c r="CA4" s="195"/>
      <c r="CF4" s="195" t="s">
        <v>1358</v>
      </c>
      <c r="CG4" s="195"/>
      <c r="CL4" s="195" t="s">
        <v>45</v>
      </c>
      <c r="CM4" s="195"/>
      <c r="CN4" s="195"/>
      <c r="CO4" s="195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9" t="s">
        <v>1361</v>
      </c>
      <c r="AW5" s="198" t="s">
        <v>1362</v>
      </c>
      <c r="AX5" s="198" t="s">
        <v>1363</v>
      </c>
      <c r="AY5" s="198" t="s">
        <v>106</v>
      </c>
      <c r="AZ5" s="198" t="s">
        <v>107</v>
      </c>
      <c r="BA5" s="200" t="s">
        <v>108</v>
      </c>
      <c r="BK5" s="199"/>
      <c r="BL5" s="198"/>
      <c r="BM5" s="198"/>
      <c r="BN5" s="198"/>
      <c r="BO5" s="198"/>
      <c r="BP5" s="198"/>
      <c r="BQ5" s="198"/>
      <c r="BR5" s="198"/>
      <c r="BS5" s="200"/>
      <c r="BT5" s="200"/>
      <c r="BU5" s="200"/>
      <c r="BV5" s="200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9"/>
      <c r="AW6" s="198"/>
      <c r="AX6" s="198"/>
      <c r="AY6" s="198"/>
      <c r="AZ6" s="198"/>
      <c r="BA6" s="200"/>
      <c r="BE6" s="108" t="s">
        <v>110</v>
      </c>
      <c r="BF6" s="107" t="s">
        <v>111</v>
      </c>
      <c r="BG6" s="109" t="s">
        <v>1377</v>
      </c>
      <c r="BK6" s="199"/>
      <c r="BL6" s="198"/>
      <c r="BM6" s="198"/>
      <c r="BN6" s="198"/>
      <c r="BO6" s="198"/>
      <c r="BP6" s="198"/>
      <c r="BQ6" s="198"/>
      <c r="BR6" s="198"/>
      <c r="BS6" s="200"/>
      <c r="BT6" s="200"/>
      <c r="BU6" s="200"/>
      <c r="BV6" s="200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5809</v>
      </c>
      <c r="D7" s="116">
        <f>SUM(DatosGenerales!C15:C19)</f>
        <v>852</v>
      </c>
      <c r="E7" s="115">
        <f>SUM(DatosGenerales!C12:C14)</f>
        <v>5193</v>
      </c>
      <c r="I7" s="117">
        <f>DatosGenerales!C28</f>
        <v>263</v>
      </c>
      <c r="J7" s="116">
        <f>DatosGenerales!C29</f>
        <v>18</v>
      </c>
      <c r="K7" s="115">
        <f>SUM(DatosGenerales!C30:C31)</f>
        <v>3</v>
      </c>
      <c r="L7" s="116">
        <f>DatosGenerales!C33</f>
        <v>212</v>
      </c>
      <c r="M7" s="115">
        <f>DatosGenerales!C89</f>
        <v>174</v>
      </c>
      <c r="N7" s="118">
        <f>L7-M7</f>
        <v>38</v>
      </c>
      <c r="O7" s="118"/>
      <c r="Q7" s="117">
        <f>DatosGenerales!C33</f>
        <v>212</v>
      </c>
      <c r="R7" s="116">
        <f>DatosGenerales!C46</f>
        <v>261</v>
      </c>
      <c r="S7" s="116">
        <f>DatosGenerales!C47</f>
        <v>11</v>
      </c>
      <c r="T7" s="116">
        <f>DatosGenerales!C59</f>
        <v>3</v>
      </c>
      <c r="U7" s="116">
        <f>DatosGenerales!C72</f>
        <v>0</v>
      </c>
      <c r="V7" s="119">
        <f>SUM(Q7:U7)</f>
        <v>487</v>
      </c>
      <c r="Z7" s="117">
        <f>SUM(DatosGenerales!C100,DatosGenerales!C101,DatosGenerales!C103)</f>
        <v>179</v>
      </c>
      <c r="AA7" s="116">
        <f>SUM(DatosGenerales!C102,DatosGenerales!C104)</f>
        <v>52</v>
      </c>
      <c r="AB7" s="116">
        <f>DatosGenerales!C100</f>
        <v>171</v>
      </c>
      <c r="AC7" s="119">
        <f>DatosGenerales!C101</f>
        <v>6</v>
      </c>
      <c r="AH7" s="117">
        <f>SUM(DatosGenerales!C109,DatosGenerales!C110,DatosGenerales!C112)</f>
        <v>26</v>
      </c>
      <c r="AI7" s="116">
        <f>SUM(DatosGenerales!C111,DatosGenerales!C113)</f>
        <v>4</v>
      </c>
      <c r="AJ7" s="116">
        <f>DatosGenerales!C109</f>
        <v>17</v>
      </c>
      <c r="AK7" s="119">
        <f>DatosGenerales!C110</f>
        <v>8</v>
      </c>
      <c r="AP7" s="117">
        <f>SUM(DatosGenerales!C129:C130)</f>
        <v>14</v>
      </c>
      <c r="AQ7" s="116">
        <f>SUM(DatosGenerales!C131:C132)</f>
        <v>0</v>
      </c>
      <c r="AR7" s="119">
        <f>SUM(DatosGenerales!C133:C134)</f>
        <v>2</v>
      </c>
      <c r="AV7" s="117">
        <f>DatosGenerales!C139</f>
        <v>1</v>
      </c>
      <c r="AW7" s="116">
        <f>DatosGenerales!C140</f>
        <v>8</v>
      </c>
      <c r="AX7" s="116">
        <f>DatosGenerales!C141</f>
        <v>11</v>
      </c>
      <c r="AY7" s="116">
        <f>DatosGenerales!C142</f>
        <v>3</v>
      </c>
      <c r="AZ7" s="116">
        <f>DatosGenerales!C143</f>
        <v>27</v>
      </c>
      <c r="BA7" s="119">
        <f>DatosGenerales!C144</f>
        <v>0</v>
      </c>
      <c r="BE7" s="117">
        <f>DatosGenerales!C145</f>
        <v>7</v>
      </c>
      <c r="BF7" s="116">
        <f>DatosGenerales!C146</f>
        <v>44</v>
      </c>
      <c r="BG7" s="119">
        <f>DatosGenerales!C148</f>
        <v>12</v>
      </c>
      <c r="BK7" s="117">
        <f>SUM(DatosGenerales!C258:C272)</f>
        <v>425</v>
      </c>
      <c r="BL7" s="116">
        <f>SUM(DatosGenerales!C255:C257)</f>
        <v>2</v>
      </c>
      <c r="BM7" s="116">
        <f>SUM(DatosGenerales!C273:C305)</f>
        <v>57</v>
      </c>
      <c r="BN7" s="116">
        <f>SUM(DatosGenerales!C250)</f>
        <v>9</v>
      </c>
      <c r="BO7" s="116">
        <f>SUM(DatosGenerales!C317:C325)</f>
        <v>11</v>
      </c>
      <c r="BP7" s="116">
        <f>SUM(DatosGenerales!C247:C249)</f>
        <v>0</v>
      </c>
      <c r="BQ7" s="116">
        <f>SUM(DatosGenerales!C306:C316)</f>
        <v>2</v>
      </c>
      <c r="BR7" s="116">
        <f>SUM(DatosGenerales!C251:C253)</f>
        <v>74</v>
      </c>
      <c r="BS7" s="119">
        <f>SUM(DatosGenerales!C244:C246)</f>
        <v>137</v>
      </c>
      <c r="BT7" s="119">
        <f>SUM(DatosGenerales!C254)</f>
        <v>0</v>
      </c>
      <c r="BU7" s="119">
        <f>SUM(DatosGenerales!C326:C338)</f>
        <v>40</v>
      </c>
      <c r="BV7" s="119">
        <f>SUM(DatosGenerales!C339:C360)</f>
        <v>492</v>
      </c>
      <c r="BY7" s="117">
        <f>DatosGenerales!C197</f>
        <v>275</v>
      </c>
      <c r="BZ7" s="116">
        <f>DatosGenerales!C198</f>
        <v>115</v>
      </c>
      <c r="CA7" s="119">
        <f>DatosGenerales!C199</f>
        <v>242</v>
      </c>
      <c r="CF7" s="117">
        <f>DatosGenerales!C206</f>
        <v>58</v>
      </c>
      <c r="CG7" s="119">
        <f>DatosGenerales!C209</f>
        <v>46</v>
      </c>
      <c r="CM7" s="117">
        <f>DatosGenerales!C37</f>
        <v>637</v>
      </c>
      <c r="CN7" s="119">
        <f>DatosGenerales!C38</f>
        <v>354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114</v>
      </c>
      <c r="BL53" s="127">
        <f>SUM(DatosGenerales!C272,DatosGenerales!C261,DatosGenerales!C270)</f>
        <v>129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2</v>
      </c>
      <c r="BL66" s="127">
        <f>SUM(DatosGenerales!C260:C261)</f>
        <v>133</v>
      </c>
      <c r="BM66" s="127">
        <f>SUM(DatosGenerales!C269:C270)</f>
        <v>108</v>
      </c>
      <c r="BN66" s="127"/>
      <c r="BO66" s="114"/>
      <c r="BP66" s="114"/>
      <c r="BQ66" s="114"/>
      <c r="BR66" s="114"/>
      <c r="BS66" s="114"/>
    </row>
  </sheetData>
  <sheetProtection algorithmName="SHA-512" hashValue="kbTHJz24RsNZUI4//5KdxErhV627J419UUxrc40AmmItaptknA8wDrW9WZ7LObIKduuRj41D9bUJI5HTLADtxg==" saltValue="NZqDY303Mjh1qAdAimngD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B42A6-0473-45F5-B8D5-969B68E6F7A6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5XDsDm1CSkKvZL8YVOJd96Bkuz+H6XF5Ma/kOVQ86h8RtDRSg9Ka3onSawlT+PnFoSWSUgglYuYlPcuWnl3oNw==" saltValue="gwkLKh+hHHRB/QvkyQRv3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9DE3-CB6A-4CBA-B897-B599BE38130F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2" t="s">
        <v>1406</v>
      </c>
      <c r="D1" s="202"/>
      <c r="E1" s="202"/>
      <c r="F1" s="202"/>
      <c r="G1" s="202"/>
      <c r="H1" s="202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5" t="s">
        <v>993</v>
      </c>
      <c r="D4" s="195"/>
      <c r="E4" s="195"/>
      <c r="F4" s="195"/>
      <c r="G4" s="195"/>
      <c r="H4" s="195"/>
      <c r="I4" s="98"/>
      <c r="L4" s="195" t="s">
        <v>1215</v>
      </c>
      <c r="M4" s="195"/>
      <c r="N4" s="195"/>
      <c r="O4" s="195"/>
      <c r="P4" s="195"/>
      <c r="T4" s="195" t="s">
        <v>969</v>
      </c>
      <c r="U4" s="195"/>
      <c r="V4" s="195"/>
      <c r="W4" s="195"/>
      <c r="X4" s="195"/>
      <c r="Y4" s="195"/>
      <c r="Z4" s="195"/>
      <c r="AA4" s="195"/>
      <c r="AE4" s="195" t="s">
        <v>1407</v>
      </c>
      <c r="AF4" s="195"/>
      <c r="AG4" s="195"/>
      <c r="AH4" s="195"/>
      <c r="AI4" s="195"/>
      <c r="AJ4" s="195"/>
      <c r="AK4" s="195"/>
      <c r="AL4" s="195"/>
      <c r="AP4" s="195" t="s">
        <v>1269</v>
      </c>
      <c r="AQ4" s="195"/>
      <c r="AR4" s="195"/>
      <c r="AS4" s="195"/>
      <c r="AT4" s="195"/>
      <c r="AU4" s="195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3" t="s">
        <v>79</v>
      </c>
      <c r="M6" s="204" t="s">
        <v>1408</v>
      </c>
      <c r="N6" s="204" t="s">
        <v>1409</v>
      </c>
      <c r="O6" s="205" t="s">
        <v>990</v>
      </c>
      <c r="P6" s="205"/>
      <c r="AC6" s="100"/>
      <c r="AN6" s="100"/>
    </row>
    <row r="7" spans="1:50" s="102" customFormat="1" ht="20.85" customHeight="1" x14ac:dyDescent="0.25">
      <c r="C7" s="201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3"/>
      <c r="M7" s="204"/>
      <c r="N7" s="204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23</v>
      </c>
    </row>
    <row r="8" spans="1:50" s="114" customFormat="1" ht="14.85" customHeight="1" x14ac:dyDescent="0.25">
      <c r="C8" s="201"/>
      <c r="D8" s="116">
        <f>DatosMenores!C56</f>
        <v>128</v>
      </c>
      <c r="E8" s="116">
        <f>DatosMenores!C57</f>
        <v>22</v>
      </c>
      <c r="F8" s="116">
        <f>DatosMenores!C58</f>
        <v>9</v>
      </c>
      <c r="G8" s="116">
        <f>DatosMenores!C59</f>
        <v>24</v>
      </c>
      <c r="H8" s="115">
        <f>DatosMenores!C60</f>
        <v>24</v>
      </c>
      <c r="I8" s="98"/>
      <c r="L8" s="115">
        <f>DatosMenores!C48</f>
        <v>6</v>
      </c>
      <c r="M8" s="116">
        <f>DatosMenores!C49</f>
        <v>5</v>
      </c>
      <c r="N8" s="116">
        <f>DatosMenores!C50</f>
        <v>27</v>
      </c>
      <c r="O8" s="116">
        <f>DatosMenores!C51</f>
        <v>0</v>
      </c>
      <c r="P8" s="115">
        <f>DatosMenores!C52</f>
        <v>0</v>
      </c>
      <c r="S8" s="115">
        <f>DatosMenores!C28</f>
        <v>0</v>
      </c>
      <c r="T8" s="116">
        <f>SUM(DatosMenores!C29:C32)</f>
        <v>4</v>
      </c>
      <c r="U8" s="116">
        <f>DatosMenores!C33</f>
        <v>0</v>
      </c>
      <c r="V8" s="116">
        <f>DatosMenores!C34</f>
        <v>27</v>
      </c>
      <c r="W8" s="116">
        <f>DatosMenores!C35</f>
        <v>11</v>
      </c>
      <c r="X8" s="116">
        <f>DatosMenores!C36</f>
        <v>0</v>
      </c>
      <c r="Y8" s="116">
        <f>DatosMenores!C38</f>
        <v>2</v>
      </c>
      <c r="Z8" s="116">
        <f>DatosMenores!C37</f>
        <v>2</v>
      </c>
      <c r="AA8" s="115">
        <f>DatosMenores!C39</f>
        <v>6</v>
      </c>
      <c r="AC8" s="100"/>
      <c r="AE8" s="117">
        <f>DatosMenores!C5</f>
        <v>0</v>
      </c>
      <c r="AF8" s="116">
        <f>DatosMenores!C6</f>
        <v>2</v>
      </c>
      <c r="AG8" s="116">
        <f>DatosMenores!C7</f>
        <v>1</v>
      </c>
      <c r="AH8" s="116">
        <f>DatosMenores!C8</f>
        <v>1</v>
      </c>
      <c r="AI8" s="116">
        <f>DatosMenores!C9</f>
        <v>5</v>
      </c>
      <c r="AJ8" s="115">
        <f>DatosMenores!C10</f>
        <v>4</v>
      </c>
      <c r="AK8" s="116">
        <f>DatosMenores!C11</f>
        <v>2</v>
      </c>
      <c r="AL8" s="116">
        <f>DatosMenores!C12</f>
        <v>3</v>
      </c>
      <c r="AM8" s="115">
        <f>DatosMenores!C13</f>
        <v>1</v>
      </c>
      <c r="AN8" s="100"/>
      <c r="AP8" s="117">
        <f>DatosMenores!C69</f>
        <v>23</v>
      </c>
      <c r="AQ8" s="117">
        <f>DatosMenores!C70</f>
        <v>6</v>
      </c>
      <c r="AR8" s="116">
        <f>DatosMenores!C71</f>
        <v>5</v>
      </c>
      <c r="AS8" s="116">
        <f>DatosMenores!C74</f>
        <v>0</v>
      </c>
      <c r="AT8" s="116">
        <f>DatosMenores!C75</f>
        <v>18</v>
      </c>
      <c r="AU8" s="115">
        <f>DatosMenores!C76</f>
        <v>19</v>
      </c>
      <c r="AW8" s="138" t="s">
        <v>1271</v>
      </c>
      <c r="AX8" s="139">
        <f>DatosMenores!C70</f>
        <v>6</v>
      </c>
    </row>
    <row r="9" spans="1:50" ht="14.85" customHeight="1" x14ac:dyDescent="0.25">
      <c r="B9" s="120"/>
      <c r="C9" s="201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5</v>
      </c>
    </row>
    <row r="10" spans="1:50" ht="29.85" customHeight="1" x14ac:dyDescent="0.25">
      <c r="C10" s="201"/>
      <c r="D10" s="115">
        <f>DatosMenores!C61</f>
        <v>64</v>
      </c>
      <c r="E10" s="116">
        <f>DatosMenores!C62</f>
        <v>4</v>
      </c>
      <c r="F10" s="119">
        <f>DatosMenores!C63</f>
        <v>7</v>
      </c>
      <c r="G10" s="119">
        <f>DatosMenores!C64</f>
        <v>53</v>
      </c>
      <c r="H10" s="119">
        <f>DatosMenores!C65</f>
        <v>14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0</v>
      </c>
      <c r="AF11" s="116">
        <f>DatosMenores!C15</f>
        <v>0</v>
      </c>
      <c r="AG11" s="116">
        <f>DatosMenores!C16</f>
        <v>3</v>
      </c>
      <c r="AH11" s="116">
        <f>DatosMenores!C17</f>
        <v>5</v>
      </c>
      <c r="AI11" s="116">
        <f>DatosMenores!C18</f>
        <v>1</v>
      </c>
      <c r="AJ11" s="116">
        <f>DatosMenores!C20</f>
        <v>3</v>
      </c>
      <c r="AK11" s="116">
        <f>DatosMenores!C21</f>
        <v>2</v>
      </c>
      <c r="AL11" s="115">
        <f>DatosMenores!C19</f>
        <v>5</v>
      </c>
      <c r="AP11" s="117">
        <f>DatosMenores!C78</f>
        <v>0</v>
      </c>
      <c r="AQ11" s="116">
        <f>DatosMenores!C77</f>
        <v>1</v>
      </c>
      <c r="AR11" s="116">
        <f>DatosMenores!C79</f>
        <v>0</v>
      </c>
      <c r="AS11" s="117">
        <f>DatosMenores!C72</f>
        <v>0</v>
      </c>
      <c r="AT11" s="115">
        <f>DatosMenores!C73</f>
        <v>6</v>
      </c>
      <c r="AW11" s="138" t="s">
        <v>1414</v>
      </c>
      <c r="AX11" s="139">
        <f>DatosMenores!C73</f>
        <v>6</v>
      </c>
    </row>
    <row r="12" spans="1:50" ht="12.75" customHeight="1" x14ac:dyDescent="0.25">
      <c r="AW12" s="138" t="s">
        <v>1273</v>
      </c>
      <c r="AX12" s="139">
        <f>DatosMenores!C74</f>
        <v>0</v>
      </c>
    </row>
    <row r="13" spans="1:50" ht="12.75" customHeight="1" x14ac:dyDescent="0.25">
      <c r="AW13" s="138" t="s">
        <v>1011</v>
      </c>
      <c r="AX13" s="139">
        <f>DatosMenores!C75</f>
        <v>18</v>
      </c>
    </row>
    <row r="14" spans="1:50" ht="12.75" customHeight="1" x14ac:dyDescent="0.25">
      <c r="AW14" s="138" t="s">
        <v>1274</v>
      </c>
      <c r="AX14" s="139">
        <f>DatosMenores!C76</f>
        <v>19</v>
      </c>
    </row>
    <row r="15" spans="1:50" ht="12.75" customHeight="1" x14ac:dyDescent="0.25">
      <c r="AW15" s="138" t="s">
        <v>1275</v>
      </c>
      <c r="AX15" s="139">
        <f>DatosMenores!C77</f>
        <v>1</v>
      </c>
    </row>
    <row r="16" spans="1:50" ht="12.75" customHeight="1" x14ac:dyDescent="0.25">
      <c r="AW16" s="138" t="s">
        <v>243</v>
      </c>
      <c r="AX16" s="139">
        <f>DatosMenores!C78</f>
        <v>0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CmNkDOZCnR5XQEm9hShoaa3nv6b++C0rzfV1Ny7sfYpcLllp8ob4uedQf7m+5sYgRo4c9pBe1mFzBhpqdubfoA==" saltValue="Hr98lYim/dpioZzAq2paO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6CEC-E835-4B2C-860D-C3606ECEAACE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1415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0</v>
      </c>
      <c r="F4" s="152" t="s">
        <v>1422</v>
      </c>
      <c r="G4" s="154">
        <f>DatosViolenciaDoméstica!E67</f>
        <v>0</v>
      </c>
      <c r="H4" s="155"/>
    </row>
    <row r="5" spans="1:30" x14ac:dyDescent="0.2">
      <c r="C5" s="152" t="s">
        <v>13</v>
      </c>
      <c r="D5" s="153">
        <f>DatosViolenciaDoméstica!C6</f>
        <v>30</v>
      </c>
      <c r="F5" s="152" t="s">
        <v>1423</v>
      </c>
      <c r="G5" s="156">
        <f>DatosViolenciaDoméstica!F67</f>
        <v>6</v>
      </c>
      <c r="H5" s="155"/>
    </row>
    <row r="6" spans="1:30" x14ac:dyDescent="0.2">
      <c r="C6" s="152" t="s">
        <v>1424</v>
      </c>
      <c r="D6" s="153">
        <f>DatosViolenciaDoméstica!C7</f>
        <v>2</v>
      </c>
    </row>
    <row r="7" spans="1:30" x14ac:dyDescent="0.2">
      <c r="C7" s="152" t="s">
        <v>57</v>
      </c>
      <c r="D7" s="153">
        <f>DatosViolenciaDoméstica!C8</f>
        <v>0</v>
      </c>
    </row>
    <row r="8" spans="1:30" x14ac:dyDescent="0.2">
      <c r="C8" s="152" t="s">
        <v>1425</v>
      </c>
      <c r="D8" s="153">
        <f>DatosViolenciaDoméstica!C9</f>
        <v>0</v>
      </c>
    </row>
    <row r="9" spans="1:30" x14ac:dyDescent="0.2">
      <c r="C9" s="152" t="s">
        <v>1426</v>
      </c>
      <c r="D9" s="157">
        <f>SUM(DatosViolenciaDoméstica!C10:C11)</f>
        <v>0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9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+Zv412q2cWiT9nNAu+SDH307ZDFPtM6M2LIp9BpNSw6bjhFYJHgIZYcE67ux6rSWCeLeVto1HtRxEeLRt+UXWA==" saltValue="9ZVA8XVc8eUMpdPYESdV/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8A1CD-F287-4C24-9727-8A664B4666DB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1427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245</v>
      </c>
      <c r="F4" s="152" t="s">
        <v>1422</v>
      </c>
      <c r="G4" s="154">
        <f>DatosViolenciaGénero!E82</f>
        <v>3</v>
      </c>
      <c r="H4" s="155"/>
    </row>
    <row r="5" spans="1:30" x14ac:dyDescent="0.2">
      <c r="C5" s="152" t="s">
        <v>37</v>
      </c>
      <c r="D5" s="153">
        <f>DatosViolenciaGénero!C5</f>
        <v>58</v>
      </c>
      <c r="F5" s="152" t="s">
        <v>1423</v>
      </c>
      <c r="G5" s="154">
        <f>DatosViolenciaGénero!F82</f>
        <v>73</v>
      </c>
      <c r="H5" s="155"/>
    </row>
    <row r="6" spans="1:30" x14ac:dyDescent="0.2">
      <c r="C6" s="152" t="s">
        <v>1424</v>
      </c>
      <c r="D6" s="163">
        <f>DatosViolenciaGénero!C8</f>
        <v>38</v>
      </c>
    </row>
    <row r="7" spans="1:30" x14ac:dyDescent="0.2">
      <c r="C7" s="152" t="s">
        <v>57</v>
      </c>
      <c r="D7" s="163">
        <f>DatosViolenciaGénero!C9</f>
        <v>1</v>
      </c>
    </row>
    <row r="8" spans="1:30" x14ac:dyDescent="0.2">
      <c r="C8" s="152" t="s">
        <v>1428</v>
      </c>
      <c r="D8" s="153">
        <f>DatosViolenciaGénero!C11</f>
        <v>0</v>
      </c>
    </row>
    <row r="9" spans="1:30" x14ac:dyDescent="0.2">
      <c r="C9" s="152" t="s">
        <v>1429</v>
      </c>
      <c r="D9" s="153">
        <f>DatosViolenciaGénero!C12</f>
        <v>0</v>
      </c>
    </row>
    <row r="10" spans="1:30" x14ac:dyDescent="0.2">
      <c r="C10" s="152" t="s">
        <v>1421</v>
      </c>
      <c r="D10" s="163">
        <f>DatosViolenciaGénero!C6</f>
        <v>22</v>
      </c>
    </row>
    <row r="11" spans="1:30" x14ac:dyDescent="0.2">
      <c r="C11" s="152" t="s">
        <v>1425</v>
      </c>
      <c r="D11" s="163">
        <f>DatosViolenciaGénero!C10</f>
        <v>1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9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djUw8UPNp4Sg8DSBTYRxBoj5B3UtKAl5KyvE8vN6HY5qaH46aKr/gIsDXsMdxYICw59aEpdp1D5ybqlgG890HQ==" saltValue="IJ1eaTKxTvmr5ivSHw1i/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A6761-C942-4B67-9E23-69C0C6DDD2D1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2" t="s">
        <v>1430</v>
      </c>
      <c r="D1" s="202"/>
      <c r="E1" s="202"/>
      <c r="F1" s="130"/>
      <c r="H1" s="164"/>
      <c r="I1" s="164"/>
      <c r="J1" s="164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2AoAEVHnzdoxa582YmwyqYTxlJ41cbKFhvaMFJuuNhiBt2D0hMj1nDAJOFl2rrHl5InBli2Z/2z83JD5GP7efw==" saltValue="+o84+AHTZmV1YT5m8sKLy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1AFF-8A2D-4BB0-BD3D-BFF41046A474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2" t="s">
        <v>1435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30"/>
      <c r="R1" s="164"/>
      <c r="S1" s="164"/>
      <c r="T1" s="164"/>
      <c r="U1" s="130"/>
      <c r="W1" s="164"/>
      <c r="X1" s="164"/>
      <c r="Y1" s="164"/>
      <c r="Z1" s="130"/>
      <c r="AB1" s="164"/>
      <c r="AC1" s="164"/>
      <c r="AD1" s="164"/>
      <c r="AE1" s="130"/>
      <c r="AG1" s="164"/>
      <c r="AH1" s="164"/>
      <c r="AI1" s="164"/>
      <c r="AJ1" s="130"/>
      <c r="AL1" s="164"/>
      <c r="AM1" s="164"/>
      <c r="AN1" s="164"/>
      <c r="AO1" s="130"/>
      <c r="AQ1" s="164"/>
      <c r="AR1" s="164"/>
      <c r="AS1" s="164"/>
      <c r="AT1" s="130"/>
      <c r="AV1" s="164"/>
      <c r="AW1" s="164"/>
      <c r="AX1" s="164"/>
      <c r="AY1" s="130"/>
      <c r="BA1" s="164"/>
      <c r="BB1" s="164"/>
      <c r="BC1" s="164"/>
      <c r="BD1" s="130"/>
      <c r="BF1" s="164"/>
      <c r="BG1" s="164"/>
      <c r="BH1" s="164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CFVp1yS8PBwLsgNFW2n2sCPJ/KjwaDJzIq6027XUtL4qjLo2czZSSO7ekn2nRYTqFNFAmfsdSgWPWu67kJmsTA==" saltValue="liKw2lXZmIz0E8RScjk0G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4836B-0866-4A41-8CB6-E3FFFD3A9701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2" t="s">
        <v>1439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64"/>
      <c r="Q1" s="164"/>
      <c r="S1" s="130"/>
      <c r="U1" s="164"/>
      <c r="V1" s="164"/>
      <c r="W1" s="164"/>
      <c r="X1" s="164"/>
      <c r="Y1" s="164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5" t="s">
        <v>1173</v>
      </c>
      <c r="N5" s="165" t="s">
        <v>1174</v>
      </c>
      <c r="O5" s="165" t="s">
        <v>1175</v>
      </c>
      <c r="P5" s="165" t="s">
        <v>1176</v>
      </c>
      <c r="Q5" s="165" t="s">
        <v>606</v>
      </c>
      <c r="R5" s="165" t="s">
        <v>1177</v>
      </c>
      <c r="S5" s="166"/>
      <c r="U5" s="167" t="s">
        <v>1173</v>
      </c>
      <c r="V5" s="167" t="s">
        <v>1174</v>
      </c>
      <c r="W5" s="167" t="s">
        <v>1175</v>
      </c>
      <c r="X5" s="167" t="s">
        <v>1176</v>
      </c>
      <c r="Y5" s="167" t="s">
        <v>606</v>
      </c>
      <c r="Z5" s="167" t="s">
        <v>1177</v>
      </c>
    </row>
    <row r="6" spans="1:26" x14ac:dyDescent="0.2">
      <c r="M6" s="168">
        <f>DatosMedioAmbiente!C53</f>
        <v>0</v>
      </c>
      <c r="N6" s="168">
        <f>DatosMedioAmbiente!C55</f>
        <v>0</v>
      </c>
      <c r="O6" s="168">
        <f>DatosMedioAmbiente!C57</f>
        <v>1</v>
      </c>
      <c r="P6" s="168">
        <f>DatosMedioAmbiente!C59</f>
        <v>1</v>
      </c>
      <c r="Q6" s="168">
        <f>DatosMedioAmbiente!C61</f>
        <v>0</v>
      </c>
      <c r="R6" s="168">
        <f>DatosMedioAmbiente!C63</f>
        <v>0</v>
      </c>
      <c r="S6" s="166"/>
      <c r="U6" s="169">
        <f>DatosMedioAmbiente!C54</f>
        <v>0</v>
      </c>
      <c r="V6" s="169">
        <f>DatosMedioAmbiente!C56</f>
        <v>0</v>
      </c>
      <c r="W6" s="169">
        <f>DatosMedioAmbiente!C58</f>
        <v>0</v>
      </c>
      <c r="X6" s="169">
        <f>DatosMedioAmbiente!C60</f>
        <v>0</v>
      </c>
      <c r="Y6" s="169">
        <f>DatosMedioAmbiente!C62</f>
        <v>0</v>
      </c>
      <c r="Z6" s="169">
        <f>DatosMedioAmbiente!C64</f>
        <v>0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DZK46wUPtZpH01R7Coh6yE21fKkMo4k61vOoPg/SQgkVSZqjTeo3sxVeffDvn6K0v9N1AAdKHJvM5Z2zyxHDfA==" saltValue="Dwx9xiK/153JpMfM9eVNH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3" t="s">
        <v>18</v>
      </c>
      <c r="B7" s="14" t="s">
        <v>19</v>
      </c>
      <c r="C7" s="15">
        <v>2633</v>
      </c>
      <c r="D7" s="15">
        <v>2123</v>
      </c>
      <c r="E7" s="16">
        <v>0.24022609514837501</v>
      </c>
    </row>
    <row r="8" spans="1:5" x14ac:dyDescent="0.25">
      <c r="A8" s="174"/>
      <c r="B8" s="14" t="s">
        <v>20</v>
      </c>
      <c r="C8" s="15">
        <v>5809</v>
      </c>
      <c r="D8" s="15">
        <v>6955</v>
      </c>
      <c r="E8" s="16">
        <v>-0.164773544212796</v>
      </c>
    </row>
    <row r="9" spans="1:5" x14ac:dyDescent="0.25">
      <c r="A9" s="174"/>
      <c r="B9" s="14" t="s">
        <v>21</v>
      </c>
      <c r="C9" s="15">
        <v>5517</v>
      </c>
      <c r="D9" s="15">
        <v>6490</v>
      </c>
      <c r="E9" s="16">
        <v>-0.149922958397535</v>
      </c>
    </row>
    <row r="10" spans="1:5" x14ac:dyDescent="0.25">
      <c r="A10" s="174"/>
      <c r="B10" s="14" t="s">
        <v>22</v>
      </c>
      <c r="C10" s="15">
        <v>84</v>
      </c>
      <c r="D10" s="15">
        <v>109</v>
      </c>
      <c r="E10" s="16">
        <v>-0.22935779816513799</v>
      </c>
    </row>
    <row r="11" spans="1:5" x14ac:dyDescent="0.25">
      <c r="A11" s="175"/>
      <c r="B11" s="14" t="s">
        <v>23</v>
      </c>
      <c r="C11" s="15">
        <v>2346</v>
      </c>
      <c r="D11" s="15">
        <v>2047</v>
      </c>
      <c r="E11" s="16">
        <v>0.14606741573033699</v>
      </c>
    </row>
    <row r="12" spans="1:5" x14ac:dyDescent="0.25">
      <c r="A12" s="173" t="s">
        <v>24</v>
      </c>
      <c r="B12" s="14" t="s">
        <v>25</v>
      </c>
      <c r="C12" s="15">
        <v>2395</v>
      </c>
      <c r="D12" s="15">
        <v>2586</v>
      </c>
      <c r="E12" s="16">
        <v>-7.3859242072699102E-2</v>
      </c>
    </row>
    <row r="13" spans="1:5" x14ac:dyDescent="0.25">
      <c r="A13" s="174"/>
      <c r="B13" s="14" t="s">
        <v>26</v>
      </c>
      <c r="C13" s="15">
        <v>607</v>
      </c>
      <c r="D13" s="15">
        <v>793</v>
      </c>
      <c r="E13" s="16">
        <v>-0.23455233291298899</v>
      </c>
    </row>
    <row r="14" spans="1:5" x14ac:dyDescent="0.25">
      <c r="A14" s="175"/>
      <c r="B14" s="14" t="s">
        <v>27</v>
      </c>
      <c r="C14" s="15">
        <v>2191</v>
      </c>
      <c r="D14" s="15">
        <v>2627</v>
      </c>
      <c r="E14" s="16">
        <v>-0.165968785687095</v>
      </c>
    </row>
    <row r="15" spans="1:5" x14ac:dyDescent="0.25">
      <c r="A15" s="173" t="s">
        <v>28</v>
      </c>
      <c r="B15" s="14" t="s">
        <v>29</v>
      </c>
      <c r="C15" s="15">
        <v>418</v>
      </c>
      <c r="D15" s="15">
        <v>476</v>
      </c>
      <c r="E15" s="16">
        <v>-0.121848739495798</v>
      </c>
    </row>
    <row r="16" spans="1:5" x14ac:dyDescent="0.25">
      <c r="A16" s="174"/>
      <c r="B16" s="14" t="s">
        <v>30</v>
      </c>
      <c r="C16" s="15">
        <v>353</v>
      </c>
      <c r="D16" s="15">
        <v>390</v>
      </c>
      <c r="E16" s="16">
        <v>-9.4871794871794896E-2</v>
      </c>
    </row>
    <row r="17" spans="1:5" x14ac:dyDescent="0.25">
      <c r="A17" s="174"/>
      <c r="B17" s="14" t="s">
        <v>31</v>
      </c>
      <c r="C17" s="15">
        <v>6</v>
      </c>
      <c r="D17" s="15">
        <v>5</v>
      </c>
      <c r="E17" s="16">
        <v>0.2</v>
      </c>
    </row>
    <row r="18" spans="1:5" x14ac:dyDescent="0.25">
      <c r="A18" s="174"/>
      <c r="B18" s="14" t="s">
        <v>32</v>
      </c>
      <c r="C18" s="17"/>
      <c r="D18" s="15">
        <v>0</v>
      </c>
      <c r="E18" s="16">
        <v>0</v>
      </c>
    </row>
    <row r="19" spans="1:5" x14ac:dyDescent="0.25">
      <c r="A19" s="175"/>
      <c r="B19" s="14" t="s">
        <v>33</v>
      </c>
      <c r="C19" s="15">
        <v>75</v>
      </c>
      <c r="D19" s="15">
        <v>80</v>
      </c>
      <c r="E19" s="16">
        <v>-6.25E-2</v>
      </c>
    </row>
    <row r="20" spans="1:5" x14ac:dyDescent="0.25">
      <c r="A20" s="18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9"/>
      <c r="C23" s="15">
        <v>508</v>
      </c>
      <c r="D23" s="15">
        <v>401</v>
      </c>
      <c r="E23" s="16">
        <v>0.26683291770573597</v>
      </c>
    </row>
    <row r="24" spans="1:5" x14ac:dyDescent="0.25">
      <c r="A24" s="13" t="s">
        <v>36</v>
      </c>
      <c r="B24" s="19"/>
      <c r="C24" s="15">
        <v>0</v>
      </c>
      <c r="D24" s="15">
        <v>0</v>
      </c>
      <c r="E24" s="16">
        <v>0</v>
      </c>
    </row>
    <row r="25" spans="1:5" x14ac:dyDescent="0.25">
      <c r="A25" s="18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263</v>
      </c>
      <c r="D28" s="15">
        <v>396</v>
      </c>
      <c r="E28" s="16">
        <v>-0.33585858585858602</v>
      </c>
    </row>
    <row r="29" spans="1:5" x14ac:dyDescent="0.25">
      <c r="A29" s="173" t="s">
        <v>39</v>
      </c>
      <c r="B29" s="14" t="s">
        <v>40</v>
      </c>
      <c r="C29" s="15">
        <v>18</v>
      </c>
      <c r="D29" s="15">
        <v>35</v>
      </c>
      <c r="E29" s="16">
        <v>-0.48571428571428599</v>
      </c>
    </row>
    <row r="30" spans="1:5" x14ac:dyDescent="0.25">
      <c r="A30" s="174"/>
      <c r="B30" s="14" t="s">
        <v>41</v>
      </c>
      <c r="C30" s="15">
        <v>3</v>
      </c>
      <c r="D30" s="15">
        <v>2</v>
      </c>
      <c r="E30" s="16">
        <v>0.5</v>
      </c>
    </row>
    <row r="31" spans="1:5" x14ac:dyDescent="0.25">
      <c r="A31" s="174"/>
      <c r="B31" s="14" t="s">
        <v>42</v>
      </c>
      <c r="C31" s="17"/>
      <c r="D31" s="15">
        <v>1</v>
      </c>
      <c r="E31" s="16">
        <v>0</v>
      </c>
    </row>
    <row r="32" spans="1:5" x14ac:dyDescent="0.25">
      <c r="A32" s="174"/>
      <c r="B32" s="14" t="s">
        <v>43</v>
      </c>
      <c r="C32" s="15">
        <v>5</v>
      </c>
      <c r="D32" s="15">
        <v>11</v>
      </c>
      <c r="E32" s="16">
        <v>-0.54545454545454497</v>
      </c>
    </row>
    <row r="33" spans="1:5" x14ac:dyDescent="0.25">
      <c r="A33" s="175"/>
      <c r="B33" s="14" t="s">
        <v>44</v>
      </c>
      <c r="C33" s="15">
        <v>212</v>
      </c>
      <c r="D33" s="15">
        <v>319</v>
      </c>
      <c r="E33" s="16">
        <v>-0.33542319749216298</v>
      </c>
    </row>
    <row r="34" spans="1:5" x14ac:dyDescent="0.25">
      <c r="A34" s="18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9"/>
      <c r="C37" s="15">
        <v>637</v>
      </c>
      <c r="D37" s="15">
        <v>907</v>
      </c>
      <c r="E37" s="16">
        <v>-0.297684674751929</v>
      </c>
    </row>
    <row r="38" spans="1:5" x14ac:dyDescent="0.25">
      <c r="A38" s="13" t="s">
        <v>47</v>
      </c>
      <c r="B38" s="19"/>
      <c r="C38" s="15">
        <v>354</v>
      </c>
      <c r="D38" s="15">
        <v>588</v>
      </c>
      <c r="E38" s="16">
        <v>-0.397959183673469</v>
      </c>
    </row>
    <row r="39" spans="1:5" x14ac:dyDescent="0.25">
      <c r="A39" s="18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3" t="s">
        <v>49</v>
      </c>
      <c r="B42" s="14" t="s">
        <v>19</v>
      </c>
      <c r="C42" s="15">
        <v>288</v>
      </c>
      <c r="D42" s="15">
        <v>255</v>
      </c>
      <c r="E42" s="16">
        <v>0.129411764705882</v>
      </c>
    </row>
    <row r="43" spans="1:5" x14ac:dyDescent="0.25">
      <c r="A43" s="174"/>
      <c r="B43" s="14" t="s">
        <v>50</v>
      </c>
      <c r="C43" s="15">
        <v>5</v>
      </c>
      <c r="D43" s="15">
        <v>10</v>
      </c>
      <c r="E43" s="16">
        <v>-0.5</v>
      </c>
    </row>
    <row r="44" spans="1:5" x14ac:dyDescent="0.25">
      <c r="A44" s="174"/>
      <c r="B44" s="14" t="s">
        <v>51</v>
      </c>
      <c r="C44" s="15">
        <v>353</v>
      </c>
      <c r="D44" s="15">
        <v>390</v>
      </c>
      <c r="E44" s="16">
        <v>-9.4871794871794896E-2</v>
      </c>
    </row>
    <row r="45" spans="1:5" x14ac:dyDescent="0.25">
      <c r="A45" s="175"/>
      <c r="B45" s="14" t="s">
        <v>23</v>
      </c>
      <c r="C45" s="15">
        <v>158</v>
      </c>
      <c r="D45" s="15">
        <v>162</v>
      </c>
      <c r="E45" s="16">
        <v>-2.4691358024691398E-2</v>
      </c>
    </row>
    <row r="46" spans="1:5" x14ac:dyDescent="0.25">
      <c r="A46" s="173" t="s">
        <v>52</v>
      </c>
      <c r="B46" s="14" t="s">
        <v>53</v>
      </c>
      <c r="C46" s="15">
        <v>261</v>
      </c>
      <c r="D46" s="15">
        <v>320</v>
      </c>
      <c r="E46" s="16">
        <v>-0.18437500000000001</v>
      </c>
    </row>
    <row r="47" spans="1:5" x14ac:dyDescent="0.25">
      <c r="A47" s="174"/>
      <c r="B47" s="14" t="s">
        <v>54</v>
      </c>
      <c r="C47" s="15">
        <v>11</v>
      </c>
      <c r="D47" s="15">
        <v>17</v>
      </c>
      <c r="E47" s="16">
        <v>-0.35294117647058798</v>
      </c>
    </row>
    <row r="48" spans="1:5" x14ac:dyDescent="0.25">
      <c r="A48" s="174"/>
      <c r="B48" s="14" t="s">
        <v>55</v>
      </c>
      <c r="C48" s="15">
        <v>34</v>
      </c>
      <c r="D48" s="15">
        <v>26</v>
      </c>
      <c r="E48" s="16">
        <v>0.30769230769230799</v>
      </c>
    </row>
    <row r="49" spans="1:5" x14ac:dyDescent="0.25">
      <c r="A49" s="175"/>
      <c r="B49" s="14" t="s">
        <v>56</v>
      </c>
      <c r="C49" s="15">
        <v>3</v>
      </c>
      <c r="D49" s="15">
        <v>6</v>
      </c>
      <c r="E49" s="16">
        <v>-0.5</v>
      </c>
    </row>
    <row r="50" spans="1:5" x14ac:dyDescent="0.25">
      <c r="A50" s="18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3" t="s">
        <v>58</v>
      </c>
      <c r="B53" s="14" t="s">
        <v>51</v>
      </c>
      <c r="C53" s="15">
        <v>6</v>
      </c>
      <c r="D53" s="15">
        <v>6</v>
      </c>
      <c r="E53" s="16">
        <v>0</v>
      </c>
    </row>
    <row r="54" spans="1:5" x14ac:dyDescent="0.25">
      <c r="A54" s="174"/>
      <c r="B54" s="14" t="s">
        <v>50</v>
      </c>
      <c r="C54" s="17"/>
      <c r="D54" s="15">
        <v>0</v>
      </c>
      <c r="E54" s="16">
        <v>0</v>
      </c>
    </row>
    <row r="55" spans="1:5" x14ac:dyDescent="0.25">
      <c r="A55" s="174"/>
      <c r="B55" s="14" t="s">
        <v>19</v>
      </c>
      <c r="C55" s="15">
        <v>6</v>
      </c>
      <c r="D55" s="15">
        <v>4</v>
      </c>
      <c r="E55" s="16">
        <v>0.5</v>
      </c>
    </row>
    <row r="56" spans="1:5" x14ac:dyDescent="0.25">
      <c r="A56" s="174"/>
      <c r="B56" s="14" t="s">
        <v>23</v>
      </c>
      <c r="C56" s="15">
        <v>6</v>
      </c>
      <c r="D56" s="15">
        <v>4</v>
      </c>
      <c r="E56" s="16">
        <v>0.5</v>
      </c>
    </row>
    <row r="57" spans="1:5" x14ac:dyDescent="0.25">
      <c r="A57" s="174"/>
      <c r="B57" s="14" t="s">
        <v>59</v>
      </c>
      <c r="C57" s="15">
        <v>5</v>
      </c>
      <c r="D57" s="15">
        <v>5</v>
      </c>
      <c r="E57" s="16">
        <v>0</v>
      </c>
    </row>
    <row r="58" spans="1:5" x14ac:dyDescent="0.25">
      <c r="A58" s="175"/>
      <c r="B58" s="14" t="s">
        <v>60</v>
      </c>
      <c r="C58" s="17"/>
      <c r="D58" s="15">
        <v>0</v>
      </c>
      <c r="E58" s="16">
        <v>0</v>
      </c>
    </row>
    <row r="59" spans="1:5" x14ac:dyDescent="0.25">
      <c r="A59" s="173" t="s">
        <v>61</v>
      </c>
      <c r="B59" s="14" t="s">
        <v>62</v>
      </c>
      <c r="C59" s="15">
        <v>3</v>
      </c>
      <c r="D59" s="15">
        <v>4</v>
      </c>
      <c r="E59" s="16">
        <v>-0.25</v>
      </c>
    </row>
    <row r="60" spans="1:5" x14ac:dyDescent="0.25">
      <c r="A60" s="174"/>
      <c r="B60" s="14" t="s">
        <v>55</v>
      </c>
      <c r="C60" s="15">
        <v>1</v>
      </c>
      <c r="D60" s="15">
        <v>1</v>
      </c>
      <c r="E60" s="16">
        <v>0</v>
      </c>
    </row>
    <row r="61" spans="1:5" x14ac:dyDescent="0.25">
      <c r="A61" s="175"/>
      <c r="B61" s="14" t="s">
        <v>63</v>
      </c>
      <c r="C61" s="17"/>
      <c r="D61" s="15">
        <v>0</v>
      </c>
      <c r="E61" s="16">
        <v>0</v>
      </c>
    </row>
    <row r="62" spans="1:5" x14ac:dyDescent="0.25">
      <c r="A62" s="18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9"/>
      <c r="C65" s="15">
        <v>1</v>
      </c>
      <c r="D65" s="15">
        <v>2</v>
      </c>
      <c r="E65" s="16">
        <v>-0.5</v>
      </c>
    </row>
    <row r="66" spans="1:5" x14ac:dyDescent="0.25">
      <c r="A66" s="13" t="s">
        <v>36</v>
      </c>
      <c r="B66" s="19"/>
      <c r="C66" s="17"/>
      <c r="D66" s="15">
        <v>0</v>
      </c>
      <c r="E66" s="16">
        <v>0</v>
      </c>
    </row>
    <row r="67" spans="1:5" x14ac:dyDescent="0.25">
      <c r="A67" s="18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6" t="s">
        <v>1</v>
      </c>
      <c r="B70" s="14" t="s">
        <v>46</v>
      </c>
      <c r="C70" s="17"/>
      <c r="D70" s="15">
        <v>0</v>
      </c>
      <c r="E70" s="16">
        <v>0</v>
      </c>
    </row>
    <row r="71" spans="1:5" x14ac:dyDescent="0.25">
      <c r="A71" s="177"/>
      <c r="B71" s="14" t="s">
        <v>55</v>
      </c>
      <c r="C71" s="17"/>
      <c r="D71" s="15">
        <v>0</v>
      </c>
      <c r="E71" s="16">
        <v>0</v>
      </c>
    </row>
    <row r="72" spans="1:5" x14ac:dyDescent="0.25">
      <c r="A72" s="177"/>
      <c r="B72" s="14" t="s">
        <v>62</v>
      </c>
      <c r="C72" s="17"/>
      <c r="D72" s="15">
        <v>0</v>
      </c>
      <c r="E72" s="16">
        <v>0</v>
      </c>
    </row>
    <row r="73" spans="1:5" x14ac:dyDescent="0.25">
      <c r="A73" s="177"/>
      <c r="B73" s="14" t="s">
        <v>66</v>
      </c>
      <c r="C73" s="17"/>
      <c r="D73" s="15">
        <v>0</v>
      </c>
      <c r="E73" s="16">
        <v>0</v>
      </c>
    </row>
    <row r="74" spans="1:5" x14ac:dyDescent="0.25">
      <c r="A74" s="178"/>
      <c r="B74" s="14" t="s">
        <v>67</v>
      </c>
      <c r="C74" s="17"/>
      <c r="D74" s="15">
        <v>0</v>
      </c>
      <c r="E74" s="16">
        <v>0</v>
      </c>
    </row>
    <row r="75" spans="1:5" x14ac:dyDescent="0.25">
      <c r="A75" s="18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3" t="s">
        <v>69</v>
      </c>
      <c r="B78" s="14" t="s">
        <v>70</v>
      </c>
      <c r="C78" s="15">
        <v>336</v>
      </c>
      <c r="D78" s="15">
        <v>588</v>
      </c>
      <c r="E78" s="16">
        <v>-0.42857142857142799</v>
      </c>
    </row>
    <row r="79" spans="1:5" x14ac:dyDescent="0.25">
      <c r="A79" s="175"/>
      <c r="B79" s="14" t="s">
        <v>71</v>
      </c>
      <c r="C79" s="15">
        <v>241</v>
      </c>
      <c r="D79" s="15">
        <v>205</v>
      </c>
      <c r="E79" s="16">
        <v>0.17560975609756099</v>
      </c>
    </row>
    <row r="80" spans="1:5" x14ac:dyDescent="0.25">
      <c r="A80" s="173" t="s">
        <v>72</v>
      </c>
      <c r="B80" s="14" t="s">
        <v>70</v>
      </c>
      <c r="C80" s="15">
        <v>218</v>
      </c>
      <c r="D80" s="15">
        <v>343</v>
      </c>
      <c r="E80" s="16">
        <v>-0.364431486880466</v>
      </c>
    </row>
    <row r="81" spans="1:5" x14ac:dyDescent="0.25">
      <c r="A81" s="175"/>
      <c r="B81" s="14" t="s">
        <v>71</v>
      </c>
      <c r="C81" s="15">
        <v>117</v>
      </c>
      <c r="D81" s="15">
        <v>80</v>
      </c>
      <c r="E81" s="16">
        <v>0.46250000000000002</v>
      </c>
    </row>
    <row r="82" spans="1:5" x14ac:dyDescent="0.25">
      <c r="A82" s="173" t="s">
        <v>73</v>
      </c>
      <c r="B82" s="14" t="s">
        <v>70</v>
      </c>
      <c r="C82" s="15">
        <v>24</v>
      </c>
      <c r="D82" s="15">
        <v>26</v>
      </c>
      <c r="E82" s="16">
        <v>-7.69230769230769E-2</v>
      </c>
    </row>
    <row r="83" spans="1:5" x14ac:dyDescent="0.25">
      <c r="A83" s="175"/>
      <c r="B83" s="14" t="s">
        <v>71</v>
      </c>
      <c r="C83" s="15">
        <v>7</v>
      </c>
      <c r="D83" s="15">
        <v>11</v>
      </c>
      <c r="E83" s="16">
        <v>-0.36363636363636398</v>
      </c>
    </row>
    <row r="84" spans="1:5" x14ac:dyDescent="0.25">
      <c r="A84" s="173" t="s">
        <v>74</v>
      </c>
      <c r="B84" s="14" t="s">
        <v>70</v>
      </c>
      <c r="C84" s="17"/>
      <c r="D84" s="15">
        <v>0</v>
      </c>
      <c r="E84" s="16">
        <v>0</v>
      </c>
    </row>
    <row r="85" spans="1:5" x14ac:dyDescent="0.25">
      <c r="A85" s="175"/>
      <c r="B85" s="14" t="s">
        <v>71</v>
      </c>
      <c r="C85" s="17"/>
      <c r="D85" s="15">
        <v>0</v>
      </c>
      <c r="E85" s="16">
        <v>0</v>
      </c>
    </row>
    <row r="86" spans="1:5" x14ac:dyDescent="0.25">
      <c r="A86" s="18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9"/>
      <c r="C89" s="15">
        <v>174</v>
      </c>
      <c r="D89" s="15">
        <v>275</v>
      </c>
      <c r="E89" s="16">
        <v>-0.36727272727272697</v>
      </c>
    </row>
    <row r="90" spans="1:5" x14ac:dyDescent="0.25">
      <c r="A90" s="13" t="s">
        <v>76</v>
      </c>
      <c r="B90" s="19"/>
      <c r="C90" s="17"/>
      <c r="D90" s="15">
        <v>0</v>
      </c>
      <c r="E90" s="16">
        <v>0</v>
      </c>
    </row>
    <row r="91" spans="1:5" x14ac:dyDescent="0.25">
      <c r="A91" s="18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9"/>
      <c r="C94" s="15">
        <v>164</v>
      </c>
      <c r="D94" s="15">
        <v>291</v>
      </c>
      <c r="E94" s="16">
        <v>-0.43642611683848798</v>
      </c>
    </row>
    <row r="95" spans="1:5" x14ac:dyDescent="0.25">
      <c r="A95" s="13" t="s">
        <v>79</v>
      </c>
      <c r="B95" s="19"/>
      <c r="C95" s="15">
        <v>151</v>
      </c>
      <c r="D95" s="15">
        <v>237</v>
      </c>
      <c r="E95" s="16">
        <v>-0.36286919831223602</v>
      </c>
    </row>
    <row r="96" spans="1:5" x14ac:dyDescent="0.25">
      <c r="A96" s="13" t="s">
        <v>76</v>
      </c>
      <c r="B96" s="19"/>
      <c r="C96" s="15">
        <v>2</v>
      </c>
      <c r="D96" s="15">
        <v>6</v>
      </c>
      <c r="E96" s="16">
        <v>-0.66666666666666696</v>
      </c>
    </row>
    <row r="97" spans="1:5" x14ac:dyDescent="0.25">
      <c r="A97" s="18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3" t="s">
        <v>78</v>
      </c>
      <c r="B100" s="14" t="s">
        <v>81</v>
      </c>
      <c r="C100" s="15">
        <v>171</v>
      </c>
      <c r="D100" s="15">
        <v>208</v>
      </c>
      <c r="E100" s="16">
        <v>-0.177884615384615</v>
      </c>
    </row>
    <row r="101" spans="1:5" x14ac:dyDescent="0.25">
      <c r="A101" s="174"/>
      <c r="B101" s="14" t="s">
        <v>82</v>
      </c>
      <c r="C101" s="15">
        <v>6</v>
      </c>
      <c r="D101" s="15">
        <v>70</v>
      </c>
      <c r="E101" s="16">
        <v>-0.91428571428571404</v>
      </c>
    </row>
    <row r="102" spans="1:5" x14ac:dyDescent="0.25">
      <c r="A102" s="175"/>
      <c r="B102" s="14" t="s">
        <v>83</v>
      </c>
      <c r="C102" s="15">
        <v>30</v>
      </c>
      <c r="D102" s="15">
        <v>5</v>
      </c>
      <c r="E102" s="16">
        <v>5</v>
      </c>
    </row>
    <row r="103" spans="1:5" x14ac:dyDescent="0.25">
      <c r="A103" s="173" t="s">
        <v>79</v>
      </c>
      <c r="B103" s="14" t="s">
        <v>84</v>
      </c>
      <c r="C103" s="15">
        <v>2</v>
      </c>
      <c r="D103" s="15">
        <v>6</v>
      </c>
      <c r="E103" s="16">
        <v>-0.66666666666666696</v>
      </c>
    </row>
    <row r="104" spans="1:5" x14ac:dyDescent="0.25">
      <c r="A104" s="175"/>
      <c r="B104" s="14" t="s">
        <v>83</v>
      </c>
      <c r="C104" s="15">
        <v>22</v>
      </c>
      <c r="D104" s="15">
        <v>58</v>
      </c>
      <c r="E104" s="16">
        <v>-0.62068965517241403</v>
      </c>
    </row>
    <row r="105" spans="1:5" x14ac:dyDescent="0.25">
      <c r="A105" s="13" t="s">
        <v>76</v>
      </c>
      <c r="B105" s="19"/>
      <c r="C105" s="15">
        <v>4</v>
      </c>
      <c r="D105" s="15">
        <v>0</v>
      </c>
      <c r="E105" s="16">
        <v>0</v>
      </c>
    </row>
    <row r="106" spans="1:5" x14ac:dyDescent="0.25">
      <c r="A106" s="18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3" t="s">
        <v>78</v>
      </c>
      <c r="B109" s="14" t="s">
        <v>81</v>
      </c>
      <c r="C109" s="15">
        <v>17</v>
      </c>
      <c r="D109" s="15">
        <v>2</v>
      </c>
      <c r="E109" s="16">
        <v>7.5</v>
      </c>
    </row>
    <row r="110" spans="1:5" x14ac:dyDescent="0.25">
      <c r="A110" s="174"/>
      <c r="B110" s="14" t="s">
        <v>82</v>
      </c>
      <c r="C110" s="15">
        <v>8</v>
      </c>
      <c r="D110" s="15">
        <v>1</v>
      </c>
      <c r="E110" s="16">
        <v>7</v>
      </c>
    </row>
    <row r="111" spans="1:5" x14ac:dyDescent="0.25">
      <c r="A111" s="175"/>
      <c r="B111" s="14" t="s">
        <v>83</v>
      </c>
      <c r="C111" s="15">
        <v>2</v>
      </c>
      <c r="D111" s="15">
        <v>20</v>
      </c>
      <c r="E111" s="16">
        <v>-0.9</v>
      </c>
    </row>
    <row r="112" spans="1:5" x14ac:dyDescent="0.25">
      <c r="A112" s="173" t="s">
        <v>79</v>
      </c>
      <c r="B112" s="14" t="s">
        <v>84</v>
      </c>
      <c r="C112" s="15">
        <v>1</v>
      </c>
      <c r="D112" s="15">
        <v>1</v>
      </c>
      <c r="E112" s="16">
        <v>0</v>
      </c>
    </row>
    <row r="113" spans="1:5" x14ac:dyDescent="0.25">
      <c r="A113" s="175"/>
      <c r="B113" s="14" t="s">
        <v>83</v>
      </c>
      <c r="C113" s="15">
        <v>2</v>
      </c>
      <c r="D113" s="15">
        <v>2</v>
      </c>
      <c r="E113" s="16">
        <v>0</v>
      </c>
    </row>
    <row r="114" spans="1:5" x14ac:dyDescent="0.25">
      <c r="A114" s="13" t="s">
        <v>76</v>
      </c>
      <c r="B114" s="19"/>
      <c r="C114" s="15">
        <v>0</v>
      </c>
      <c r="D114" s="15">
        <v>1</v>
      </c>
      <c r="E114" s="16">
        <v>-1</v>
      </c>
    </row>
    <row r="115" spans="1:5" x14ac:dyDescent="0.25">
      <c r="A115" s="18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3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175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173" t="s">
        <v>90</v>
      </c>
      <c r="B120" s="14" t="s">
        <v>88</v>
      </c>
      <c r="C120" s="15">
        <v>23</v>
      </c>
      <c r="D120" s="15">
        <v>22</v>
      </c>
      <c r="E120" s="16">
        <v>4.5454545454545497E-2</v>
      </c>
    </row>
    <row r="121" spans="1:5" x14ac:dyDescent="0.25">
      <c r="A121" s="175"/>
      <c r="B121" s="14" t="s">
        <v>89</v>
      </c>
      <c r="C121" s="15">
        <v>137</v>
      </c>
      <c r="D121" s="15">
        <v>139</v>
      </c>
      <c r="E121" s="16">
        <v>-1.4388489208633099E-2</v>
      </c>
    </row>
    <row r="122" spans="1:5" x14ac:dyDescent="0.25">
      <c r="A122" s="173" t="s">
        <v>91</v>
      </c>
      <c r="B122" s="14" t="s">
        <v>88</v>
      </c>
      <c r="C122" s="15">
        <v>981</v>
      </c>
      <c r="D122" s="15">
        <v>665</v>
      </c>
      <c r="E122" s="16">
        <v>0.47518796992481199</v>
      </c>
    </row>
    <row r="123" spans="1:5" x14ac:dyDescent="0.25">
      <c r="A123" s="175"/>
      <c r="B123" s="14" t="s">
        <v>89</v>
      </c>
      <c r="C123" s="15">
        <v>2120</v>
      </c>
      <c r="D123" s="15">
        <v>1109</v>
      </c>
      <c r="E123" s="16">
        <v>0.91163210099188496</v>
      </c>
    </row>
    <row r="124" spans="1:5" x14ac:dyDescent="0.25">
      <c r="A124" s="173" t="s">
        <v>92</v>
      </c>
      <c r="B124" s="14" t="s">
        <v>88</v>
      </c>
      <c r="C124" s="15">
        <v>359</v>
      </c>
      <c r="D124" s="15">
        <v>275</v>
      </c>
      <c r="E124" s="16">
        <v>0.30545454545454498</v>
      </c>
    </row>
    <row r="125" spans="1:5" x14ac:dyDescent="0.25">
      <c r="A125" s="175"/>
      <c r="B125" s="14" t="s">
        <v>89</v>
      </c>
      <c r="C125" s="15">
        <v>873</v>
      </c>
      <c r="D125" s="15">
        <v>556</v>
      </c>
      <c r="E125" s="16">
        <v>0.57014388489208601</v>
      </c>
    </row>
    <row r="126" spans="1:5" x14ac:dyDescent="0.25">
      <c r="A126" s="18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3" t="s">
        <v>94</v>
      </c>
      <c r="B129" s="14" t="s">
        <v>95</v>
      </c>
      <c r="C129" s="15">
        <v>14</v>
      </c>
      <c r="D129" s="15">
        <v>32</v>
      </c>
      <c r="E129" s="16">
        <v>-0.5625</v>
      </c>
    </row>
    <row r="130" spans="1:5" x14ac:dyDescent="0.25">
      <c r="A130" s="175"/>
      <c r="B130" s="14" t="s">
        <v>96</v>
      </c>
      <c r="C130" s="17"/>
      <c r="D130" s="15">
        <v>0</v>
      </c>
      <c r="E130" s="16">
        <v>0</v>
      </c>
    </row>
    <row r="131" spans="1:5" x14ac:dyDescent="0.25">
      <c r="A131" s="173" t="s">
        <v>97</v>
      </c>
      <c r="B131" s="14" t="s">
        <v>95</v>
      </c>
      <c r="C131" s="17"/>
      <c r="D131" s="15">
        <v>1</v>
      </c>
      <c r="E131" s="16">
        <v>0</v>
      </c>
    </row>
    <row r="132" spans="1:5" x14ac:dyDescent="0.25">
      <c r="A132" s="175"/>
      <c r="B132" s="14" t="s">
        <v>96</v>
      </c>
      <c r="C132" s="17"/>
      <c r="D132" s="15">
        <v>0</v>
      </c>
      <c r="E132" s="16">
        <v>0</v>
      </c>
    </row>
    <row r="133" spans="1:5" x14ac:dyDescent="0.25">
      <c r="A133" s="173" t="s">
        <v>98</v>
      </c>
      <c r="B133" s="14" t="s">
        <v>95</v>
      </c>
      <c r="C133" s="15">
        <v>2</v>
      </c>
      <c r="D133" s="15">
        <v>1</v>
      </c>
      <c r="E133" s="16">
        <v>1</v>
      </c>
    </row>
    <row r="134" spans="1:5" x14ac:dyDescent="0.25">
      <c r="A134" s="175"/>
      <c r="B134" s="14" t="s">
        <v>99</v>
      </c>
      <c r="C134" s="17"/>
      <c r="D134" s="15">
        <v>0</v>
      </c>
      <c r="E134" s="16">
        <v>0</v>
      </c>
    </row>
    <row r="135" spans="1:5" x14ac:dyDescent="0.25">
      <c r="A135" s="18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9"/>
      <c r="C138" s="15">
        <v>50</v>
      </c>
      <c r="D138" s="15">
        <v>48</v>
      </c>
      <c r="E138" s="16">
        <v>4.1666666666666699E-2</v>
      </c>
    </row>
    <row r="139" spans="1:5" x14ac:dyDescent="0.25">
      <c r="A139" s="173" t="s">
        <v>102</v>
      </c>
      <c r="B139" s="14" t="s">
        <v>103</v>
      </c>
      <c r="C139" s="15">
        <v>1</v>
      </c>
      <c r="D139" s="15">
        <v>0</v>
      </c>
      <c r="E139" s="16">
        <v>0</v>
      </c>
    </row>
    <row r="140" spans="1:5" x14ac:dyDescent="0.25">
      <c r="A140" s="174"/>
      <c r="B140" s="14" t="s">
        <v>104</v>
      </c>
      <c r="C140" s="15">
        <v>8</v>
      </c>
      <c r="D140" s="15">
        <v>14</v>
      </c>
      <c r="E140" s="16">
        <v>-0.42857142857142799</v>
      </c>
    </row>
    <row r="141" spans="1:5" x14ac:dyDescent="0.25">
      <c r="A141" s="174"/>
      <c r="B141" s="14" t="s">
        <v>105</v>
      </c>
      <c r="C141" s="15">
        <v>11</v>
      </c>
      <c r="D141" s="15">
        <v>10</v>
      </c>
      <c r="E141" s="16">
        <v>0.1</v>
      </c>
    </row>
    <row r="142" spans="1:5" x14ac:dyDescent="0.25">
      <c r="A142" s="174"/>
      <c r="B142" s="14" t="s">
        <v>106</v>
      </c>
      <c r="C142" s="15">
        <v>3</v>
      </c>
      <c r="D142" s="15">
        <v>0</v>
      </c>
      <c r="E142" s="16">
        <v>0</v>
      </c>
    </row>
    <row r="143" spans="1:5" x14ac:dyDescent="0.25">
      <c r="A143" s="174"/>
      <c r="B143" s="14" t="s">
        <v>107</v>
      </c>
      <c r="C143" s="15">
        <v>27</v>
      </c>
      <c r="D143" s="15">
        <v>21</v>
      </c>
      <c r="E143" s="16">
        <v>0.28571428571428598</v>
      </c>
    </row>
    <row r="144" spans="1:5" x14ac:dyDescent="0.25">
      <c r="A144" s="175"/>
      <c r="B144" s="14" t="s">
        <v>108</v>
      </c>
      <c r="C144" s="17"/>
      <c r="D144" s="15">
        <v>3</v>
      </c>
      <c r="E144" s="16">
        <v>0</v>
      </c>
    </row>
    <row r="145" spans="1:5" x14ac:dyDescent="0.25">
      <c r="A145" s="173" t="s">
        <v>109</v>
      </c>
      <c r="B145" s="14" t="s">
        <v>110</v>
      </c>
      <c r="C145" s="15">
        <v>7</v>
      </c>
      <c r="D145" s="15">
        <v>15</v>
      </c>
      <c r="E145" s="16">
        <v>-0.53333333333333299</v>
      </c>
    </row>
    <row r="146" spans="1:5" x14ac:dyDescent="0.25">
      <c r="A146" s="175"/>
      <c r="B146" s="14" t="s">
        <v>111</v>
      </c>
      <c r="C146" s="15">
        <v>44</v>
      </c>
      <c r="D146" s="15">
        <v>38</v>
      </c>
      <c r="E146" s="16">
        <v>0.157894736842105</v>
      </c>
    </row>
    <row r="147" spans="1:5" x14ac:dyDescent="0.25">
      <c r="A147" s="173" t="s">
        <v>112</v>
      </c>
      <c r="B147" s="14" t="s">
        <v>19</v>
      </c>
      <c r="C147" s="15">
        <v>5</v>
      </c>
      <c r="D147" s="15">
        <v>8</v>
      </c>
      <c r="E147" s="16">
        <v>-0.375</v>
      </c>
    </row>
    <row r="148" spans="1:5" x14ac:dyDescent="0.25">
      <c r="A148" s="175"/>
      <c r="B148" s="14" t="s">
        <v>23</v>
      </c>
      <c r="C148" s="15">
        <v>12</v>
      </c>
      <c r="D148" s="15">
        <v>3</v>
      </c>
      <c r="E148" s="16">
        <v>3</v>
      </c>
    </row>
    <row r="149" spans="1:5" x14ac:dyDescent="0.25">
      <c r="A149" s="13" t="s">
        <v>113</v>
      </c>
      <c r="B149" s="19"/>
      <c r="C149" s="17"/>
      <c r="D149" s="15">
        <v>0</v>
      </c>
      <c r="E149" s="16">
        <v>0</v>
      </c>
    </row>
    <row r="150" spans="1:5" x14ac:dyDescent="0.25">
      <c r="A150" s="18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3" t="s">
        <v>115</v>
      </c>
      <c r="B153" s="14" t="s">
        <v>116</v>
      </c>
      <c r="C153" s="15">
        <v>188</v>
      </c>
      <c r="D153" s="15">
        <v>259</v>
      </c>
      <c r="E153" s="16">
        <v>-0.27413127413127403</v>
      </c>
    </row>
    <row r="154" spans="1:5" x14ac:dyDescent="0.25">
      <c r="A154" s="174"/>
      <c r="B154" s="14" t="s">
        <v>117</v>
      </c>
      <c r="C154" s="15">
        <v>94</v>
      </c>
      <c r="D154" s="15">
        <v>99</v>
      </c>
      <c r="E154" s="16">
        <v>-5.0505050505050497E-2</v>
      </c>
    </row>
    <row r="155" spans="1:5" x14ac:dyDescent="0.25">
      <c r="A155" s="174"/>
      <c r="B155" s="14" t="s">
        <v>118</v>
      </c>
      <c r="C155" s="15">
        <v>323</v>
      </c>
      <c r="D155" s="15">
        <v>277</v>
      </c>
      <c r="E155" s="16">
        <v>0.16606498194945801</v>
      </c>
    </row>
    <row r="156" spans="1:5" x14ac:dyDescent="0.25">
      <c r="A156" s="174"/>
      <c r="B156" s="14" t="s">
        <v>119</v>
      </c>
      <c r="C156" s="15">
        <v>23</v>
      </c>
      <c r="D156" s="15">
        <v>63</v>
      </c>
      <c r="E156" s="16">
        <v>-0.634920634920635</v>
      </c>
    </row>
    <row r="157" spans="1:5" x14ac:dyDescent="0.25">
      <c r="A157" s="174"/>
      <c r="B157" s="14" t="s">
        <v>120</v>
      </c>
      <c r="C157" s="17"/>
      <c r="D157" s="15">
        <v>0</v>
      </c>
      <c r="E157" s="16">
        <v>0</v>
      </c>
    </row>
    <row r="158" spans="1:5" x14ac:dyDescent="0.25">
      <c r="A158" s="174"/>
      <c r="B158" s="14" t="s">
        <v>121</v>
      </c>
      <c r="C158" s="15">
        <v>9</v>
      </c>
      <c r="D158" s="15">
        <v>8</v>
      </c>
      <c r="E158" s="16">
        <v>0.125</v>
      </c>
    </row>
    <row r="159" spans="1:5" x14ac:dyDescent="0.25">
      <c r="A159" s="174"/>
      <c r="B159" s="14" t="s">
        <v>122</v>
      </c>
      <c r="C159" s="15">
        <v>45</v>
      </c>
      <c r="D159" s="15">
        <v>146</v>
      </c>
      <c r="E159" s="16">
        <v>-0.69178082191780799</v>
      </c>
    </row>
    <row r="160" spans="1:5" x14ac:dyDescent="0.25">
      <c r="A160" s="174"/>
      <c r="B160" s="14" t="s">
        <v>123</v>
      </c>
      <c r="C160" s="15">
        <v>5</v>
      </c>
      <c r="D160" s="15">
        <v>1</v>
      </c>
      <c r="E160" s="16">
        <v>4</v>
      </c>
    </row>
    <row r="161" spans="1:5" x14ac:dyDescent="0.25">
      <c r="A161" s="174"/>
      <c r="B161" s="14" t="s">
        <v>124</v>
      </c>
      <c r="C161" s="15">
        <v>122</v>
      </c>
      <c r="D161" s="15">
        <v>136</v>
      </c>
      <c r="E161" s="16">
        <v>-0.10294117647058799</v>
      </c>
    </row>
    <row r="162" spans="1:5" x14ac:dyDescent="0.25">
      <c r="A162" s="174"/>
      <c r="B162" s="14" t="s">
        <v>125</v>
      </c>
      <c r="C162" s="15">
        <v>320</v>
      </c>
      <c r="D162" s="15">
        <v>319</v>
      </c>
      <c r="E162" s="16">
        <v>3.1347962382445101E-3</v>
      </c>
    </row>
    <row r="163" spans="1:5" x14ac:dyDescent="0.25">
      <c r="A163" s="174"/>
      <c r="B163" s="14" t="s">
        <v>126</v>
      </c>
      <c r="C163" s="15">
        <v>74</v>
      </c>
      <c r="D163" s="15">
        <v>107</v>
      </c>
      <c r="E163" s="16">
        <v>-0.30841121495327101</v>
      </c>
    </row>
    <row r="164" spans="1:5" x14ac:dyDescent="0.25">
      <c r="A164" s="174"/>
      <c r="B164" s="14" t="s">
        <v>127</v>
      </c>
      <c r="C164" s="15">
        <v>443</v>
      </c>
      <c r="D164" s="15">
        <v>492</v>
      </c>
      <c r="E164" s="16">
        <v>-9.9593495934959295E-2</v>
      </c>
    </row>
    <row r="165" spans="1:5" x14ac:dyDescent="0.25">
      <c r="A165" s="174"/>
      <c r="B165" s="14" t="s">
        <v>128</v>
      </c>
      <c r="C165" s="17"/>
      <c r="D165" s="15">
        <v>1</v>
      </c>
      <c r="E165" s="16">
        <v>0</v>
      </c>
    </row>
    <row r="166" spans="1:5" x14ac:dyDescent="0.25">
      <c r="A166" s="174"/>
      <c r="B166" s="14" t="s">
        <v>129</v>
      </c>
      <c r="C166" s="17"/>
      <c r="D166" s="15">
        <v>0</v>
      </c>
      <c r="E166" s="16">
        <v>0</v>
      </c>
    </row>
    <row r="167" spans="1:5" x14ac:dyDescent="0.25">
      <c r="A167" s="174"/>
      <c r="B167" s="14" t="s">
        <v>130</v>
      </c>
      <c r="C167" s="15">
        <v>9</v>
      </c>
      <c r="D167" s="15">
        <v>6</v>
      </c>
      <c r="E167" s="16">
        <v>0.5</v>
      </c>
    </row>
    <row r="168" spans="1:5" x14ac:dyDescent="0.25">
      <c r="A168" s="174"/>
      <c r="B168" s="14" t="s">
        <v>131</v>
      </c>
      <c r="C168" s="17"/>
      <c r="D168" s="15">
        <v>0</v>
      </c>
      <c r="E168" s="16">
        <v>0</v>
      </c>
    </row>
    <row r="169" spans="1:5" x14ac:dyDescent="0.25">
      <c r="A169" s="174"/>
      <c r="B169" s="14" t="s">
        <v>132</v>
      </c>
      <c r="C169" s="17"/>
      <c r="D169" s="15">
        <v>0</v>
      </c>
      <c r="E169" s="16">
        <v>0</v>
      </c>
    </row>
    <row r="170" spans="1:5" x14ac:dyDescent="0.25">
      <c r="A170" s="174"/>
      <c r="B170" s="14" t="s">
        <v>133</v>
      </c>
      <c r="C170" s="17"/>
      <c r="D170" s="17"/>
      <c r="E170" s="16">
        <v>0</v>
      </c>
    </row>
    <row r="171" spans="1:5" x14ac:dyDescent="0.25">
      <c r="A171" s="174"/>
      <c r="B171" s="14" t="s">
        <v>134</v>
      </c>
      <c r="C171" s="17"/>
      <c r="D171" s="17"/>
      <c r="E171" s="16">
        <v>0</v>
      </c>
    </row>
    <row r="172" spans="1:5" x14ac:dyDescent="0.25">
      <c r="A172" s="175"/>
      <c r="B172" s="14" t="s">
        <v>135</v>
      </c>
      <c r="C172" s="17"/>
      <c r="D172" s="17"/>
      <c r="E172" s="16">
        <v>0</v>
      </c>
    </row>
    <row r="173" spans="1:5" x14ac:dyDescent="0.25">
      <c r="A173" s="173" t="s">
        <v>136</v>
      </c>
      <c r="B173" s="14" t="s">
        <v>116</v>
      </c>
      <c r="C173" s="15">
        <v>348</v>
      </c>
      <c r="D173" s="15">
        <v>455</v>
      </c>
      <c r="E173" s="16">
        <v>-0.235164835164835</v>
      </c>
    </row>
    <row r="174" spans="1:5" x14ac:dyDescent="0.25">
      <c r="A174" s="174"/>
      <c r="B174" s="14" t="s">
        <v>117</v>
      </c>
      <c r="C174" s="15">
        <v>187</v>
      </c>
      <c r="D174" s="15">
        <v>168</v>
      </c>
      <c r="E174" s="16">
        <v>0.113095238095238</v>
      </c>
    </row>
    <row r="175" spans="1:5" x14ac:dyDescent="0.25">
      <c r="A175" s="174"/>
      <c r="B175" s="14" t="s">
        <v>118</v>
      </c>
      <c r="C175" s="15">
        <v>421</v>
      </c>
      <c r="D175" s="15">
        <v>431</v>
      </c>
      <c r="E175" s="16">
        <v>-2.3201856148491899E-2</v>
      </c>
    </row>
    <row r="176" spans="1:5" x14ac:dyDescent="0.25">
      <c r="A176" s="174"/>
      <c r="B176" s="14" t="s">
        <v>119</v>
      </c>
      <c r="C176" s="15">
        <v>94</v>
      </c>
      <c r="D176" s="15">
        <v>120</v>
      </c>
      <c r="E176" s="16">
        <v>-0.21666666666666701</v>
      </c>
    </row>
    <row r="177" spans="1:5" x14ac:dyDescent="0.25">
      <c r="A177" s="174"/>
      <c r="B177" s="14" t="s">
        <v>120</v>
      </c>
      <c r="C177" s="17"/>
      <c r="D177" s="15">
        <v>0</v>
      </c>
      <c r="E177" s="16">
        <v>0</v>
      </c>
    </row>
    <row r="178" spans="1:5" x14ac:dyDescent="0.25">
      <c r="A178" s="174"/>
      <c r="B178" s="14" t="s">
        <v>121</v>
      </c>
      <c r="C178" s="15">
        <v>19</v>
      </c>
      <c r="D178" s="15">
        <v>12</v>
      </c>
      <c r="E178" s="16">
        <v>0.58333333333333304</v>
      </c>
    </row>
    <row r="179" spans="1:5" x14ac:dyDescent="0.25">
      <c r="A179" s="174"/>
      <c r="B179" s="14" t="s">
        <v>122</v>
      </c>
      <c r="C179" s="15">
        <v>194</v>
      </c>
      <c r="D179" s="15">
        <v>331</v>
      </c>
      <c r="E179" s="16">
        <v>-0.41389728096676698</v>
      </c>
    </row>
    <row r="180" spans="1:5" x14ac:dyDescent="0.25">
      <c r="A180" s="174"/>
      <c r="B180" s="14" t="s">
        <v>123</v>
      </c>
      <c r="C180" s="15">
        <v>6</v>
      </c>
      <c r="D180" s="15">
        <v>1</v>
      </c>
      <c r="E180" s="16">
        <v>5</v>
      </c>
    </row>
    <row r="181" spans="1:5" x14ac:dyDescent="0.25">
      <c r="A181" s="174"/>
      <c r="B181" s="14" t="s">
        <v>124</v>
      </c>
      <c r="C181" s="15">
        <v>238</v>
      </c>
      <c r="D181" s="15">
        <v>186</v>
      </c>
      <c r="E181" s="16">
        <v>0.27956989247311798</v>
      </c>
    </row>
    <row r="182" spans="1:5" x14ac:dyDescent="0.25">
      <c r="A182" s="174"/>
      <c r="B182" s="14" t="s">
        <v>125</v>
      </c>
      <c r="C182" s="15">
        <v>463</v>
      </c>
      <c r="D182" s="15">
        <v>502</v>
      </c>
      <c r="E182" s="16">
        <v>-7.7689243027888405E-2</v>
      </c>
    </row>
    <row r="183" spans="1:5" x14ac:dyDescent="0.25">
      <c r="A183" s="174"/>
      <c r="B183" s="14" t="s">
        <v>126</v>
      </c>
      <c r="C183" s="15">
        <v>109</v>
      </c>
      <c r="D183" s="15">
        <v>166</v>
      </c>
      <c r="E183" s="16">
        <v>-0.343373493975904</v>
      </c>
    </row>
    <row r="184" spans="1:5" x14ac:dyDescent="0.25">
      <c r="A184" s="174"/>
      <c r="B184" s="14" t="s">
        <v>127</v>
      </c>
      <c r="C184" s="15">
        <v>728</v>
      </c>
      <c r="D184" s="15">
        <v>697</v>
      </c>
      <c r="E184" s="16">
        <v>4.44763271162123E-2</v>
      </c>
    </row>
    <row r="185" spans="1:5" x14ac:dyDescent="0.25">
      <c r="A185" s="174"/>
      <c r="B185" s="14" t="s">
        <v>128</v>
      </c>
      <c r="C185" s="17"/>
      <c r="D185" s="15">
        <v>1</v>
      </c>
      <c r="E185" s="16">
        <v>0</v>
      </c>
    </row>
    <row r="186" spans="1:5" x14ac:dyDescent="0.25">
      <c r="A186" s="174"/>
      <c r="B186" s="14" t="s">
        <v>129</v>
      </c>
      <c r="C186" s="17"/>
      <c r="D186" s="15">
        <v>0</v>
      </c>
      <c r="E186" s="16">
        <v>0</v>
      </c>
    </row>
    <row r="187" spans="1:5" x14ac:dyDescent="0.25">
      <c r="A187" s="174"/>
      <c r="B187" s="14" t="s">
        <v>130</v>
      </c>
      <c r="C187" s="15">
        <v>21</v>
      </c>
      <c r="D187" s="15">
        <v>6</v>
      </c>
      <c r="E187" s="16">
        <v>2.5</v>
      </c>
    </row>
    <row r="188" spans="1:5" x14ac:dyDescent="0.25">
      <c r="A188" s="174"/>
      <c r="B188" s="14" t="s">
        <v>131</v>
      </c>
      <c r="C188" s="17"/>
      <c r="D188" s="15">
        <v>0</v>
      </c>
      <c r="E188" s="16">
        <v>0</v>
      </c>
    </row>
    <row r="189" spans="1:5" x14ac:dyDescent="0.25">
      <c r="A189" s="174"/>
      <c r="B189" s="14" t="s">
        <v>132</v>
      </c>
      <c r="C189" s="17"/>
      <c r="D189" s="15">
        <v>1</v>
      </c>
      <c r="E189" s="16">
        <v>0</v>
      </c>
    </row>
    <row r="190" spans="1:5" x14ac:dyDescent="0.25">
      <c r="A190" s="174"/>
      <c r="B190" s="14" t="s">
        <v>133</v>
      </c>
      <c r="C190" s="17"/>
      <c r="D190" s="17"/>
      <c r="E190" s="16">
        <v>0</v>
      </c>
    </row>
    <row r="191" spans="1:5" x14ac:dyDescent="0.25">
      <c r="A191" s="174"/>
      <c r="B191" s="14" t="s">
        <v>137</v>
      </c>
      <c r="C191" s="17"/>
      <c r="D191" s="15">
        <v>0</v>
      </c>
      <c r="E191" s="16">
        <v>0</v>
      </c>
    </row>
    <row r="192" spans="1:5" x14ac:dyDescent="0.25">
      <c r="A192" s="174"/>
      <c r="B192" s="14" t="s">
        <v>134</v>
      </c>
      <c r="C192" s="17"/>
      <c r="D192" s="17"/>
      <c r="E192" s="16">
        <v>0</v>
      </c>
    </row>
    <row r="193" spans="1:5" x14ac:dyDescent="0.25">
      <c r="A193" s="175"/>
      <c r="B193" s="14" t="s">
        <v>135</v>
      </c>
      <c r="C193" s="17"/>
      <c r="D193" s="17"/>
      <c r="E193" s="16">
        <v>0</v>
      </c>
    </row>
    <row r="194" spans="1:5" x14ac:dyDescent="0.25">
      <c r="A194" s="18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9"/>
      <c r="C197" s="15">
        <v>275</v>
      </c>
      <c r="D197" s="15">
        <v>388</v>
      </c>
      <c r="E197" s="16">
        <v>-0.29123711340206199</v>
      </c>
    </row>
    <row r="198" spans="1:5" x14ac:dyDescent="0.25">
      <c r="A198" s="13" t="s">
        <v>140</v>
      </c>
      <c r="B198" s="19"/>
      <c r="C198" s="15">
        <v>115</v>
      </c>
      <c r="D198" s="15">
        <v>78</v>
      </c>
      <c r="E198" s="16">
        <v>0.47435897435897401</v>
      </c>
    </row>
    <row r="199" spans="1:5" x14ac:dyDescent="0.25">
      <c r="A199" s="13" t="s">
        <v>141</v>
      </c>
      <c r="B199" s="19"/>
      <c r="C199" s="15">
        <v>242</v>
      </c>
      <c r="D199" s="15">
        <v>76</v>
      </c>
      <c r="E199" s="16">
        <v>2.1842105263157898</v>
      </c>
    </row>
    <row r="200" spans="1:5" x14ac:dyDescent="0.25">
      <c r="A200" s="18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3" t="s">
        <v>143</v>
      </c>
      <c r="B203" s="14" t="s">
        <v>144</v>
      </c>
      <c r="C203" s="15">
        <v>68</v>
      </c>
      <c r="D203" s="15">
        <v>86</v>
      </c>
      <c r="E203" s="16">
        <v>-0.209302325581395</v>
      </c>
    </row>
    <row r="204" spans="1:5" x14ac:dyDescent="0.25">
      <c r="A204" s="174"/>
      <c r="B204" s="14" t="s">
        <v>19</v>
      </c>
      <c r="C204" s="15">
        <v>0</v>
      </c>
      <c r="D204" s="15">
        <v>6</v>
      </c>
      <c r="E204" s="16">
        <v>-1</v>
      </c>
    </row>
    <row r="205" spans="1:5" x14ac:dyDescent="0.25">
      <c r="A205" s="175"/>
      <c r="B205" s="14" t="s">
        <v>23</v>
      </c>
      <c r="C205" s="15">
        <v>0</v>
      </c>
      <c r="D205" s="15">
        <v>0</v>
      </c>
      <c r="E205" s="16">
        <v>0</v>
      </c>
    </row>
    <row r="206" spans="1:5" x14ac:dyDescent="0.25">
      <c r="A206" s="173" t="s">
        <v>145</v>
      </c>
      <c r="B206" s="14" t="s">
        <v>146</v>
      </c>
      <c r="C206" s="15">
        <v>58</v>
      </c>
      <c r="D206" s="15">
        <v>45</v>
      </c>
      <c r="E206" s="16">
        <v>0.28888888888888897</v>
      </c>
    </row>
    <row r="207" spans="1:5" x14ac:dyDescent="0.25">
      <c r="A207" s="174"/>
      <c r="B207" s="14" t="s">
        <v>147</v>
      </c>
      <c r="C207" s="15">
        <v>82</v>
      </c>
      <c r="D207" s="15">
        <v>48</v>
      </c>
      <c r="E207" s="16">
        <v>0.70833333333333304</v>
      </c>
    </row>
    <row r="208" spans="1:5" x14ac:dyDescent="0.25">
      <c r="A208" s="175"/>
      <c r="B208" s="14" t="s">
        <v>148</v>
      </c>
      <c r="C208" s="15">
        <v>1</v>
      </c>
      <c r="D208" s="15">
        <v>0</v>
      </c>
      <c r="E208" s="16">
        <v>0</v>
      </c>
    </row>
    <row r="209" spans="1:5" x14ac:dyDescent="0.25">
      <c r="A209" s="13" t="s">
        <v>149</v>
      </c>
      <c r="B209" s="19"/>
      <c r="C209" s="15">
        <v>46</v>
      </c>
      <c r="D209" s="15">
        <v>40</v>
      </c>
      <c r="E209" s="16">
        <v>0.15</v>
      </c>
    </row>
    <row r="210" spans="1:5" x14ac:dyDescent="0.25">
      <c r="A210" s="18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9"/>
      <c r="C213" s="15">
        <v>6</v>
      </c>
      <c r="D213" s="15">
        <v>4</v>
      </c>
      <c r="E213" s="16">
        <v>0.5</v>
      </c>
    </row>
    <row r="214" spans="1:5" x14ac:dyDescent="0.25">
      <c r="A214" s="173" t="s">
        <v>152</v>
      </c>
      <c r="B214" s="14" t="s">
        <v>153</v>
      </c>
      <c r="C214" s="15">
        <v>2</v>
      </c>
      <c r="D214" s="15">
        <v>0</v>
      </c>
      <c r="E214" s="16">
        <v>0</v>
      </c>
    </row>
    <row r="215" spans="1:5" x14ac:dyDescent="0.25">
      <c r="A215" s="174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75"/>
      <c r="B216" s="14" t="s">
        <v>155</v>
      </c>
      <c r="C216" s="15">
        <v>0</v>
      </c>
      <c r="D216" s="15">
        <v>0</v>
      </c>
      <c r="E216" s="16">
        <v>0</v>
      </c>
    </row>
    <row r="217" spans="1:5" x14ac:dyDescent="0.25">
      <c r="A217" s="13" t="s">
        <v>156</v>
      </c>
      <c r="B217" s="19"/>
      <c r="C217" s="15">
        <v>0</v>
      </c>
      <c r="D217" s="15">
        <v>1</v>
      </c>
      <c r="E217" s="16">
        <v>-1</v>
      </c>
    </row>
    <row r="218" spans="1:5" x14ac:dyDescent="0.25">
      <c r="A218" s="13" t="s">
        <v>157</v>
      </c>
      <c r="B218" s="19"/>
      <c r="C218" s="15">
        <v>7</v>
      </c>
      <c r="D218" s="15">
        <v>7</v>
      </c>
      <c r="E218" s="16">
        <v>0</v>
      </c>
    </row>
    <row r="219" spans="1:5" x14ac:dyDescent="0.25">
      <c r="A219" s="13" t="s">
        <v>108</v>
      </c>
      <c r="B219" s="19"/>
      <c r="C219" s="15">
        <v>0</v>
      </c>
      <c r="D219" s="15">
        <v>13</v>
      </c>
      <c r="E219" s="16">
        <v>-1</v>
      </c>
    </row>
    <row r="220" spans="1:5" x14ac:dyDescent="0.25">
      <c r="A220" s="18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9"/>
      <c r="C223" s="15">
        <v>8</v>
      </c>
      <c r="D223" s="15">
        <v>1</v>
      </c>
      <c r="E223" s="16">
        <v>7</v>
      </c>
    </row>
    <row r="224" spans="1:5" x14ac:dyDescent="0.25">
      <c r="A224" s="173" t="s">
        <v>66</v>
      </c>
      <c r="B224" s="14" t="s">
        <v>160</v>
      </c>
      <c r="C224" s="15">
        <v>5</v>
      </c>
      <c r="D224" s="15">
        <v>35</v>
      </c>
      <c r="E224" s="16">
        <v>-0.85714285714285698</v>
      </c>
    </row>
    <row r="225" spans="1:5" x14ac:dyDescent="0.25">
      <c r="A225" s="175"/>
      <c r="B225" s="14" t="s">
        <v>108</v>
      </c>
      <c r="C225" s="15">
        <v>61</v>
      </c>
      <c r="D225" s="15">
        <v>0</v>
      </c>
      <c r="E225" s="16">
        <v>0</v>
      </c>
    </row>
    <row r="226" spans="1:5" x14ac:dyDescent="0.25">
      <c r="A226" s="13" t="s">
        <v>161</v>
      </c>
      <c r="B226" s="19"/>
      <c r="C226" s="15">
        <v>2</v>
      </c>
      <c r="D226" s="15">
        <v>1</v>
      </c>
      <c r="E226" s="16">
        <v>1</v>
      </c>
    </row>
    <row r="227" spans="1:5" x14ac:dyDescent="0.25">
      <c r="A227" s="13" t="s">
        <v>162</v>
      </c>
      <c r="B227" s="19"/>
      <c r="C227" s="15">
        <v>1</v>
      </c>
      <c r="D227" s="15">
        <v>6</v>
      </c>
      <c r="E227" s="16">
        <v>-0.83333333333333304</v>
      </c>
    </row>
    <row r="228" spans="1:5" x14ac:dyDescent="0.25">
      <c r="A228" s="13" t="s">
        <v>163</v>
      </c>
      <c r="B228" s="19"/>
      <c r="C228" s="15">
        <v>0</v>
      </c>
      <c r="D228" s="15">
        <v>0</v>
      </c>
      <c r="E228" s="16">
        <v>0</v>
      </c>
    </row>
    <row r="229" spans="1:5" x14ac:dyDescent="0.25">
      <c r="A229" s="18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3" t="s">
        <v>165</v>
      </c>
      <c r="B232" s="14" t="s">
        <v>166</v>
      </c>
      <c r="C232" s="15">
        <v>0</v>
      </c>
      <c r="D232" s="15">
        <v>0</v>
      </c>
      <c r="E232" s="16">
        <v>0</v>
      </c>
    </row>
    <row r="233" spans="1:5" x14ac:dyDescent="0.25">
      <c r="A233" s="175"/>
      <c r="B233" s="14" t="s">
        <v>167</v>
      </c>
      <c r="C233" s="15">
        <v>0</v>
      </c>
      <c r="D233" s="15">
        <v>0</v>
      </c>
      <c r="E233" s="16">
        <v>0</v>
      </c>
    </row>
    <row r="234" spans="1:5" x14ac:dyDescent="0.25">
      <c r="A234" s="13" t="s">
        <v>168</v>
      </c>
      <c r="B234" s="19"/>
      <c r="C234" s="15">
        <v>10</v>
      </c>
      <c r="D234" s="15">
        <v>7</v>
      </c>
      <c r="E234" s="16">
        <v>0.42857142857142799</v>
      </c>
    </row>
    <row r="235" spans="1:5" x14ac:dyDescent="0.25">
      <c r="A235" s="13" t="s">
        <v>169</v>
      </c>
      <c r="B235" s="19"/>
      <c r="C235" s="15">
        <v>9</v>
      </c>
      <c r="D235" s="15">
        <v>6</v>
      </c>
      <c r="E235" s="16">
        <v>0.5</v>
      </c>
    </row>
    <row r="236" spans="1:5" x14ac:dyDescent="0.25">
      <c r="A236" s="18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9"/>
      <c r="C239" s="17"/>
      <c r="D239" s="15">
        <v>0</v>
      </c>
      <c r="E239" s="16">
        <v>0</v>
      </c>
    </row>
    <row r="240" spans="1:5" x14ac:dyDescent="0.25">
      <c r="A240" s="13" t="s">
        <v>172</v>
      </c>
      <c r="B240" s="19"/>
      <c r="C240" s="17"/>
      <c r="D240" s="15">
        <v>0</v>
      </c>
      <c r="E240" s="16">
        <v>0</v>
      </c>
    </row>
    <row r="241" spans="1:5" x14ac:dyDescent="0.25">
      <c r="A241" s="13" t="s">
        <v>173</v>
      </c>
      <c r="B241" s="19"/>
      <c r="C241" s="17"/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0" t="s">
        <v>176</v>
      </c>
      <c r="B244" s="14" t="s">
        <v>177</v>
      </c>
      <c r="C244" s="17"/>
      <c r="D244" s="17"/>
      <c r="E244" s="24"/>
    </row>
    <row r="245" spans="1:5" x14ac:dyDescent="0.25">
      <c r="A245" s="171"/>
      <c r="B245" s="14" t="s">
        <v>178</v>
      </c>
      <c r="C245" s="15">
        <v>130</v>
      </c>
      <c r="D245" s="15">
        <v>134</v>
      </c>
      <c r="E245" s="25">
        <v>0</v>
      </c>
    </row>
    <row r="246" spans="1:5" x14ac:dyDescent="0.25">
      <c r="A246" s="172"/>
      <c r="B246" s="14" t="s">
        <v>179</v>
      </c>
      <c r="C246" s="15">
        <v>7</v>
      </c>
      <c r="D246" s="15">
        <v>10</v>
      </c>
      <c r="E246" s="25">
        <v>0</v>
      </c>
    </row>
    <row r="247" spans="1:5" x14ac:dyDescent="0.25">
      <c r="A247" s="170" t="s">
        <v>180</v>
      </c>
      <c r="B247" s="14" t="s">
        <v>181</v>
      </c>
      <c r="C247" s="17"/>
      <c r="D247" s="17"/>
      <c r="E247" s="24"/>
    </row>
    <row r="248" spans="1:5" x14ac:dyDescent="0.25">
      <c r="A248" s="171"/>
      <c r="B248" s="14" t="s">
        <v>182</v>
      </c>
      <c r="C248" s="17"/>
      <c r="D248" s="17"/>
      <c r="E248" s="24"/>
    </row>
    <row r="249" spans="1:5" x14ac:dyDescent="0.25">
      <c r="A249" s="172"/>
      <c r="B249" s="14" t="s">
        <v>183</v>
      </c>
      <c r="C249" s="17"/>
      <c r="D249" s="17"/>
      <c r="E249" s="24"/>
    </row>
    <row r="250" spans="1:5" x14ac:dyDescent="0.25">
      <c r="A250" s="23" t="s">
        <v>184</v>
      </c>
      <c r="B250" s="14" t="s">
        <v>185</v>
      </c>
      <c r="C250" s="15">
        <v>9</v>
      </c>
      <c r="D250" s="15">
        <v>0</v>
      </c>
      <c r="E250" s="25">
        <v>0</v>
      </c>
    </row>
    <row r="251" spans="1:5" x14ac:dyDescent="0.25">
      <c r="A251" s="170" t="s">
        <v>186</v>
      </c>
      <c r="B251" s="14" t="s">
        <v>187</v>
      </c>
      <c r="C251" s="15">
        <v>69</v>
      </c>
      <c r="D251" s="15">
        <v>38</v>
      </c>
      <c r="E251" s="25">
        <v>4</v>
      </c>
    </row>
    <row r="252" spans="1:5" x14ac:dyDescent="0.25">
      <c r="A252" s="171"/>
      <c r="B252" s="14" t="s">
        <v>188</v>
      </c>
      <c r="C252" s="17"/>
      <c r="D252" s="17"/>
      <c r="E252" s="24"/>
    </row>
    <row r="253" spans="1:5" x14ac:dyDescent="0.25">
      <c r="A253" s="172"/>
      <c r="B253" s="14" t="s">
        <v>189</v>
      </c>
      <c r="C253" s="15">
        <v>5</v>
      </c>
      <c r="D253" s="15">
        <v>7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7"/>
      <c r="D254" s="17"/>
      <c r="E254" s="24"/>
    </row>
    <row r="255" spans="1:5" x14ac:dyDescent="0.25">
      <c r="A255" s="170" t="s">
        <v>192</v>
      </c>
      <c r="B255" s="14" t="s">
        <v>183</v>
      </c>
      <c r="C255" s="15">
        <v>0</v>
      </c>
      <c r="D255" s="15">
        <v>2</v>
      </c>
      <c r="E255" s="25">
        <v>1</v>
      </c>
    </row>
    <row r="256" spans="1:5" x14ac:dyDescent="0.25">
      <c r="A256" s="171"/>
      <c r="B256" s="14" t="s">
        <v>193</v>
      </c>
      <c r="C256" s="15">
        <v>2</v>
      </c>
      <c r="D256" s="15">
        <v>4</v>
      </c>
      <c r="E256" s="25">
        <v>4</v>
      </c>
    </row>
    <row r="257" spans="1:5" x14ac:dyDescent="0.25">
      <c r="A257" s="172"/>
      <c r="B257" s="14" t="s">
        <v>194</v>
      </c>
      <c r="C257" s="15">
        <v>0</v>
      </c>
      <c r="D257" s="15">
        <v>1</v>
      </c>
      <c r="E257" s="25">
        <v>0</v>
      </c>
    </row>
    <row r="258" spans="1:5" x14ac:dyDescent="0.25">
      <c r="A258" s="170" t="s">
        <v>195</v>
      </c>
      <c r="B258" s="14" t="s">
        <v>196</v>
      </c>
      <c r="C258" s="15">
        <v>6</v>
      </c>
      <c r="D258" s="15">
        <v>8</v>
      </c>
      <c r="E258" s="25">
        <v>3</v>
      </c>
    </row>
    <row r="259" spans="1:5" x14ac:dyDescent="0.25">
      <c r="A259" s="171"/>
      <c r="B259" s="14" t="s">
        <v>197</v>
      </c>
      <c r="C259" s="17"/>
      <c r="D259" s="17"/>
      <c r="E259" s="24"/>
    </row>
    <row r="260" spans="1:5" x14ac:dyDescent="0.25">
      <c r="A260" s="171"/>
      <c r="B260" s="14" t="s">
        <v>198</v>
      </c>
      <c r="C260" s="15">
        <v>56</v>
      </c>
      <c r="D260" s="15">
        <v>114</v>
      </c>
      <c r="E260" s="25">
        <v>19</v>
      </c>
    </row>
    <row r="261" spans="1:5" x14ac:dyDescent="0.25">
      <c r="A261" s="171"/>
      <c r="B261" s="14" t="s">
        <v>199</v>
      </c>
      <c r="C261" s="15">
        <v>77</v>
      </c>
      <c r="D261" s="15">
        <v>115</v>
      </c>
      <c r="E261" s="25">
        <v>0</v>
      </c>
    </row>
    <row r="262" spans="1:5" x14ac:dyDescent="0.25">
      <c r="A262" s="171"/>
      <c r="B262" s="14" t="s">
        <v>200</v>
      </c>
      <c r="C262" s="15">
        <v>9</v>
      </c>
      <c r="D262" s="15">
        <v>5</v>
      </c>
      <c r="E262" s="25">
        <v>0</v>
      </c>
    </row>
    <row r="263" spans="1:5" x14ac:dyDescent="0.25">
      <c r="A263" s="171"/>
      <c r="B263" s="14" t="s">
        <v>201</v>
      </c>
      <c r="C263" s="15">
        <v>71</v>
      </c>
      <c r="D263" s="15">
        <v>145</v>
      </c>
      <c r="E263" s="25">
        <v>45</v>
      </c>
    </row>
    <row r="264" spans="1:5" x14ac:dyDescent="0.25">
      <c r="A264" s="171"/>
      <c r="B264" s="14" t="s">
        <v>202</v>
      </c>
      <c r="C264" s="15">
        <v>15</v>
      </c>
      <c r="D264" s="15">
        <v>22</v>
      </c>
      <c r="E264" s="25">
        <v>0</v>
      </c>
    </row>
    <row r="265" spans="1:5" x14ac:dyDescent="0.25">
      <c r="A265" s="171"/>
      <c r="B265" s="14" t="s">
        <v>203</v>
      </c>
      <c r="C265" s="15">
        <v>2</v>
      </c>
      <c r="D265" s="15">
        <v>2</v>
      </c>
      <c r="E265" s="25">
        <v>0</v>
      </c>
    </row>
    <row r="266" spans="1:5" x14ac:dyDescent="0.25">
      <c r="A266" s="171"/>
      <c r="B266" s="14" t="s">
        <v>204</v>
      </c>
      <c r="C266" s="15">
        <v>78</v>
      </c>
      <c r="D266" s="15">
        <v>14</v>
      </c>
      <c r="E266" s="25">
        <v>45</v>
      </c>
    </row>
    <row r="267" spans="1:5" x14ac:dyDescent="0.25">
      <c r="A267" s="171"/>
      <c r="B267" s="14" t="s">
        <v>205</v>
      </c>
      <c r="C267" s="15">
        <v>1</v>
      </c>
      <c r="D267" s="15">
        <v>1</v>
      </c>
      <c r="E267" s="25">
        <v>0</v>
      </c>
    </row>
    <row r="268" spans="1:5" x14ac:dyDescent="0.25">
      <c r="A268" s="171"/>
      <c r="B268" s="14" t="s">
        <v>206</v>
      </c>
      <c r="C268" s="17"/>
      <c r="D268" s="17"/>
      <c r="E268" s="24"/>
    </row>
    <row r="269" spans="1:5" x14ac:dyDescent="0.25">
      <c r="A269" s="171"/>
      <c r="B269" s="14" t="s">
        <v>207</v>
      </c>
      <c r="C269" s="15">
        <v>58</v>
      </c>
      <c r="D269" s="15">
        <v>103</v>
      </c>
      <c r="E269" s="25">
        <v>19</v>
      </c>
    </row>
    <row r="270" spans="1:5" x14ac:dyDescent="0.25">
      <c r="A270" s="171"/>
      <c r="B270" s="14" t="s">
        <v>208</v>
      </c>
      <c r="C270" s="15">
        <v>50</v>
      </c>
      <c r="D270" s="15">
        <v>58</v>
      </c>
      <c r="E270" s="25">
        <v>0</v>
      </c>
    </row>
    <row r="271" spans="1:5" x14ac:dyDescent="0.25">
      <c r="A271" s="171"/>
      <c r="B271" s="14" t="s">
        <v>209</v>
      </c>
      <c r="C271" s="17"/>
      <c r="D271" s="17"/>
      <c r="E271" s="24"/>
    </row>
    <row r="272" spans="1:5" x14ac:dyDescent="0.25">
      <c r="A272" s="172"/>
      <c r="B272" s="14" t="s">
        <v>210</v>
      </c>
      <c r="C272" s="15">
        <v>2</v>
      </c>
      <c r="D272" s="15">
        <v>3</v>
      </c>
      <c r="E272" s="25">
        <v>0</v>
      </c>
    </row>
    <row r="273" spans="1:5" x14ac:dyDescent="0.25">
      <c r="A273" s="170" t="s">
        <v>211</v>
      </c>
      <c r="B273" s="14" t="s">
        <v>212</v>
      </c>
      <c r="C273" s="17"/>
      <c r="D273" s="17"/>
      <c r="E273" s="24"/>
    </row>
    <row r="274" spans="1:5" x14ac:dyDescent="0.25">
      <c r="A274" s="171"/>
      <c r="B274" s="14" t="s">
        <v>213</v>
      </c>
      <c r="C274" s="17"/>
      <c r="D274" s="17"/>
      <c r="E274" s="24"/>
    </row>
    <row r="275" spans="1:5" x14ac:dyDescent="0.25">
      <c r="A275" s="171"/>
      <c r="B275" s="14" t="s">
        <v>214</v>
      </c>
      <c r="C275" s="15">
        <v>0</v>
      </c>
      <c r="D275" s="15">
        <v>1</v>
      </c>
      <c r="E275" s="25">
        <v>0</v>
      </c>
    </row>
    <row r="276" spans="1:5" x14ac:dyDescent="0.25">
      <c r="A276" s="171"/>
      <c r="B276" s="14" t="s">
        <v>215</v>
      </c>
      <c r="C276" s="17"/>
      <c r="D276" s="17"/>
      <c r="E276" s="24"/>
    </row>
    <row r="277" spans="1:5" x14ac:dyDescent="0.25">
      <c r="A277" s="171"/>
      <c r="B277" s="14" t="s">
        <v>216</v>
      </c>
      <c r="C277" s="15">
        <v>5</v>
      </c>
      <c r="D277" s="15">
        <v>14</v>
      </c>
      <c r="E277" s="25">
        <v>0</v>
      </c>
    </row>
    <row r="278" spans="1:5" x14ac:dyDescent="0.25">
      <c r="A278" s="171"/>
      <c r="B278" s="14" t="s">
        <v>217</v>
      </c>
      <c r="C278" s="17"/>
      <c r="D278" s="17"/>
      <c r="E278" s="24"/>
    </row>
    <row r="279" spans="1:5" x14ac:dyDescent="0.25">
      <c r="A279" s="171"/>
      <c r="B279" s="14" t="s">
        <v>218</v>
      </c>
      <c r="C279" s="15">
        <v>1</v>
      </c>
      <c r="D279" s="15">
        <v>0</v>
      </c>
      <c r="E279" s="25">
        <v>0</v>
      </c>
    </row>
    <row r="280" spans="1:5" x14ac:dyDescent="0.25">
      <c r="A280" s="171"/>
      <c r="B280" s="14" t="s">
        <v>219</v>
      </c>
      <c r="C280" s="15">
        <v>7</v>
      </c>
      <c r="D280" s="15">
        <v>7</v>
      </c>
      <c r="E280" s="25">
        <v>0</v>
      </c>
    </row>
    <row r="281" spans="1:5" x14ac:dyDescent="0.25">
      <c r="A281" s="171"/>
      <c r="B281" s="14" t="s">
        <v>220</v>
      </c>
      <c r="C281" s="15">
        <v>5</v>
      </c>
      <c r="D281" s="15">
        <v>5</v>
      </c>
      <c r="E281" s="25">
        <v>0</v>
      </c>
    </row>
    <row r="282" spans="1:5" x14ac:dyDescent="0.25">
      <c r="A282" s="171"/>
      <c r="B282" s="14" t="s">
        <v>221</v>
      </c>
      <c r="C282" s="15">
        <v>16</v>
      </c>
      <c r="D282" s="15">
        <v>18</v>
      </c>
      <c r="E282" s="25">
        <v>1</v>
      </c>
    </row>
    <row r="283" spans="1:5" x14ac:dyDescent="0.25">
      <c r="A283" s="171"/>
      <c r="B283" s="14" t="s">
        <v>222</v>
      </c>
      <c r="C283" s="17"/>
      <c r="D283" s="17"/>
      <c r="E283" s="24"/>
    </row>
    <row r="284" spans="1:5" x14ac:dyDescent="0.25">
      <c r="A284" s="171"/>
      <c r="B284" s="14" t="s">
        <v>223</v>
      </c>
      <c r="C284" s="17"/>
      <c r="D284" s="17"/>
      <c r="E284" s="24"/>
    </row>
    <row r="285" spans="1:5" x14ac:dyDescent="0.25">
      <c r="A285" s="171"/>
      <c r="B285" s="14" t="s">
        <v>224</v>
      </c>
      <c r="C285" s="17"/>
      <c r="D285" s="17"/>
      <c r="E285" s="24"/>
    </row>
    <row r="286" spans="1:5" x14ac:dyDescent="0.25">
      <c r="A286" s="171"/>
      <c r="B286" s="14" t="s">
        <v>225</v>
      </c>
      <c r="C286" s="17"/>
      <c r="D286" s="17"/>
      <c r="E286" s="24"/>
    </row>
    <row r="287" spans="1:5" x14ac:dyDescent="0.25">
      <c r="A287" s="171"/>
      <c r="B287" s="14" t="s">
        <v>226</v>
      </c>
      <c r="C287" s="17"/>
      <c r="D287" s="17"/>
      <c r="E287" s="24"/>
    </row>
    <row r="288" spans="1:5" x14ac:dyDescent="0.25">
      <c r="A288" s="171"/>
      <c r="B288" s="14" t="s">
        <v>227</v>
      </c>
      <c r="C288" s="17"/>
      <c r="D288" s="17"/>
      <c r="E288" s="24"/>
    </row>
    <row r="289" spans="1:5" x14ac:dyDescent="0.25">
      <c r="A289" s="171"/>
      <c r="B289" s="14" t="s">
        <v>228</v>
      </c>
      <c r="C289" s="17"/>
      <c r="D289" s="17"/>
      <c r="E289" s="24"/>
    </row>
    <row r="290" spans="1:5" x14ac:dyDescent="0.25">
      <c r="A290" s="171"/>
      <c r="B290" s="14" t="s">
        <v>229</v>
      </c>
      <c r="C290" s="17"/>
      <c r="D290" s="17"/>
      <c r="E290" s="24"/>
    </row>
    <row r="291" spans="1:5" x14ac:dyDescent="0.25">
      <c r="A291" s="171"/>
      <c r="B291" s="14" t="s">
        <v>230</v>
      </c>
      <c r="C291" s="15">
        <v>3</v>
      </c>
      <c r="D291" s="15">
        <v>3</v>
      </c>
      <c r="E291" s="25">
        <v>2</v>
      </c>
    </row>
    <row r="292" spans="1:5" x14ac:dyDescent="0.25">
      <c r="A292" s="171"/>
      <c r="B292" s="14" t="s">
        <v>231</v>
      </c>
      <c r="C292" s="17"/>
      <c r="D292" s="17"/>
      <c r="E292" s="24"/>
    </row>
    <row r="293" spans="1:5" x14ac:dyDescent="0.25">
      <c r="A293" s="171"/>
      <c r="B293" s="14" t="s">
        <v>232</v>
      </c>
      <c r="C293" s="17"/>
      <c r="D293" s="17"/>
      <c r="E293" s="24"/>
    </row>
    <row r="294" spans="1:5" x14ac:dyDescent="0.25">
      <c r="A294" s="171"/>
      <c r="B294" s="14" t="s">
        <v>233</v>
      </c>
      <c r="C294" s="15">
        <v>1</v>
      </c>
      <c r="D294" s="15">
        <v>2</v>
      </c>
      <c r="E294" s="25">
        <v>0</v>
      </c>
    </row>
    <row r="295" spans="1:5" x14ac:dyDescent="0.25">
      <c r="A295" s="171"/>
      <c r="B295" s="14" t="s">
        <v>234</v>
      </c>
      <c r="C295" s="15">
        <v>0</v>
      </c>
      <c r="D295" s="15">
        <v>1</v>
      </c>
      <c r="E295" s="25">
        <v>0</v>
      </c>
    </row>
    <row r="296" spans="1:5" x14ac:dyDescent="0.25">
      <c r="A296" s="171"/>
      <c r="B296" s="14" t="s">
        <v>235</v>
      </c>
      <c r="C296" s="15">
        <v>6</v>
      </c>
      <c r="D296" s="15">
        <v>25</v>
      </c>
      <c r="E296" s="25">
        <v>0</v>
      </c>
    </row>
    <row r="297" spans="1:5" x14ac:dyDescent="0.25">
      <c r="A297" s="171"/>
      <c r="B297" s="14" t="s">
        <v>236</v>
      </c>
      <c r="C297" s="15">
        <v>9</v>
      </c>
      <c r="D297" s="15">
        <v>12</v>
      </c>
      <c r="E297" s="25">
        <v>1</v>
      </c>
    </row>
    <row r="298" spans="1:5" x14ac:dyDescent="0.25">
      <c r="A298" s="171"/>
      <c r="B298" s="14" t="s">
        <v>237</v>
      </c>
      <c r="C298" s="17"/>
      <c r="D298" s="17"/>
      <c r="E298" s="24"/>
    </row>
    <row r="299" spans="1:5" x14ac:dyDescent="0.25">
      <c r="A299" s="171"/>
      <c r="B299" s="14" t="s">
        <v>238</v>
      </c>
      <c r="C299" s="17"/>
      <c r="D299" s="17"/>
      <c r="E299" s="24"/>
    </row>
    <row r="300" spans="1:5" x14ac:dyDescent="0.25">
      <c r="A300" s="171"/>
      <c r="B300" s="14" t="s">
        <v>239</v>
      </c>
      <c r="C300" s="17"/>
      <c r="D300" s="17"/>
      <c r="E300" s="24"/>
    </row>
    <row r="301" spans="1:5" x14ac:dyDescent="0.25">
      <c r="A301" s="171"/>
      <c r="B301" s="14" t="s">
        <v>240</v>
      </c>
      <c r="C301" s="17"/>
      <c r="D301" s="17"/>
      <c r="E301" s="24"/>
    </row>
    <row r="302" spans="1:5" x14ac:dyDescent="0.25">
      <c r="A302" s="171"/>
      <c r="B302" s="14" t="s">
        <v>241</v>
      </c>
      <c r="C302" s="17"/>
      <c r="D302" s="17"/>
      <c r="E302" s="24"/>
    </row>
    <row r="303" spans="1:5" x14ac:dyDescent="0.25">
      <c r="A303" s="171"/>
      <c r="B303" s="14" t="s">
        <v>242</v>
      </c>
      <c r="C303" s="17"/>
      <c r="D303" s="17"/>
      <c r="E303" s="24"/>
    </row>
    <row r="304" spans="1:5" x14ac:dyDescent="0.25">
      <c r="A304" s="171"/>
      <c r="B304" s="14" t="s">
        <v>243</v>
      </c>
      <c r="C304" s="17"/>
      <c r="D304" s="17"/>
      <c r="E304" s="24"/>
    </row>
    <row r="305" spans="1:5" x14ac:dyDescent="0.25">
      <c r="A305" s="172"/>
      <c r="B305" s="14" t="s">
        <v>244</v>
      </c>
      <c r="C305" s="15">
        <v>4</v>
      </c>
      <c r="D305" s="15">
        <v>3</v>
      </c>
      <c r="E305" s="25">
        <v>1</v>
      </c>
    </row>
    <row r="306" spans="1:5" x14ac:dyDescent="0.25">
      <c r="A306" s="170" t="s">
        <v>245</v>
      </c>
      <c r="B306" s="14" t="s">
        <v>246</v>
      </c>
      <c r="C306" s="17"/>
      <c r="D306" s="17"/>
      <c r="E306" s="24"/>
    </row>
    <row r="307" spans="1:5" x14ac:dyDescent="0.25">
      <c r="A307" s="171"/>
      <c r="B307" s="14" t="s">
        <v>247</v>
      </c>
      <c r="C307" s="15">
        <v>1</v>
      </c>
      <c r="D307" s="15">
        <v>1</v>
      </c>
      <c r="E307" s="25">
        <v>0</v>
      </c>
    </row>
    <row r="308" spans="1:5" x14ac:dyDescent="0.25">
      <c r="A308" s="171"/>
      <c r="B308" s="14" t="s">
        <v>248</v>
      </c>
      <c r="C308" s="17"/>
      <c r="D308" s="17"/>
      <c r="E308" s="24"/>
    </row>
    <row r="309" spans="1:5" x14ac:dyDescent="0.25">
      <c r="A309" s="171"/>
      <c r="B309" s="14" t="s">
        <v>249</v>
      </c>
      <c r="C309" s="17"/>
      <c r="D309" s="17"/>
      <c r="E309" s="24"/>
    </row>
    <row r="310" spans="1:5" x14ac:dyDescent="0.25">
      <c r="A310" s="171"/>
      <c r="B310" s="14" t="s">
        <v>250</v>
      </c>
      <c r="C310" s="17"/>
      <c r="D310" s="17"/>
      <c r="E310" s="24"/>
    </row>
    <row r="311" spans="1:5" x14ac:dyDescent="0.25">
      <c r="A311" s="171"/>
      <c r="B311" s="14" t="s">
        <v>251</v>
      </c>
      <c r="C311" s="15">
        <v>1</v>
      </c>
      <c r="D311" s="15">
        <v>3</v>
      </c>
      <c r="E311" s="25">
        <v>0</v>
      </c>
    </row>
    <row r="312" spans="1:5" x14ac:dyDescent="0.25">
      <c r="A312" s="171"/>
      <c r="B312" s="14" t="s">
        <v>252</v>
      </c>
      <c r="C312" s="17"/>
      <c r="D312" s="17"/>
      <c r="E312" s="24"/>
    </row>
    <row r="313" spans="1:5" x14ac:dyDescent="0.25">
      <c r="A313" s="171"/>
      <c r="B313" s="14" t="s">
        <v>253</v>
      </c>
      <c r="C313" s="17"/>
      <c r="D313" s="17"/>
      <c r="E313" s="24"/>
    </row>
    <row r="314" spans="1:5" x14ac:dyDescent="0.25">
      <c r="A314" s="171"/>
      <c r="B314" s="14" t="s">
        <v>254</v>
      </c>
      <c r="C314" s="15">
        <v>0</v>
      </c>
      <c r="D314" s="15">
        <v>1</v>
      </c>
      <c r="E314" s="25">
        <v>0</v>
      </c>
    </row>
    <row r="315" spans="1:5" x14ac:dyDescent="0.25">
      <c r="A315" s="171"/>
      <c r="B315" s="14" t="s">
        <v>255</v>
      </c>
      <c r="C315" s="17"/>
      <c r="D315" s="17"/>
      <c r="E315" s="24"/>
    </row>
    <row r="316" spans="1:5" x14ac:dyDescent="0.25">
      <c r="A316" s="172"/>
      <c r="B316" s="14" t="s">
        <v>256</v>
      </c>
      <c r="C316" s="17"/>
      <c r="D316" s="17"/>
      <c r="E316" s="24"/>
    </row>
    <row r="317" spans="1:5" x14ac:dyDescent="0.25">
      <c r="A317" s="170" t="s">
        <v>257</v>
      </c>
      <c r="B317" s="14" t="s">
        <v>258</v>
      </c>
      <c r="C317" s="15">
        <v>8</v>
      </c>
      <c r="D317" s="15">
        <v>7</v>
      </c>
      <c r="E317" s="25">
        <v>0</v>
      </c>
    </row>
    <row r="318" spans="1:5" x14ac:dyDescent="0.25">
      <c r="A318" s="171"/>
      <c r="B318" s="14" t="s">
        <v>259</v>
      </c>
      <c r="C318" s="17"/>
      <c r="D318" s="17"/>
      <c r="E318" s="24"/>
    </row>
    <row r="319" spans="1:5" x14ac:dyDescent="0.25">
      <c r="A319" s="171"/>
      <c r="B319" s="14" t="s">
        <v>260</v>
      </c>
      <c r="C319" s="17"/>
      <c r="D319" s="17"/>
      <c r="E319" s="24"/>
    </row>
    <row r="320" spans="1:5" x14ac:dyDescent="0.25">
      <c r="A320" s="171"/>
      <c r="B320" s="14" t="s">
        <v>261</v>
      </c>
      <c r="C320" s="15">
        <v>2</v>
      </c>
      <c r="D320" s="15">
        <v>2</v>
      </c>
      <c r="E320" s="25">
        <v>0</v>
      </c>
    </row>
    <row r="321" spans="1:5" x14ac:dyDescent="0.25">
      <c r="A321" s="171"/>
      <c r="B321" s="14" t="s">
        <v>262</v>
      </c>
      <c r="C321" s="15">
        <v>1</v>
      </c>
      <c r="D321" s="15">
        <v>1</v>
      </c>
      <c r="E321" s="25">
        <v>0</v>
      </c>
    </row>
    <row r="322" spans="1:5" x14ac:dyDescent="0.25">
      <c r="A322" s="171"/>
      <c r="B322" s="14" t="s">
        <v>263</v>
      </c>
      <c r="C322" s="17"/>
      <c r="D322" s="17"/>
      <c r="E322" s="24"/>
    </row>
    <row r="323" spans="1:5" x14ac:dyDescent="0.25">
      <c r="A323" s="171"/>
      <c r="B323" s="14" t="s">
        <v>264</v>
      </c>
      <c r="C323" s="17"/>
      <c r="D323" s="17"/>
      <c r="E323" s="24"/>
    </row>
    <row r="324" spans="1:5" x14ac:dyDescent="0.25">
      <c r="A324" s="171"/>
      <c r="B324" s="14" t="s">
        <v>265</v>
      </c>
      <c r="C324" s="17"/>
      <c r="D324" s="17"/>
      <c r="E324" s="24"/>
    </row>
    <row r="325" spans="1:5" x14ac:dyDescent="0.25">
      <c r="A325" s="172"/>
      <c r="B325" s="14" t="s">
        <v>266</v>
      </c>
      <c r="C325" s="17"/>
      <c r="D325" s="17"/>
      <c r="E325" s="24"/>
    </row>
    <row r="326" spans="1:5" x14ac:dyDescent="0.25">
      <c r="A326" s="170" t="s">
        <v>267</v>
      </c>
      <c r="B326" s="14" t="s">
        <v>268</v>
      </c>
      <c r="C326" s="17"/>
      <c r="D326" s="17"/>
      <c r="E326" s="24"/>
    </row>
    <row r="327" spans="1:5" x14ac:dyDescent="0.25">
      <c r="A327" s="171"/>
      <c r="B327" s="14" t="s">
        <v>269</v>
      </c>
      <c r="C327" s="15">
        <v>20</v>
      </c>
      <c r="D327" s="15">
        <v>15</v>
      </c>
      <c r="E327" s="25">
        <v>0</v>
      </c>
    </row>
    <row r="328" spans="1:5" x14ac:dyDescent="0.25">
      <c r="A328" s="171"/>
      <c r="B328" s="14" t="s">
        <v>270</v>
      </c>
      <c r="C328" s="17"/>
      <c r="D328" s="17"/>
      <c r="E328" s="24"/>
    </row>
    <row r="329" spans="1:5" x14ac:dyDescent="0.25">
      <c r="A329" s="171"/>
      <c r="B329" s="14" t="s">
        <v>271</v>
      </c>
      <c r="C329" s="17"/>
      <c r="D329" s="17"/>
      <c r="E329" s="24"/>
    </row>
    <row r="330" spans="1:5" x14ac:dyDescent="0.25">
      <c r="A330" s="171"/>
      <c r="B330" s="14" t="s">
        <v>187</v>
      </c>
      <c r="C330" s="17"/>
      <c r="D330" s="17"/>
      <c r="E330" s="24"/>
    </row>
    <row r="331" spans="1:5" x14ac:dyDescent="0.25">
      <c r="A331" s="171"/>
      <c r="B331" s="14" t="s">
        <v>272</v>
      </c>
      <c r="C331" s="17"/>
      <c r="D331" s="17"/>
      <c r="E331" s="24"/>
    </row>
    <row r="332" spans="1:5" x14ac:dyDescent="0.25">
      <c r="A332" s="171"/>
      <c r="B332" s="14" t="s">
        <v>273</v>
      </c>
      <c r="C332" s="15">
        <v>1</v>
      </c>
      <c r="D332" s="15">
        <v>3</v>
      </c>
      <c r="E332" s="25">
        <v>1</v>
      </c>
    </row>
    <row r="333" spans="1:5" x14ac:dyDescent="0.25">
      <c r="A333" s="171"/>
      <c r="B333" s="14" t="s">
        <v>274</v>
      </c>
      <c r="C333" s="15">
        <v>13</v>
      </c>
      <c r="D333" s="15">
        <v>33</v>
      </c>
      <c r="E333" s="25">
        <v>0</v>
      </c>
    </row>
    <row r="334" spans="1:5" x14ac:dyDescent="0.25">
      <c r="A334" s="171"/>
      <c r="B334" s="14" t="s">
        <v>275</v>
      </c>
      <c r="C334" s="15">
        <v>6</v>
      </c>
      <c r="D334" s="15">
        <v>2</v>
      </c>
      <c r="E334" s="25">
        <v>0</v>
      </c>
    </row>
    <row r="335" spans="1:5" x14ac:dyDescent="0.25">
      <c r="A335" s="171"/>
      <c r="B335" s="14" t="s">
        <v>276</v>
      </c>
      <c r="C335" s="17"/>
      <c r="D335" s="17"/>
      <c r="E335" s="24"/>
    </row>
    <row r="336" spans="1:5" x14ac:dyDescent="0.25">
      <c r="A336" s="171"/>
      <c r="B336" s="14" t="s">
        <v>277</v>
      </c>
      <c r="C336" s="17"/>
      <c r="D336" s="17"/>
      <c r="E336" s="24"/>
    </row>
    <row r="337" spans="1:5" x14ac:dyDescent="0.25">
      <c r="A337" s="171"/>
      <c r="B337" s="14" t="s">
        <v>278</v>
      </c>
      <c r="C337" s="17"/>
      <c r="D337" s="17"/>
      <c r="E337" s="24"/>
    </row>
    <row r="338" spans="1:5" x14ac:dyDescent="0.25">
      <c r="A338" s="172"/>
      <c r="B338" s="14" t="s">
        <v>279</v>
      </c>
      <c r="C338" s="17"/>
      <c r="D338" s="17"/>
      <c r="E338" s="24"/>
    </row>
    <row r="339" spans="1:5" x14ac:dyDescent="0.25">
      <c r="A339" s="170" t="s">
        <v>280</v>
      </c>
      <c r="B339" s="14" t="s">
        <v>281</v>
      </c>
      <c r="C339" s="17"/>
      <c r="D339" s="17"/>
      <c r="E339" s="24"/>
    </row>
    <row r="340" spans="1:5" x14ac:dyDescent="0.25">
      <c r="A340" s="171"/>
      <c r="B340" s="14" t="s">
        <v>282</v>
      </c>
      <c r="C340" s="15">
        <v>8</v>
      </c>
      <c r="D340" s="15">
        <v>10</v>
      </c>
      <c r="E340" s="25">
        <v>0</v>
      </c>
    </row>
    <row r="341" spans="1:5" x14ac:dyDescent="0.25">
      <c r="A341" s="171"/>
      <c r="B341" s="14" t="s">
        <v>218</v>
      </c>
      <c r="C341" s="17"/>
      <c r="D341" s="17"/>
      <c r="E341" s="24"/>
    </row>
    <row r="342" spans="1:5" x14ac:dyDescent="0.25">
      <c r="A342" s="171"/>
      <c r="B342" s="14" t="s">
        <v>219</v>
      </c>
      <c r="C342" s="15">
        <v>75</v>
      </c>
      <c r="D342" s="15">
        <v>114</v>
      </c>
      <c r="E342" s="25">
        <v>0</v>
      </c>
    </row>
    <row r="343" spans="1:5" x14ac:dyDescent="0.25">
      <c r="A343" s="171"/>
      <c r="B343" s="14" t="s">
        <v>220</v>
      </c>
      <c r="C343" s="15">
        <v>1</v>
      </c>
      <c r="D343" s="15">
        <v>7</v>
      </c>
      <c r="E343" s="25">
        <v>0</v>
      </c>
    </row>
    <row r="344" spans="1:5" x14ac:dyDescent="0.25">
      <c r="A344" s="171"/>
      <c r="B344" s="14" t="s">
        <v>221</v>
      </c>
      <c r="C344" s="15">
        <v>5</v>
      </c>
      <c r="D344" s="15">
        <v>8</v>
      </c>
      <c r="E344" s="25">
        <v>0</v>
      </c>
    </row>
    <row r="345" spans="1:5" x14ac:dyDescent="0.25">
      <c r="A345" s="171"/>
      <c r="B345" s="14" t="s">
        <v>283</v>
      </c>
      <c r="C345" s="17"/>
      <c r="D345" s="17"/>
      <c r="E345" s="24"/>
    </row>
    <row r="346" spans="1:5" x14ac:dyDescent="0.25">
      <c r="A346" s="171"/>
      <c r="B346" s="14" t="s">
        <v>284</v>
      </c>
      <c r="C346" s="15">
        <v>1</v>
      </c>
      <c r="D346" s="15">
        <v>2</v>
      </c>
      <c r="E346" s="25">
        <v>0</v>
      </c>
    </row>
    <row r="347" spans="1:5" x14ac:dyDescent="0.25">
      <c r="A347" s="171"/>
      <c r="B347" s="14" t="s">
        <v>285</v>
      </c>
      <c r="C347" s="15">
        <v>8</v>
      </c>
      <c r="D347" s="15">
        <v>9</v>
      </c>
      <c r="E347" s="25">
        <v>0</v>
      </c>
    </row>
    <row r="348" spans="1:5" x14ac:dyDescent="0.25">
      <c r="A348" s="171"/>
      <c r="B348" s="14" t="s">
        <v>228</v>
      </c>
      <c r="C348" s="17"/>
      <c r="D348" s="17"/>
      <c r="E348" s="24"/>
    </row>
    <row r="349" spans="1:5" x14ac:dyDescent="0.25">
      <c r="A349" s="171"/>
      <c r="B349" s="14" t="s">
        <v>286</v>
      </c>
      <c r="C349" s="17"/>
      <c r="D349" s="17"/>
      <c r="E349" s="24"/>
    </row>
    <row r="350" spans="1:5" x14ac:dyDescent="0.25">
      <c r="A350" s="171"/>
      <c r="B350" s="14" t="s">
        <v>231</v>
      </c>
      <c r="C350" s="17"/>
      <c r="D350" s="17"/>
      <c r="E350" s="24"/>
    </row>
    <row r="351" spans="1:5" x14ac:dyDescent="0.25">
      <c r="A351" s="171"/>
      <c r="B351" s="14" t="s">
        <v>232</v>
      </c>
      <c r="C351" s="17"/>
      <c r="D351" s="17"/>
      <c r="E351" s="24"/>
    </row>
    <row r="352" spans="1:5" x14ac:dyDescent="0.25">
      <c r="A352" s="171"/>
      <c r="B352" s="14" t="s">
        <v>287</v>
      </c>
      <c r="C352" s="15">
        <v>154</v>
      </c>
      <c r="D352" s="15">
        <v>208</v>
      </c>
      <c r="E352" s="25">
        <v>0</v>
      </c>
    </row>
    <row r="353" spans="1:5" x14ac:dyDescent="0.25">
      <c r="A353" s="171"/>
      <c r="B353" s="14" t="s">
        <v>288</v>
      </c>
      <c r="C353" s="17"/>
      <c r="D353" s="17"/>
      <c r="E353" s="24"/>
    </row>
    <row r="354" spans="1:5" x14ac:dyDescent="0.25">
      <c r="A354" s="171"/>
      <c r="B354" s="14" t="s">
        <v>289</v>
      </c>
      <c r="C354" s="15">
        <v>116</v>
      </c>
      <c r="D354" s="15">
        <v>169</v>
      </c>
      <c r="E354" s="25">
        <v>65</v>
      </c>
    </row>
    <row r="355" spans="1:5" x14ac:dyDescent="0.25">
      <c r="A355" s="171"/>
      <c r="B355" s="14" t="s">
        <v>236</v>
      </c>
      <c r="C355" s="17"/>
      <c r="D355" s="17"/>
      <c r="E355" s="24"/>
    </row>
    <row r="356" spans="1:5" x14ac:dyDescent="0.25">
      <c r="A356" s="171"/>
      <c r="B356" s="14" t="s">
        <v>290</v>
      </c>
      <c r="C356" s="17"/>
      <c r="D356" s="17"/>
      <c r="E356" s="24"/>
    </row>
    <row r="357" spans="1:5" x14ac:dyDescent="0.25">
      <c r="A357" s="171"/>
      <c r="B357" s="14" t="s">
        <v>291</v>
      </c>
      <c r="C357" s="15">
        <v>2</v>
      </c>
      <c r="D357" s="15">
        <v>3</v>
      </c>
      <c r="E357" s="25">
        <v>1</v>
      </c>
    </row>
    <row r="358" spans="1:5" x14ac:dyDescent="0.25">
      <c r="A358" s="171"/>
      <c r="B358" s="14" t="s">
        <v>292</v>
      </c>
      <c r="C358" s="15">
        <v>5</v>
      </c>
      <c r="D358" s="15">
        <v>15</v>
      </c>
      <c r="E358" s="25">
        <v>0</v>
      </c>
    </row>
    <row r="359" spans="1:5" x14ac:dyDescent="0.25">
      <c r="A359" s="171"/>
      <c r="B359" s="14" t="s">
        <v>241</v>
      </c>
      <c r="C359" s="17"/>
      <c r="D359" s="17"/>
      <c r="E359" s="24"/>
    </row>
    <row r="360" spans="1:5" x14ac:dyDescent="0.25">
      <c r="A360" s="172"/>
      <c r="B360" s="14" t="s">
        <v>293</v>
      </c>
      <c r="C360" s="15">
        <v>117</v>
      </c>
      <c r="D360" s="15">
        <v>571</v>
      </c>
      <c r="E360" s="25">
        <v>0</v>
      </c>
    </row>
  </sheetData>
  <sheetProtection algorithmName="SHA-512" hashValue="Rwq8esetcZML7SKGoevEDT0MapzG0NZbREV5rD4m+UXGCSEqsOqetkS2bgM2c/XB2eQPyyrjSHkiLTtN9m5hbA==" saltValue="NbOvFCDTG3stHmiz0mjvsw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5873B-6DD7-43FD-8E4A-DE5F321F8DF4}">
  <dimension ref="A1:BI15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1249</v>
      </c>
      <c r="G2" s="82" t="s">
        <v>1247</v>
      </c>
      <c r="H2" s="82" t="s">
        <v>1233</v>
      </c>
      <c r="I2" s="82" t="s">
        <v>1232</v>
      </c>
      <c r="J2" s="82" t="s">
        <v>966</v>
      </c>
      <c r="K2" s="82" t="s">
        <v>1232</v>
      </c>
      <c r="L2" s="82" t="s">
        <v>1232</v>
      </c>
      <c r="O2" s="82" t="s">
        <v>1232</v>
      </c>
      <c r="P2" s="82" t="s">
        <v>1279</v>
      </c>
      <c r="Q2" s="82" t="s">
        <v>1279</v>
      </c>
      <c r="R2" s="82" t="s">
        <v>1032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D2" s="82" t="s">
        <v>638</v>
      </c>
      <c r="AE2" s="82" t="s">
        <v>1173</v>
      </c>
      <c r="AF2" s="82" t="s">
        <v>1183</v>
      </c>
      <c r="AI2" s="82" t="s">
        <v>198</v>
      </c>
      <c r="AL2" s="82" t="s">
        <v>638</v>
      </c>
      <c r="AM2" s="82" t="s">
        <v>638</v>
      </c>
      <c r="AN2" s="82" t="s">
        <v>640</v>
      </c>
      <c r="AO2" s="82" t="s">
        <v>638</v>
      </c>
      <c r="AV2" s="82" t="s">
        <v>640</v>
      </c>
      <c r="AW2" s="82" t="s">
        <v>1175</v>
      </c>
      <c r="AY2" s="82" t="s">
        <v>20</v>
      </c>
      <c r="AZ2" s="82" t="s">
        <v>999</v>
      </c>
      <c r="BA2" s="82" t="s">
        <v>79</v>
      </c>
      <c r="BC2" s="82" t="s">
        <v>287</v>
      </c>
      <c r="BD2" s="82" t="s">
        <v>325</v>
      </c>
      <c r="BE2" s="82" t="s">
        <v>1270</v>
      </c>
      <c r="BG2" s="82" t="s">
        <v>101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1233</v>
      </c>
      <c r="F3" s="82" t="s">
        <v>108</v>
      </c>
      <c r="G3" s="82" t="s">
        <v>108</v>
      </c>
      <c r="H3" s="82" t="s">
        <v>1246</v>
      </c>
      <c r="I3" s="82" t="s">
        <v>1233</v>
      </c>
      <c r="J3" s="82" t="s">
        <v>108</v>
      </c>
      <c r="K3" s="82" t="s">
        <v>1233</v>
      </c>
      <c r="L3" s="82" t="s">
        <v>1236</v>
      </c>
      <c r="O3" s="82" t="s">
        <v>966</v>
      </c>
      <c r="P3" s="82" t="s">
        <v>1234</v>
      </c>
      <c r="Q3" s="82" t="s">
        <v>1284</v>
      </c>
      <c r="R3" s="82" t="s">
        <v>1033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D3" s="82" t="s">
        <v>640</v>
      </c>
      <c r="AE3" s="82" t="s">
        <v>1176</v>
      </c>
      <c r="AF3" s="82" t="s">
        <v>1184</v>
      </c>
      <c r="AI3" s="82" t="s">
        <v>199</v>
      </c>
      <c r="AL3" s="82" t="s">
        <v>640</v>
      </c>
      <c r="AM3" s="82" t="s">
        <v>640</v>
      </c>
      <c r="AN3" s="82" t="s">
        <v>642</v>
      </c>
      <c r="AO3" s="82" t="s">
        <v>640</v>
      </c>
      <c r="AV3" s="82" t="s">
        <v>642</v>
      </c>
      <c r="AW3" s="82" t="s">
        <v>1176</v>
      </c>
      <c r="AY3" s="82" t="s">
        <v>994</v>
      </c>
      <c r="AZ3" s="82" t="s">
        <v>1000</v>
      </c>
      <c r="BA3" s="82" t="s">
        <v>1408</v>
      </c>
      <c r="BC3" s="82" t="s">
        <v>976</v>
      </c>
      <c r="BD3" s="82" t="s">
        <v>952</v>
      </c>
      <c r="BE3" s="82" t="s">
        <v>1271</v>
      </c>
      <c r="BG3" s="82" t="s">
        <v>111</v>
      </c>
      <c r="BH3" s="82" t="s">
        <v>1133</v>
      </c>
      <c r="BI3" s="82" t="s">
        <v>1138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966</v>
      </c>
      <c r="H4" s="82" t="s">
        <v>1247</v>
      </c>
      <c r="I4" s="82" t="s">
        <v>966</v>
      </c>
      <c r="K4" s="82" t="s">
        <v>1236</v>
      </c>
      <c r="O4" s="82" t="s">
        <v>1247</v>
      </c>
      <c r="P4" s="82" t="s">
        <v>1284</v>
      </c>
      <c r="R4" s="82" t="s">
        <v>1034</v>
      </c>
      <c r="S4" s="82" t="s">
        <v>1281</v>
      </c>
      <c r="T4" s="82" t="s">
        <v>1284</v>
      </c>
      <c r="V4" s="82" t="s">
        <v>31</v>
      </c>
      <c r="W4" s="82" t="s">
        <v>1377</v>
      </c>
      <c r="AA4" s="82" t="s">
        <v>1124</v>
      </c>
      <c r="AD4" s="82" t="s">
        <v>642</v>
      </c>
      <c r="AE4" s="82" t="s">
        <v>606</v>
      </c>
      <c r="AI4" s="82" t="s">
        <v>201</v>
      </c>
      <c r="AL4" s="82" t="s">
        <v>642</v>
      </c>
      <c r="AM4" s="82" t="s">
        <v>642</v>
      </c>
      <c r="AN4" s="82" t="s">
        <v>646</v>
      </c>
      <c r="AO4" s="82" t="s">
        <v>642</v>
      </c>
      <c r="AV4" s="82" t="s">
        <v>646</v>
      </c>
      <c r="AY4" s="82" t="s">
        <v>995</v>
      </c>
      <c r="AZ4" s="82" t="s">
        <v>1001</v>
      </c>
      <c r="BA4" s="82" t="s">
        <v>1409</v>
      </c>
      <c r="BC4" s="82" t="s">
        <v>977</v>
      </c>
      <c r="BD4" s="82" t="s">
        <v>953</v>
      </c>
      <c r="BE4" s="82" t="s">
        <v>1272</v>
      </c>
    </row>
    <row r="5" spans="1:61" x14ac:dyDescent="0.2">
      <c r="A5" s="82" t="s">
        <v>1021</v>
      </c>
      <c r="B5" s="82" t="s">
        <v>106</v>
      </c>
      <c r="C5" s="82" t="s">
        <v>152</v>
      </c>
      <c r="D5" s="82" t="s">
        <v>966</v>
      </c>
      <c r="E5" s="82" t="s">
        <v>1245</v>
      </c>
      <c r="H5" s="82" t="s">
        <v>108</v>
      </c>
      <c r="I5" s="82" t="s">
        <v>1250</v>
      </c>
      <c r="O5" s="82" t="s">
        <v>108</v>
      </c>
      <c r="R5" s="82" t="s">
        <v>1036</v>
      </c>
      <c r="S5" s="82" t="s">
        <v>1284</v>
      </c>
      <c r="V5" s="82" t="s">
        <v>33</v>
      </c>
      <c r="AD5" s="82" t="s">
        <v>646</v>
      </c>
      <c r="AI5" s="82" t="s">
        <v>202</v>
      </c>
      <c r="AL5" s="82" t="s">
        <v>646</v>
      </c>
      <c r="AM5" s="82" t="s">
        <v>646</v>
      </c>
      <c r="AN5" s="82" t="s">
        <v>648</v>
      </c>
      <c r="AO5" s="82" t="s">
        <v>646</v>
      </c>
      <c r="AV5" s="82" t="s">
        <v>648</v>
      </c>
      <c r="AY5" s="82" t="s">
        <v>996</v>
      </c>
      <c r="AZ5" s="82" t="s">
        <v>1002</v>
      </c>
      <c r="BC5" s="82" t="s">
        <v>1411</v>
      </c>
      <c r="BD5" s="82" t="s">
        <v>954</v>
      </c>
      <c r="BE5" s="82" t="s">
        <v>1414</v>
      </c>
    </row>
    <row r="6" spans="1:61" x14ac:dyDescent="0.2">
      <c r="B6" s="82" t="s">
        <v>107</v>
      </c>
      <c r="C6" s="82" t="s">
        <v>1352</v>
      </c>
      <c r="D6" s="82" t="s">
        <v>1247</v>
      </c>
      <c r="E6" s="82" t="s">
        <v>1250</v>
      </c>
      <c r="I6" s="82" t="s">
        <v>108</v>
      </c>
      <c r="R6" s="82" t="s">
        <v>1038</v>
      </c>
      <c r="AD6" s="82" t="s">
        <v>648</v>
      </c>
      <c r="AI6" s="82" t="s">
        <v>204</v>
      </c>
      <c r="AL6" s="82" t="s">
        <v>648</v>
      </c>
      <c r="AM6" s="82" t="s">
        <v>648</v>
      </c>
      <c r="AO6" s="82" t="s">
        <v>648</v>
      </c>
      <c r="AY6" s="82" t="s">
        <v>997</v>
      </c>
      <c r="AZ6" s="82" t="s">
        <v>997</v>
      </c>
      <c r="BC6" s="82" t="s">
        <v>979</v>
      </c>
      <c r="BD6" s="82" t="s">
        <v>955</v>
      </c>
      <c r="BE6" s="82" t="s">
        <v>1011</v>
      </c>
    </row>
    <row r="7" spans="1:61" x14ac:dyDescent="0.2">
      <c r="C7" s="82" t="s">
        <v>1354</v>
      </c>
      <c r="D7" s="82" t="s">
        <v>1250</v>
      </c>
      <c r="R7" s="82" t="s">
        <v>1039</v>
      </c>
      <c r="AD7" s="82" t="s">
        <v>650</v>
      </c>
      <c r="AI7" s="82" t="s">
        <v>207</v>
      </c>
      <c r="BC7" s="82" t="s">
        <v>968</v>
      </c>
      <c r="BD7" s="82" t="s">
        <v>956</v>
      </c>
      <c r="BE7" s="82" t="s">
        <v>1274</v>
      </c>
    </row>
    <row r="8" spans="1:61" x14ac:dyDescent="0.2">
      <c r="C8" s="82" t="s">
        <v>187</v>
      </c>
      <c r="D8" s="82" t="s">
        <v>1256</v>
      </c>
      <c r="AI8" s="82" t="s">
        <v>208</v>
      </c>
      <c r="BD8" s="82" t="s">
        <v>509</v>
      </c>
      <c r="BE8" s="82" t="s">
        <v>1275</v>
      </c>
    </row>
    <row r="9" spans="1:61" x14ac:dyDescent="0.2">
      <c r="C9" s="82" t="s">
        <v>1355</v>
      </c>
      <c r="D9" s="82" t="s">
        <v>108</v>
      </c>
      <c r="AI9" s="82" t="s">
        <v>108</v>
      </c>
      <c r="BD9" s="82" t="s">
        <v>957</v>
      </c>
    </row>
    <row r="10" spans="1:61" x14ac:dyDescent="0.2">
      <c r="C10" s="82" t="s">
        <v>267</v>
      </c>
      <c r="BD10" s="82" t="s">
        <v>959</v>
      </c>
    </row>
    <row r="11" spans="1:61" x14ac:dyDescent="0.2">
      <c r="C11" s="82" t="s">
        <v>1357</v>
      </c>
      <c r="BD11" s="82" t="s">
        <v>960</v>
      </c>
    </row>
    <row r="12" spans="1:61" x14ac:dyDescent="0.2">
      <c r="BD12" s="82" t="s">
        <v>961</v>
      </c>
    </row>
    <row r="13" spans="1:61" x14ac:dyDescent="0.2">
      <c r="BD13" s="82" t="s">
        <v>108</v>
      </c>
    </row>
    <row r="14" spans="1:61" x14ac:dyDescent="0.2">
      <c r="BD14" s="82" t="s">
        <v>963</v>
      </c>
    </row>
    <row r="15" spans="1:61" x14ac:dyDescent="0.2">
      <c r="BD15" s="82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A120-B549-4B7C-9422-CE5D5A7365E6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150</v>
      </c>
      <c r="D4" s="90">
        <f>SUM(DatosViolenciaGénero!D63:D69)</f>
        <v>45</v>
      </c>
    </row>
    <row r="5" spans="2:4" x14ac:dyDescent="0.2">
      <c r="B5" s="89" t="s">
        <v>1234</v>
      </c>
      <c r="C5" s="90">
        <f>SUM(DatosViolenciaGénero!C70:C73)</f>
        <v>2</v>
      </c>
      <c r="D5" s="90">
        <f>SUM(DatosViolenciaGénero!D70:D73)</f>
        <v>2</v>
      </c>
    </row>
    <row r="6" spans="2:4" ht="12.75" customHeight="1" x14ac:dyDescent="0.2">
      <c r="B6" s="89" t="s">
        <v>1280</v>
      </c>
      <c r="C6" s="90">
        <f>DatosViolenciaGénero!C74</f>
        <v>0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1</v>
      </c>
      <c r="D7" s="90">
        <f>SUM(DatosViolenciaGénero!D75:D77)</f>
        <v>0</v>
      </c>
    </row>
    <row r="8" spans="2:4" ht="12.75" customHeight="1" x14ac:dyDescent="0.2">
      <c r="B8" s="89" t="s">
        <v>1282</v>
      </c>
      <c r="C8" s="90">
        <f>DatosViolenciaGénero!C81</f>
        <v>0</v>
      </c>
      <c r="D8" s="90">
        <f>DatosViolenciaGénero!D81</f>
        <v>0</v>
      </c>
    </row>
    <row r="9" spans="2:4" ht="12.75" customHeight="1" x14ac:dyDescent="0.2">
      <c r="B9" s="89" t="s">
        <v>1283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1284</v>
      </c>
      <c r="C10" s="90">
        <f>SUM(DatosViolenciaGénero!C79:C80)</f>
        <v>39</v>
      </c>
      <c r="D10" s="90">
        <f>SUM(DatosViolenciaGénero!D79:D80)</f>
        <v>25</v>
      </c>
    </row>
    <row r="14" spans="2:4" ht="12.95" customHeight="1" thickTop="1" thickBot="1" x14ac:dyDescent="0.25">
      <c r="B14" s="208" t="s">
        <v>1288</v>
      </c>
      <c r="C14" s="208"/>
    </row>
    <row r="15" spans="2:4" ht="13.5" thickTop="1" x14ac:dyDescent="0.2">
      <c r="B15" s="91" t="s">
        <v>1286</v>
      </c>
      <c r="C15" s="92">
        <f>DatosViolenciaGénero!C38</f>
        <v>6</v>
      </c>
    </row>
    <row r="16" spans="2:4" ht="13.5" thickBot="1" x14ac:dyDescent="0.25">
      <c r="B16" s="93" t="s">
        <v>1287</v>
      </c>
      <c r="C16" s="94">
        <f>DatosViolenciaGénero!C39</f>
        <v>73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DD691-44E5-41C8-AA13-14142A7540CF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19</v>
      </c>
      <c r="D4" s="90">
        <f>SUM(DatosViolenciaDoméstica!D48:D54)</f>
        <v>9</v>
      </c>
    </row>
    <row r="5" spans="2:4" x14ac:dyDescent="0.2">
      <c r="B5" s="89" t="s">
        <v>1234</v>
      </c>
      <c r="C5" s="90">
        <f>SUM(DatosViolenciaDoméstica!C55:C58)</f>
        <v>2</v>
      </c>
      <c r="D5" s="90">
        <f>SUM(DatosViolenciaDoméstica!D55:D58)</f>
        <v>0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1</v>
      </c>
      <c r="D10" s="90">
        <f>SUM(DatosViolenciaDoméstica!D64:D65)</f>
        <v>1</v>
      </c>
    </row>
    <row r="14" spans="2:4" ht="12.95" customHeight="1" thickTop="1" thickBot="1" x14ac:dyDescent="0.25">
      <c r="B14" s="208" t="s">
        <v>1285</v>
      </c>
      <c r="C14" s="208"/>
    </row>
    <row r="15" spans="2:4" ht="13.5" thickTop="1" x14ac:dyDescent="0.2">
      <c r="B15" s="91" t="s">
        <v>1286</v>
      </c>
      <c r="C15" s="92">
        <f>DatosViolenciaDoméstica!C33</f>
        <v>2</v>
      </c>
    </row>
    <row r="16" spans="2:4" ht="13.5" thickBot="1" x14ac:dyDescent="0.25">
      <c r="B16" s="93" t="s">
        <v>1287</v>
      </c>
      <c r="C16" s="94">
        <f>DatosViolenciaDoméstica!C34</f>
        <v>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0CE1-6E09-4B86-B2E8-487602423F17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9" t="s">
        <v>1269</v>
      </c>
      <c r="C3" s="209"/>
    </row>
    <row r="4" spans="2:3" x14ac:dyDescent="0.2">
      <c r="B4" s="83" t="s">
        <v>1270</v>
      </c>
      <c r="C4" s="84">
        <f>DatosMenores!C69</f>
        <v>23</v>
      </c>
    </row>
    <row r="5" spans="2:3" x14ac:dyDescent="0.2">
      <c r="B5" s="83" t="s">
        <v>1271</v>
      </c>
      <c r="C5" s="85">
        <f>DatosMenores!C70</f>
        <v>6</v>
      </c>
    </row>
    <row r="6" spans="2:3" x14ac:dyDescent="0.2">
      <c r="B6" s="83" t="s">
        <v>1272</v>
      </c>
      <c r="C6" s="85">
        <f>DatosMenores!C71</f>
        <v>5</v>
      </c>
    </row>
    <row r="7" spans="2:3" ht="25.5" x14ac:dyDescent="0.2">
      <c r="B7" s="83" t="s">
        <v>1273</v>
      </c>
      <c r="C7" s="85">
        <f>DatosMenores!C74</f>
        <v>0</v>
      </c>
    </row>
    <row r="8" spans="2:3" ht="25.5" x14ac:dyDescent="0.2">
      <c r="B8" s="83" t="s">
        <v>1011</v>
      </c>
      <c r="C8" s="85">
        <f>DatosMenores!C75</f>
        <v>18</v>
      </c>
    </row>
    <row r="9" spans="2:3" ht="25.5" x14ac:dyDescent="0.2">
      <c r="B9" s="83" t="s">
        <v>1274</v>
      </c>
      <c r="C9" s="85">
        <f>DatosMenores!C76</f>
        <v>19</v>
      </c>
    </row>
    <row r="10" spans="2:3" ht="25.5" x14ac:dyDescent="0.2">
      <c r="B10" s="83" t="s">
        <v>243</v>
      </c>
      <c r="C10" s="85">
        <f>DatosMenores!C78</f>
        <v>0</v>
      </c>
    </row>
    <row r="11" spans="2:3" x14ac:dyDescent="0.2">
      <c r="B11" s="83" t="s">
        <v>1275</v>
      </c>
      <c r="C11" s="85">
        <f>DatosMenores!C77</f>
        <v>1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98B52-01E2-4888-8EEB-7561EEE67DBB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10" t="s">
        <v>1232</v>
      </c>
      <c r="C11" s="210"/>
      <c r="D11" s="67">
        <f>DatosDelitos!C6+DatosDelitos!C14-DatosDelitos!C18</f>
        <v>1328</v>
      </c>
      <c r="E11" s="68">
        <f>DatosDelitos!H6+DatosDelitos!H14-DatosDelitos!H18</f>
        <v>66</v>
      </c>
      <c r="F11" s="68">
        <f>DatosDelitos!I6+DatosDelitos!I14-DatosDelitos!I18</f>
        <v>46</v>
      </c>
      <c r="G11" s="68">
        <f>DatosDelitos!J6+DatosDelitos!J14-DatosDelitos!J18</f>
        <v>1</v>
      </c>
      <c r="H11" s="69">
        <f>DatosDelitos!K6+DatosDelitos!K14-DatosDelitos!K18</f>
        <v>1</v>
      </c>
      <c r="I11" s="69">
        <f>DatosDelitos!L6+DatosDelitos!L14-DatosDelitos!L18</f>
        <v>0</v>
      </c>
      <c r="J11" s="69">
        <f>DatosDelitos!M6+DatosDelitos!M14-DatosDelitos!M18</f>
        <v>0</v>
      </c>
      <c r="K11" s="69">
        <f>DatosDelitos!O6+DatosDelitos!O14-DatosDelitos!O18</f>
        <v>1</v>
      </c>
      <c r="L11" s="70">
        <f>DatosDelitos!P6+DatosDelitos!P14-DatosDelitos!P18</f>
        <v>65</v>
      </c>
    </row>
    <row r="12" spans="2:13" ht="13.15" customHeight="1" x14ac:dyDescent="0.2">
      <c r="B12" s="211" t="s">
        <v>281</v>
      </c>
      <c r="C12" s="211"/>
      <c r="D12" s="71">
        <f>DatosDelitos!C11</f>
        <v>2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1" t="s">
        <v>338</v>
      </c>
      <c r="C13" s="211"/>
      <c r="D13" s="71">
        <f>DatosDelitos!C21</f>
        <v>0</v>
      </c>
      <c r="E13" s="72">
        <f>DatosDelitos!H21</f>
        <v>0</v>
      </c>
      <c r="F13" s="72">
        <f>DatosDelitos!I21</f>
        <v>0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0</v>
      </c>
    </row>
    <row r="14" spans="2:13" ht="13.15" customHeight="1" x14ac:dyDescent="0.2">
      <c r="B14" s="211" t="s">
        <v>343</v>
      </c>
      <c r="C14" s="211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1" t="s">
        <v>1233</v>
      </c>
      <c r="C15" s="211"/>
      <c r="D15" s="71">
        <f>DatosDelitos!C18+DatosDelitos!C45</f>
        <v>233</v>
      </c>
      <c r="E15" s="72">
        <f>DatosDelitos!H18+DatosDelitos!H45</f>
        <v>64</v>
      </c>
      <c r="F15" s="72">
        <f>DatosDelitos!I17+DatosDelitos!I45</f>
        <v>13</v>
      </c>
      <c r="G15" s="72">
        <f>DatosDelitos!J18+DatosDelitos!J45</f>
        <v>1</v>
      </c>
      <c r="H15" s="72">
        <f>DatosDelitos!K18+DatosDelitos!K45</f>
        <v>0</v>
      </c>
      <c r="I15" s="72">
        <f>DatosDelitos!L18+DatosDelitos!L45</f>
        <v>0</v>
      </c>
      <c r="J15" s="72">
        <f>DatosDelitos!M18+DatosDelitos!M45</f>
        <v>0</v>
      </c>
      <c r="K15" s="72">
        <f>DatosDelitos!O18+DatosDelitos!O45</f>
        <v>3</v>
      </c>
      <c r="L15" s="73">
        <f>DatosDelitos!P18+DatosDelitos!P45</f>
        <v>36</v>
      </c>
    </row>
    <row r="16" spans="2:13" ht="13.15" customHeight="1" x14ac:dyDescent="0.2">
      <c r="B16" s="211" t="s">
        <v>1234</v>
      </c>
      <c r="C16" s="211"/>
      <c r="D16" s="71">
        <f>DatosDelitos!C31</f>
        <v>316</v>
      </c>
      <c r="E16" s="72">
        <f>DatosDelitos!H31</f>
        <v>29</v>
      </c>
      <c r="F16" s="72">
        <f>DatosDelitos!I31</f>
        <v>26</v>
      </c>
      <c r="G16" s="72">
        <f>DatosDelitos!J31</f>
        <v>0</v>
      </c>
      <c r="H16" s="72">
        <f>DatosDelitos!K31</f>
        <v>0</v>
      </c>
      <c r="I16" s="72">
        <f>DatosDelitos!L31</f>
        <v>0</v>
      </c>
      <c r="J16" s="72">
        <f>DatosDelitos!M31</f>
        <v>0</v>
      </c>
      <c r="K16" s="72">
        <f>DatosDelitos!O31</f>
        <v>0</v>
      </c>
      <c r="L16" s="73">
        <f>DatosDelitos!P31</f>
        <v>26</v>
      </c>
    </row>
    <row r="17" spans="2:12" ht="13.15" customHeight="1" x14ac:dyDescent="0.2">
      <c r="B17" s="212" t="s">
        <v>1235</v>
      </c>
      <c r="C17" s="212"/>
      <c r="D17" s="71">
        <f>DatosDelitos!C43-DatosDelitos!C45</f>
        <v>0</v>
      </c>
      <c r="E17" s="72">
        <f>DatosDelitos!H43-DatosDelitos!H45</f>
        <v>0</v>
      </c>
      <c r="F17" s="72">
        <f>DatosDelitos!I43-DatosDelitos!I45</f>
        <v>0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0</v>
      </c>
    </row>
    <row r="18" spans="2:12" ht="13.15" customHeight="1" x14ac:dyDescent="0.2">
      <c r="B18" s="211" t="s">
        <v>1236</v>
      </c>
      <c r="C18" s="211"/>
      <c r="D18" s="71">
        <f>DatosDelitos!C51</f>
        <v>52</v>
      </c>
      <c r="E18" s="72">
        <f>DatosDelitos!H51</f>
        <v>10</v>
      </c>
      <c r="F18" s="72">
        <f>DatosDelitos!I51</f>
        <v>5</v>
      </c>
      <c r="G18" s="72">
        <f>DatosDelitos!J51</f>
        <v>3</v>
      </c>
      <c r="H18" s="72">
        <f>DatosDelitos!K51</f>
        <v>1</v>
      </c>
      <c r="I18" s="72">
        <f>DatosDelitos!L51</f>
        <v>0</v>
      </c>
      <c r="J18" s="72">
        <f>DatosDelitos!M51</f>
        <v>0</v>
      </c>
      <c r="K18" s="72">
        <f>DatosDelitos!O51</f>
        <v>0</v>
      </c>
      <c r="L18" s="73">
        <f>DatosDelitos!P51</f>
        <v>11</v>
      </c>
    </row>
    <row r="19" spans="2:12" ht="13.15" customHeight="1" x14ac:dyDescent="0.2">
      <c r="B19" s="211" t="s">
        <v>1237</v>
      </c>
      <c r="C19" s="211"/>
      <c r="D19" s="71">
        <f>DatosDelitos!C73</f>
        <v>1</v>
      </c>
      <c r="E19" s="72">
        <f>DatosDelitos!H73</f>
        <v>0</v>
      </c>
      <c r="F19" s="72">
        <f>DatosDelitos!I73</f>
        <v>0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0</v>
      </c>
      <c r="K19" s="72">
        <f>DatosDelitos!O73</f>
        <v>0</v>
      </c>
      <c r="L19" s="73">
        <f>DatosDelitos!P73</f>
        <v>0</v>
      </c>
    </row>
    <row r="20" spans="2:12" ht="27" customHeight="1" x14ac:dyDescent="0.2">
      <c r="B20" s="211" t="s">
        <v>1238</v>
      </c>
      <c r="C20" s="211"/>
      <c r="D20" s="71">
        <f>DatosDelitos!C75</f>
        <v>13</v>
      </c>
      <c r="E20" s="72">
        <f>DatosDelitos!H75</f>
        <v>2</v>
      </c>
      <c r="F20" s="72">
        <f>DatosDelitos!I75</f>
        <v>0</v>
      </c>
      <c r="G20" s="72">
        <f>DatosDelitos!J75</f>
        <v>0</v>
      </c>
      <c r="H20" s="72">
        <f>DatosDelitos!K75</f>
        <v>0</v>
      </c>
      <c r="I20" s="72">
        <f>DatosDelitos!L75</f>
        <v>0</v>
      </c>
      <c r="J20" s="72">
        <f>DatosDelitos!M75</f>
        <v>0</v>
      </c>
      <c r="K20" s="72">
        <f>DatosDelitos!O75</f>
        <v>0</v>
      </c>
      <c r="L20" s="73">
        <f>DatosDelitos!P75</f>
        <v>3</v>
      </c>
    </row>
    <row r="21" spans="2:12" ht="13.15" customHeight="1" x14ac:dyDescent="0.2">
      <c r="B21" s="212" t="s">
        <v>1239</v>
      </c>
      <c r="C21" s="212"/>
      <c r="D21" s="71">
        <f>DatosDelitos!C83</f>
        <v>43</v>
      </c>
      <c r="E21" s="72">
        <f>DatosDelitos!H83</f>
        <v>3</v>
      </c>
      <c r="F21" s="72">
        <f>DatosDelitos!I83</f>
        <v>2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5</v>
      </c>
    </row>
    <row r="22" spans="2:12" ht="13.15" customHeight="1" x14ac:dyDescent="0.2">
      <c r="B22" s="211" t="s">
        <v>1240</v>
      </c>
      <c r="C22" s="211"/>
      <c r="D22" s="71">
        <f>DatosDelitos!C86</f>
        <v>76</v>
      </c>
      <c r="E22" s="72">
        <f>DatosDelitos!H86</f>
        <v>24</v>
      </c>
      <c r="F22" s="72">
        <f>DatosDelitos!I86</f>
        <v>11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6</v>
      </c>
    </row>
    <row r="23" spans="2:12" ht="13.15" customHeight="1" x14ac:dyDescent="0.2">
      <c r="B23" s="211" t="s">
        <v>966</v>
      </c>
      <c r="C23" s="211"/>
      <c r="D23" s="71">
        <f>DatosDelitos!C98</f>
        <v>1170</v>
      </c>
      <c r="E23" s="72">
        <f>DatosDelitos!H98</f>
        <v>127</v>
      </c>
      <c r="F23" s="72">
        <f>DatosDelitos!I98</f>
        <v>69</v>
      </c>
      <c r="G23" s="72">
        <f>DatosDelitos!J98</f>
        <v>0</v>
      </c>
      <c r="H23" s="72">
        <f>DatosDelitos!K98</f>
        <v>0</v>
      </c>
      <c r="I23" s="72">
        <f>DatosDelitos!L98</f>
        <v>0</v>
      </c>
      <c r="J23" s="72">
        <f>DatosDelitos!M98</f>
        <v>0</v>
      </c>
      <c r="K23" s="72">
        <f>DatosDelitos!O98</f>
        <v>3</v>
      </c>
      <c r="L23" s="73">
        <f>DatosDelitos!P98</f>
        <v>78</v>
      </c>
    </row>
    <row r="24" spans="2:12" ht="27" customHeight="1" x14ac:dyDescent="0.2">
      <c r="B24" s="211" t="s">
        <v>1241</v>
      </c>
      <c r="C24" s="211"/>
      <c r="D24" s="71">
        <f>DatosDelitos!C132</f>
        <v>1</v>
      </c>
      <c r="E24" s="72">
        <f>DatosDelitos!H132</f>
        <v>0</v>
      </c>
      <c r="F24" s="72">
        <f>DatosDelitos!I132</f>
        <v>1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0</v>
      </c>
    </row>
    <row r="25" spans="2:12" ht="13.15" customHeight="1" x14ac:dyDescent="0.2">
      <c r="B25" s="211" t="s">
        <v>1242</v>
      </c>
      <c r="C25" s="211"/>
      <c r="D25" s="71">
        <f>DatosDelitos!C138</f>
        <v>12</v>
      </c>
      <c r="E25" s="72">
        <f>DatosDelitos!H138</f>
        <v>1</v>
      </c>
      <c r="F25" s="72">
        <f>DatosDelitos!I138</f>
        <v>0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0</v>
      </c>
    </row>
    <row r="26" spans="2:12" ht="13.15" customHeight="1" x14ac:dyDescent="0.2">
      <c r="B26" s="212" t="s">
        <v>1243</v>
      </c>
      <c r="C26" s="212"/>
      <c r="D26" s="71">
        <f>DatosDelitos!C145</f>
        <v>2</v>
      </c>
      <c r="E26" s="72">
        <f>DatosDelitos!H145</f>
        <v>0</v>
      </c>
      <c r="F26" s="72">
        <f>DatosDelitos!I145</f>
        <v>0</v>
      </c>
      <c r="G26" s="72">
        <f>DatosDelitos!J145</f>
        <v>0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0</v>
      </c>
    </row>
    <row r="27" spans="2:12" ht="38.25" customHeight="1" x14ac:dyDescent="0.2">
      <c r="B27" s="211" t="s">
        <v>1244</v>
      </c>
      <c r="C27" s="211"/>
      <c r="D27" s="71">
        <f>DatosDelitos!C148</f>
        <v>29</v>
      </c>
      <c r="E27" s="72">
        <f>DatosDelitos!H148</f>
        <v>2</v>
      </c>
      <c r="F27" s="72">
        <f>DatosDelitos!I148</f>
        <v>2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1</v>
      </c>
    </row>
    <row r="28" spans="2:12" ht="13.15" customHeight="1" x14ac:dyDescent="0.2">
      <c r="B28" s="211" t="s">
        <v>1245</v>
      </c>
      <c r="C28" s="211"/>
      <c r="D28" s="71">
        <f>DatosDelitos!C157+SUM(DatosDelitos!C168:C173)</f>
        <v>50</v>
      </c>
      <c r="E28" s="72">
        <f>DatosDelitos!H157+SUM(DatosDelitos!H168:H173)</f>
        <v>4</v>
      </c>
      <c r="F28" s="72">
        <f>DatosDelitos!I157+SUM(DatosDelitos!I168:I173)</f>
        <v>2</v>
      </c>
      <c r="G28" s="72">
        <f>DatosDelitos!J157+SUM(DatosDelitos!J168:J173)</f>
        <v>0</v>
      </c>
      <c r="H28" s="72">
        <f>DatosDelitos!K157+SUM(DatosDelitos!K168:K173)</f>
        <v>0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3</v>
      </c>
      <c r="L28" s="72">
        <f>DatosDelitos!P157+SUM(DatosDelitos!P168:Q173)</f>
        <v>0</v>
      </c>
    </row>
    <row r="29" spans="2:12" ht="13.15" customHeight="1" x14ac:dyDescent="0.2">
      <c r="B29" s="211" t="s">
        <v>1246</v>
      </c>
      <c r="C29" s="211"/>
      <c r="D29" s="71">
        <f>SUM(DatosDelitos!C174:C178)</f>
        <v>26</v>
      </c>
      <c r="E29" s="72">
        <f>SUM(DatosDelitos!H174:H178)</f>
        <v>16</v>
      </c>
      <c r="F29" s="72">
        <f>SUM(DatosDelitos!I174:I178)</f>
        <v>17</v>
      </c>
      <c r="G29" s="72">
        <f>SUM(DatosDelitos!J174:J178)</f>
        <v>0</v>
      </c>
      <c r="H29" s="72">
        <f>SUM(DatosDelitos!K174:K178)</f>
        <v>0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0</v>
      </c>
      <c r="L29" s="72">
        <f>SUM(DatosDelitos!P174:P178)</f>
        <v>22</v>
      </c>
    </row>
    <row r="30" spans="2:12" ht="13.15" customHeight="1" x14ac:dyDescent="0.2">
      <c r="B30" s="211" t="s">
        <v>1247</v>
      </c>
      <c r="C30" s="211"/>
      <c r="D30" s="71">
        <f>DatosDelitos!C179</f>
        <v>122</v>
      </c>
      <c r="E30" s="72">
        <f>DatosDelitos!H179</f>
        <v>23</v>
      </c>
      <c r="F30" s="72">
        <f>DatosDelitos!I179</f>
        <v>23</v>
      </c>
      <c r="G30" s="72">
        <f>DatosDelitos!J179</f>
        <v>0</v>
      </c>
      <c r="H30" s="72">
        <f>DatosDelitos!K179</f>
        <v>0</v>
      </c>
      <c r="I30" s="72">
        <f>DatosDelitos!L179</f>
        <v>0</v>
      </c>
      <c r="J30" s="72">
        <f>DatosDelitos!M179</f>
        <v>0</v>
      </c>
      <c r="K30" s="72">
        <f>DatosDelitos!O179</f>
        <v>0</v>
      </c>
      <c r="L30" s="72">
        <f>DatosDelitos!P179</f>
        <v>172</v>
      </c>
    </row>
    <row r="31" spans="2:12" ht="13.15" customHeight="1" x14ac:dyDescent="0.2">
      <c r="B31" s="211" t="s">
        <v>1248</v>
      </c>
      <c r="C31" s="211"/>
      <c r="D31" s="71">
        <f>DatosDelitos!C187</f>
        <v>49</v>
      </c>
      <c r="E31" s="72">
        <f>DatosDelitos!H187</f>
        <v>13</v>
      </c>
      <c r="F31" s="72">
        <f>DatosDelitos!I187</f>
        <v>6</v>
      </c>
      <c r="G31" s="72">
        <f>DatosDelitos!J187</f>
        <v>0</v>
      </c>
      <c r="H31" s="72">
        <f>DatosDelitos!K187</f>
        <v>0</v>
      </c>
      <c r="I31" s="72">
        <f>DatosDelitos!L187</f>
        <v>0</v>
      </c>
      <c r="J31" s="72">
        <f>DatosDelitos!M187</f>
        <v>0</v>
      </c>
      <c r="K31" s="72">
        <f>DatosDelitos!O187</f>
        <v>0</v>
      </c>
      <c r="L31" s="72">
        <f>DatosDelitos!P187</f>
        <v>5</v>
      </c>
    </row>
    <row r="32" spans="2:12" ht="13.15" customHeight="1" x14ac:dyDescent="0.2">
      <c r="B32" s="211" t="s">
        <v>1249</v>
      </c>
      <c r="C32" s="211"/>
      <c r="D32" s="71">
        <f>DatosDelitos!C202</f>
        <v>20</v>
      </c>
      <c r="E32" s="72">
        <f>DatosDelitos!H202</f>
        <v>3</v>
      </c>
      <c r="F32" s="72">
        <f>DatosDelitos!I202</f>
        <v>2</v>
      </c>
      <c r="G32" s="72">
        <f>DatosDelitos!J202</f>
        <v>0</v>
      </c>
      <c r="H32" s="72">
        <f>DatosDelitos!K202</f>
        <v>0</v>
      </c>
      <c r="I32" s="72">
        <f>DatosDelitos!L202</f>
        <v>0</v>
      </c>
      <c r="J32" s="72">
        <f>DatosDelitos!M202</f>
        <v>0</v>
      </c>
      <c r="K32" s="72">
        <f>DatosDelitos!O202</f>
        <v>0</v>
      </c>
      <c r="L32" s="72">
        <f>DatosDelitos!P202</f>
        <v>3</v>
      </c>
    </row>
    <row r="33" spans="2:13" ht="13.15" customHeight="1" x14ac:dyDescent="0.2">
      <c r="B33" s="211" t="s">
        <v>1250</v>
      </c>
      <c r="C33" s="211"/>
      <c r="D33" s="71">
        <f>DatosDelitos!C224</f>
        <v>160</v>
      </c>
      <c r="E33" s="72">
        <f>DatosDelitos!H224</f>
        <v>52</v>
      </c>
      <c r="F33" s="72">
        <f>DatosDelitos!I224</f>
        <v>38</v>
      </c>
      <c r="G33" s="72">
        <f>DatosDelitos!J224</f>
        <v>0</v>
      </c>
      <c r="H33" s="72">
        <f>DatosDelitos!K224</f>
        <v>0</v>
      </c>
      <c r="I33" s="72">
        <f>DatosDelitos!L224</f>
        <v>0</v>
      </c>
      <c r="J33" s="72">
        <f>DatosDelitos!M224</f>
        <v>0</v>
      </c>
      <c r="K33" s="72">
        <f>DatosDelitos!O224</f>
        <v>3</v>
      </c>
      <c r="L33" s="72">
        <f>DatosDelitos!P224</f>
        <v>36</v>
      </c>
    </row>
    <row r="34" spans="2:13" ht="13.15" customHeight="1" x14ac:dyDescent="0.2">
      <c r="B34" s="211" t="s">
        <v>1251</v>
      </c>
      <c r="C34" s="211"/>
      <c r="D34" s="71">
        <f>DatosDelitos!C245</f>
        <v>1</v>
      </c>
      <c r="E34" s="72">
        <f>DatosDelitos!H245</f>
        <v>0</v>
      </c>
      <c r="F34" s="72">
        <f>DatosDelitos!I245</f>
        <v>0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0</v>
      </c>
    </row>
    <row r="35" spans="2:13" ht="13.15" customHeight="1" x14ac:dyDescent="0.2">
      <c r="B35" s="211" t="s">
        <v>1252</v>
      </c>
      <c r="C35" s="211"/>
      <c r="D35" s="71">
        <f>DatosDelitos!C272</f>
        <v>32</v>
      </c>
      <c r="E35" s="72">
        <f>DatosDelitos!H272</f>
        <v>38</v>
      </c>
      <c r="F35" s="72">
        <f>DatosDelitos!I272</f>
        <v>28</v>
      </c>
      <c r="G35" s="72">
        <f>DatosDelitos!J272</f>
        <v>0</v>
      </c>
      <c r="H35" s="72">
        <f>DatosDelitos!K272</f>
        <v>0</v>
      </c>
      <c r="I35" s="72">
        <f>DatosDelitos!L272</f>
        <v>0</v>
      </c>
      <c r="J35" s="72">
        <f>DatosDelitos!M272</f>
        <v>0</v>
      </c>
      <c r="K35" s="72">
        <f>DatosDelitos!O272</f>
        <v>0</v>
      </c>
      <c r="L35" s="72">
        <f>DatosDelitos!P272</f>
        <v>36</v>
      </c>
    </row>
    <row r="36" spans="2:13" ht="38.25" customHeight="1" x14ac:dyDescent="0.2">
      <c r="B36" s="211" t="s">
        <v>1253</v>
      </c>
      <c r="C36" s="211"/>
      <c r="D36" s="71">
        <f>DatosDelitos!C302</f>
        <v>0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1" t="s">
        <v>1254</v>
      </c>
      <c r="C37" s="211"/>
      <c r="D37" s="71">
        <f>DatosDelitos!C306</f>
        <v>0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1" t="s">
        <v>1255</v>
      </c>
      <c r="C38" s="211"/>
      <c r="D38" s="71">
        <f>DatosDelitos!C313+DatosDelitos!C319+DatosDelitos!C321</f>
        <v>0</v>
      </c>
      <c r="E38" s="72">
        <f>DatosDelitos!H313+DatosDelitos!H319+DatosDelitos!H321</f>
        <v>0</v>
      </c>
      <c r="F38" s="72">
        <f>DatosDelitos!I313+DatosDelitos!I319+DatosDelitos!I321</f>
        <v>0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0</v>
      </c>
    </row>
    <row r="39" spans="2:13" ht="13.15" customHeight="1" x14ac:dyDescent="0.2">
      <c r="B39" s="211" t="s">
        <v>1256</v>
      </c>
      <c r="C39" s="211"/>
      <c r="D39" s="71">
        <f>DatosDelitos!C324</f>
        <v>1908</v>
      </c>
      <c r="E39" s="72">
        <f>DatosDelitos!H324</f>
        <v>40</v>
      </c>
      <c r="F39" s="72">
        <f>DatosDelitos!I324</f>
        <v>0</v>
      </c>
      <c r="G39" s="72">
        <f>DatosDelitos!J324</f>
        <v>0</v>
      </c>
      <c r="H39" s="72">
        <f>DatosDelitos!K324</f>
        <v>0</v>
      </c>
      <c r="I39" s="72">
        <f>DatosDelitos!L324</f>
        <v>0</v>
      </c>
      <c r="J39" s="72">
        <f>DatosDelitos!M324</f>
        <v>0</v>
      </c>
      <c r="K39" s="72">
        <f>DatosDelitos!O324</f>
        <v>0</v>
      </c>
      <c r="L39" s="72">
        <f>DatosDelitos!P324</f>
        <v>3</v>
      </c>
    </row>
    <row r="40" spans="2:13" ht="13.15" customHeight="1" x14ac:dyDescent="0.2">
      <c r="B40" s="211" t="s">
        <v>1257</v>
      </c>
      <c r="C40" s="211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1" t="s">
        <v>943</v>
      </c>
      <c r="C41" s="211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1" t="s">
        <v>1258</v>
      </c>
      <c r="C42" s="211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4" t="s">
        <v>947</v>
      </c>
      <c r="C43" s="214"/>
      <c r="D43" s="74">
        <f>SUM(D11:D42)</f>
        <v>5646</v>
      </c>
      <c r="E43" s="74">
        <f t="shared" ref="E43:L43" si="0">SUM(E11:E42)</f>
        <v>517</v>
      </c>
      <c r="F43" s="74">
        <f t="shared" si="0"/>
        <v>291</v>
      </c>
      <c r="G43" s="74">
        <f t="shared" si="0"/>
        <v>5</v>
      </c>
      <c r="H43" s="74">
        <f t="shared" si="0"/>
        <v>2</v>
      </c>
      <c r="I43" s="74">
        <f t="shared" si="0"/>
        <v>0</v>
      </c>
      <c r="J43" s="74">
        <f t="shared" si="0"/>
        <v>0</v>
      </c>
      <c r="K43" s="74">
        <f t="shared" si="0"/>
        <v>13</v>
      </c>
      <c r="L43" s="74">
        <f t="shared" si="0"/>
        <v>508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3" t="s">
        <v>1260</v>
      </c>
      <c r="C49" s="213"/>
      <c r="D49" s="77">
        <f>DatosDelitos!F6</f>
        <v>0</v>
      </c>
      <c r="E49" s="77">
        <f>DatosDelitos!G6</f>
        <v>0</v>
      </c>
    </row>
    <row r="50" spans="2:5" ht="13.15" customHeight="1" x14ac:dyDescent="0.25">
      <c r="B50" s="213" t="s">
        <v>1261</v>
      </c>
      <c r="C50" s="213"/>
      <c r="D50" s="77">
        <f>DatosDelitos!F14-DatosDelitos!F18</f>
        <v>3</v>
      </c>
      <c r="E50" s="77">
        <f>DatosDelitos!G14-DatosDelitos!G18</f>
        <v>2</v>
      </c>
    </row>
    <row r="51" spans="2:5" ht="13.15" customHeight="1" x14ac:dyDescent="0.25">
      <c r="B51" s="213" t="s">
        <v>281</v>
      </c>
      <c r="C51" s="213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3" t="s">
        <v>338</v>
      </c>
      <c r="C52" s="213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3" t="s">
        <v>343</v>
      </c>
      <c r="C53" s="213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3" t="s">
        <v>1233</v>
      </c>
      <c r="C54" s="213"/>
      <c r="D54" s="77">
        <f>DatosDelitos!F18+DatosDelitos!F45</f>
        <v>47</v>
      </c>
      <c r="E54" s="77">
        <f>DatosDelitos!G18+DatosDelitos!G45</f>
        <v>19</v>
      </c>
    </row>
    <row r="55" spans="2:5" ht="13.15" customHeight="1" x14ac:dyDescent="0.25">
      <c r="B55" s="213" t="s">
        <v>1234</v>
      </c>
      <c r="C55" s="213"/>
      <c r="D55" s="77">
        <f>DatosDelitos!F31</f>
        <v>6</v>
      </c>
      <c r="E55" s="77">
        <f>DatosDelitos!G31</f>
        <v>10</v>
      </c>
    </row>
    <row r="56" spans="2:5" ht="13.15" customHeight="1" x14ac:dyDescent="0.25">
      <c r="B56" s="213" t="s">
        <v>1235</v>
      </c>
      <c r="C56" s="213"/>
      <c r="D56" s="77">
        <f>DatosDelitos!F43-DatosDelitos!F45</f>
        <v>0</v>
      </c>
      <c r="E56" s="77">
        <f>DatosDelitos!G43-DatosDelitos!G45</f>
        <v>0</v>
      </c>
    </row>
    <row r="57" spans="2:5" ht="13.15" customHeight="1" x14ac:dyDescent="0.25">
      <c r="B57" s="213" t="s">
        <v>1236</v>
      </c>
      <c r="C57" s="213"/>
      <c r="D57" s="77">
        <f>DatosDelitos!F51</f>
        <v>3</v>
      </c>
      <c r="E57" s="77">
        <f>DatosDelitos!G51</f>
        <v>3</v>
      </c>
    </row>
    <row r="58" spans="2:5" ht="13.15" customHeight="1" x14ac:dyDescent="0.25">
      <c r="B58" s="213" t="s">
        <v>1237</v>
      </c>
      <c r="C58" s="213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13" t="s">
        <v>1262</v>
      </c>
      <c r="C59" s="213"/>
      <c r="D59" s="77">
        <f>DatosDelitos!F75</f>
        <v>0</v>
      </c>
      <c r="E59" s="77">
        <f>DatosDelitos!G75</f>
        <v>0</v>
      </c>
    </row>
    <row r="60" spans="2:5" ht="13.15" customHeight="1" x14ac:dyDescent="0.25">
      <c r="B60" s="213" t="s">
        <v>1239</v>
      </c>
      <c r="C60" s="213"/>
      <c r="D60" s="77">
        <f>DatosDelitos!F83</f>
        <v>1</v>
      </c>
      <c r="E60" s="77">
        <f>DatosDelitos!G83</f>
        <v>2</v>
      </c>
    </row>
    <row r="61" spans="2:5" ht="13.15" customHeight="1" x14ac:dyDescent="0.25">
      <c r="B61" s="213" t="s">
        <v>1240</v>
      </c>
      <c r="C61" s="213"/>
      <c r="D61" s="77">
        <f>DatosDelitos!F86</f>
        <v>1</v>
      </c>
      <c r="E61" s="77">
        <f>DatosDelitos!G86</f>
        <v>0</v>
      </c>
    </row>
    <row r="62" spans="2:5" ht="13.15" customHeight="1" x14ac:dyDescent="0.25">
      <c r="B62" s="213" t="s">
        <v>966</v>
      </c>
      <c r="C62" s="213"/>
      <c r="D62" s="77">
        <f>DatosDelitos!F98</f>
        <v>7</v>
      </c>
      <c r="E62" s="77">
        <f>DatosDelitos!G98</f>
        <v>6</v>
      </c>
    </row>
    <row r="63" spans="2:5" ht="27" customHeight="1" x14ac:dyDescent="0.25">
      <c r="B63" s="213" t="s">
        <v>1263</v>
      </c>
      <c r="C63" s="213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3" t="s">
        <v>1242</v>
      </c>
      <c r="C64" s="213"/>
      <c r="D64" s="77">
        <f>DatosDelitos!F138</f>
        <v>0</v>
      </c>
      <c r="E64" s="77">
        <f>DatosDelitos!G138</f>
        <v>0</v>
      </c>
    </row>
    <row r="65" spans="2:5" ht="13.15" customHeight="1" x14ac:dyDescent="0.25">
      <c r="B65" s="213" t="s">
        <v>1243</v>
      </c>
      <c r="C65" s="213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3" t="s">
        <v>1244</v>
      </c>
      <c r="C66" s="213"/>
      <c r="D66" s="77">
        <f>DatosDelitos!F148</f>
        <v>0</v>
      </c>
      <c r="E66" s="77">
        <f>DatosDelitos!G148</f>
        <v>0</v>
      </c>
    </row>
    <row r="67" spans="2:5" ht="13.15" customHeight="1" x14ac:dyDescent="0.25">
      <c r="B67" s="213" t="s">
        <v>1245</v>
      </c>
      <c r="C67" s="213"/>
      <c r="D67" s="77">
        <f>DatosDelitos!F157+SUM(DatosDelitos!F168:G173)</f>
        <v>1</v>
      </c>
      <c r="E67" s="77">
        <f>DatosDelitos!G157+SUM(DatosDelitos!G168:H173)</f>
        <v>4</v>
      </c>
    </row>
    <row r="68" spans="2:5" ht="13.15" customHeight="1" x14ac:dyDescent="0.25">
      <c r="B68" s="213" t="s">
        <v>1246</v>
      </c>
      <c r="C68" s="213"/>
      <c r="D68" s="77">
        <f>SUM(DatosDelitos!F174:G178)</f>
        <v>4</v>
      </c>
      <c r="E68" s="77">
        <f>SUM(DatosDelitos!G174:H178)</f>
        <v>18</v>
      </c>
    </row>
    <row r="69" spans="2:5" ht="13.15" customHeight="1" x14ac:dyDescent="0.25">
      <c r="B69" s="213" t="s">
        <v>1247</v>
      </c>
      <c r="C69" s="213"/>
      <c r="D69" s="77">
        <f>DatosDelitos!F179</f>
        <v>169</v>
      </c>
      <c r="E69" s="77">
        <f>DatosDelitos!G179</f>
        <v>155</v>
      </c>
    </row>
    <row r="70" spans="2:5" ht="13.15" customHeight="1" x14ac:dyDescent="0.25">
      <c r="B70" s="213" t="s">
        <v>1248</v>
      </c>
      <c r="C70" s="213"/>
      <c r="D70" s="77">
        <f>DatosDelitos!F187</f>
        <v>2</v>
      </c>
      <c r="E70" s="77">
        <f>DatosDelitos!G187</f>
        <v>1</v>
      </c>
    </row>
    <row r="71" spans="2:5" ht="13.15" customHeight="1" x14ac:dyDescent="0.25">
      <c r="B71" s="213" t="s">
        <v>1249</v>
      </c>
      <c r="C71" s="213"/>
      <c r="D71" s="77">
        <f>DatosDelitos!F202</f>
        <v>1</v>
      </c>
      <c r="E71" s="77">
        <f>DatosDelitos!G202</f>
        <v>3</v>
      </c>
    </row>
    <row r="72" spans="2:5" ht="13.15" customHeight="1" x14ac:dyDescent="0.25">
      <c r="B72" s="213" t="s">
        <v>1250</v>
      </c>
      <c r="C72" s="213"/>
      <c r="D72" s="77">
        <f>DatosDelitos!F224</f>
        <v>14</v>
      </c>
      <c r="E72" s="77">
        <f>DatosDelitos!G224</f>
        <v>8</v>
      </c>
    </row>
    <row r="73" spans="2:5" ht="13.15" customHeight="1" x14ac:dyDescent="0.25">
      <c r="B73" s="213" t="s">
        <v>1251</v>
      </c>
      <c r="C73" s="213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3" t="s">
        <v>1252</v>
      </c>
      <c r="C74" s="213"/>
      <c r="D74" s="77">
        <f>DatosDelitos!F272</f>
        <v>1</v>
      </c>
      <c r="E74" s="77">
        <f>DatosDelitos!G272</f>
        <v>3</v>
      </c>
    </row>
    <row r="75" spans="2:5" ht="38.25" customHeight="1" x14ac:dyDescent="0.25">
      <c r="B75" s="213" t="s">
        <v>1253</v>
      </c>
      <c r="C75" s="213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3" t="s">
        <v>1254</v>
      </c>
      <c r="C76" s="213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3" t="s">
        <v>1255</v>
      </c>
      <c r="C77" s="213"/>
      <c r="D77" s="77">
        <f>DatosDelitos!F313+DatosDelitos!F319+DatosDelitos!F321</f>
        <v>0</v>
      </c>
      <c r="E77" s="77">
        <f>DatosDelitos!G313+DatosDelitos!G319+DatosDelitos!G321</f>
        <v>0</v>
      </c>
    </row>
    <row r="78" spans="2:5" ht="13.9" customHeight="1" x14ac:dyDescent="0.25">
      <c r="B78" s="213" t="s">
        <v>1256</v>
      </c>
      <c r="C78" s="213"/>
      <c r="D78" s="77">
        <f>DatosDelitos!F324</f>
        <v>3</v>
      </c>
      <c r="E78" s="77">
        <f>DatosDelitos!G324</f>
        <v>0</v>
      </c>
    </row>
    <row r="79" spans="2:5" ht="15" customHeight="1" x14ac:dyDescent="0.25">
      <c r="B79" s="215" t="s">
        <v>1257</v>
      </c>
      <c r="C79" s="215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5" t="s">
        <v>943</v>
      </c>
      <c r="C80" s="215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5" t="s">
        <v>1258</v>
      </c>
      <c r="C81" s="215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5" t="s">
        <v>1264</v>
      </c>
      <c r="C82" s="215"/>
      <c r="D82" s="77">
        <f>SUM(D49:D81)</f>
        <v>263</v>
      </c>
      <c r="E82" s="77">
        <f>SUM(E49:E81)</f>
        <v>234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3" t="s">
        <v>1232</v>
      </c>
      <c r="C87" s="213"/>
      <c r="D87" s="77">
        <f>DatosDelitos!N6+DatosDelitos!N14-DatosDelitos!N18</f>
        <v>6</v>
      </c>
    </row>
    <row r="88" spans="2:13" ht="13.15" customHeight="1" x14ac:dyDescent="0.25">
      <c r="B88" s="213" t="s">
        <v>281</v>
      </c>
      <c r="C88" s="213"/>
      <c r="D88" s="77">
        <f>DatosDelitos!N11</f>
        <v>0</v>
      </c>
    </row>
    <row r="89" spans="2:13" ht="13.15" customHeight="1" x14ac:dyDescent="0.25">
      <c r="B89" s="213" t="s">
        <v>338</v>
      </c>
      <c r="C89" s="213"/>
      <c r="D89" s="77">
        <f>DatosDelitos!N21</f>
        <v>0</v>
      </c>
    </row>
    <row r="90" spans="2:13" ht="13.15" customHeight="1" x14ac:dyDescent="0.25">
      <c r="B90" s="213" t="s">
        <v>343</v>
      </c>
      <c r="C90" s="213"/>
      <c r="D90" s="77">
        <f>DatosDelitos!N24</f>
        <v>0</v>
      </c>
    </row>
    <row r="91" spans="2:13" ht="13.15" customHeight="1" x14ac:dyDescent="0.25">
      <c r="B91" s="213" t="s">
        <v>1266</v>
      </c>
      <c r="C91" s="213"/>
      <c r="D91" s="77">
        <f>SUM(DatosDelitos!N18,DatosDelitos!N45)</f>
        <v>1</v>
      </c>
    </row>
    <row r="92" spans="2:13" ht="13.15" customHeight="1" x14ac:dyDescent="0.25">
      <c r="B92" s="213" t="s">
        <v>1234</v>
      </c>
      <c r="C92" s="213"/>
      <c r="D92" s="77">
        <f>DatosDelitos!N31</f>
        <v>0</v>
      </c>
    </row>
    <row r="93" spans="2:13" ht="13.15" customHeight="1" x14ac:dyDescent="0.25">
      <c r="B93" s="213" t="s">
        <v>1235</v>
      </c>
      <c r="C93" s="213"/>
      <c r="D93" s="77">
        <f>DatosDelitos!N43-DatosDelitos!N45</f>
        <v>0</v>
      </c>
    </row>
    <row r="94" spans="2:13" ht="13.15" customHeight="1" x14ac:dyDescent="0.25">
      <c r="B94" s="213" t="s">
        <v>1236</v>
      </c>
      <c r="C94" s="213"/>
      <c r="D94" s="77">
        <f>DatosDelitos!N51</f>
        <v>1</v>
      </c>
    </row>
    <row r="95" spans="2:13" ht="13.15" customHeight="1" x14ac:dyDescent="0.25">
      <c r="B95" s="213" t="s">
        <v>1237</v>
      </c>
      <c r="C95" s="213"/>
      <c r="D95" s="77">
        <f>DatosDelitos!N73</f>
        <v>1</v>
      </c>
    </row>
    <row r="96" spans="2:13" ht="27" customHeight="1" x14ac:dyDescent="0.25">
      <c r="B96" s="213" t="s">
        <v>1262</v>
      </c>
      <c r="C96" s="213"/>
      <c r="D96" s="77">
        <f>DatosDelitos!N75</f>
        <v>0</v>
      </c>
    </row>
    <row r="97" spans="2:4" ht="13.15" customHeight="1" x14ac:dyDescent="0.25">
      <c r="B97" s="213" t="s">
        <v>1239</v>
      </c>
      <c r="C97" s="213"/>
      <c r="D97" s="77">
        <f>DatosDelitos!N83</f>
        <v>3</v>
      </c>
    </row>
    <row r="98" spans="2:4" ht="13.15" customHeight="1" x14ac:dyDescent="0.25">
      <c r="B98" s="213" t="s">
        <v>1240</v>
      </c>
      <c r="C98" s="213"/>
      <c r="D98" s="77">
        <f>DatosDelitos!N86</f>
        <v>0</v>
      </c>
    </row>
    <row r="99" spans="2:4" ht="13.15" customHeight="1" x14ac:dyDescent="0.25">
      <c r="B99" s="213" t="s">
        <v>966</v>
      </c>
      <c r="C99" s="213"/>
      <c r="D99" s="77">
        <f>DatosDelitos!N98</f>
        <v>3</v>
      </c>
    </row>
    <row r="100" spans="2:4" ht="27" customHeight="1" x14ac:dyDescent="0.25">
      <c r="B100" s="213" t="s">
        <v>1263</v>
      </c>
      <c r="C100" s="213"/>
      <c r="D100" s="77">
        <f>DatosDelitos!N132</f>
        <v>0</v>
      </c>
    </row>
    <row r="101" spans="2:4" ht="13.15" customHeight="1" x14ac:dyDescent="0.25">
      <c r="B101" s="213" t="s">
        <v>1242</v>
      </c>
      <c r="C101" s="213"/>
      <c r="D101" s="77">
        <f>DatosDelitos!N138</f>
        <v>0</v>
      </c>
    </row>
    <row r="102" spans="2:4" ht="13.15" customHeight="1" x14ac:dyDescent="0.25">
      <c r="B102" s="213" t="s">
        <v>1243</v>
      </c>
      <c r="C102" s="213"/>
      <c r="D102" s="77">
        <f>DatosDelitos!N145</f>
        <v>0</v>
      </c>
    </row>
    <row r="103" spans="2:4" ht="13.15" customHeight="1" x14ac:dyDescent="0.25">
      <c r="B103" s="213" t="s">
        <v>1267</v>
      </c>
      <c r="C103" s="213"/>
      <c r="D103" s="77">
        <f>DatosDelitos!N149</f>
        <v>0</v>
      </c>
    </row>
    <row r="104" spans="2:4" ht="13.15" customHeight="1" x14ac:dyDescent="0.25">
      <c r="B104" s="213" t="s">
        <v>1175</v>
      </c>
      <c r="C104" s="213"/>
      <c r="D104" s="77">
        <f>SUM(DatosDelitos!N150,DatosDelitos!N151)</f>
        <v>0</v>
      </c>
    </row>
    <row r="105" spans="2:4" ht="13.15" customHeight="1" x14ac:dyDescent="0.25">
      <c r="B105" s="213" t="s">
        <v>1173</v>
      </c>
      <c r="C105" s="213"/>
      <c r="D105" s="77">
        <f>SUM(DatosDelitos!N152:O156)</f>
        <v>10</v>
      </c>
    </row>
    <row r="106" spans="2:4" ht="13.15" customHeight="1" x14ac:dyDescent="0.25">
      <c r="B106" s="213" t="s">
        <v>1245</v>
      </c>
      <c r="C106" s="213"/>
      <c r="D106" s="77">
        <f>SUM(SUM(DatosDelitos!N158:O161),SUM(DatosDelitos!N168:O173))</f>
        <v>2</v>
      </c>
    </row>
    <row r="107" spans="2:4" ht="13.15" customHeight="1" x14ac:dyDescent="0.25">
      <c r="B107" s="213" t="s">
        <v>1268</v>
      </c>
      <c r="C107" s="213"/>
      <c r="D107" s="77">
        <f>SUM(DatosDelitos!N162:O166)</f>
        <v>3</v>
      </c>
    </row>
    <row r="108" spans="2:4" ht="13.15" customHeight="1" x14ac:dyDescent="0.25">
      <c r="B108" s="213" t="s">
        <v>1246</v>
      </c>
      <c r="C108" s="213"/>
      <c r="D108" s="77">
        <f>SUM(DatosDelitos!N174:O178)</f>
        <v>0</v>
      </c>
    </row>
    <row r="109" spans="2:4" ht="13.15" customHeight="1" x14ac:dyDescent="0.25">
      <c r="B109" s="213" t="s">
        <v>1247</v>
      </c>
      <c r="C109" s="213"/>
      <c r="D109" s="77">
        <f>DatosDelitos!N179</f>
        <v>0</v>
      </c>
    </row>
    <row r="110" spans="2:4" ht="13.15" customHeight="1" x14ac:dyDescent="0.25">
      <c r="B110" s="213" t="s">
        <v>1248</v>
      </c>
      <c r="C110" s="213"/>
      <c r="D110" s="77">
        <f>DatosDelitos!N187</f>
        <v>3</v>
      </c>
    </row>
    <row r="111" spans="2:4" ht="13.15" customHeight="1" x14ac:dyDescent="0.25">
      <c r="B111" s="213" t="s">
        <v>1249</v>
      </c>
      <c r="C111" s="213"/>
      <c r="D111" s="77">
        <f>DatosDelitos!N202</f>
        <v>13</v>
      </c>
    </row>
    <row r="112" spans="2:4" ht="13.15" customHeight="1" x14ac:dyDescent="0.25">
      <c r="B112" s="213" t="s">
        <v>1250</v>
      </c>
      <c r="C112" s="213"/>
      <c r="D112" s="77">
        <f>DatosDelitos!N224</f>
        <v>0</v>
      </c>
    </row>
    <row r="113" spans="2:4" ht="13.15" customHeight="1" x14ac:dyDescent="0.25">
      <c r="B113" s="213" t="s">
        <v>1251</v>
      </c>
      <c r="C113" s="213"/>
      <c r="D113" s="77">
        <f>DatosDelitos!N245</f>
        <v>3</v>
      </c>
    </row>
    <row r="114" spans="2:4" ht="13.15" customHeight="1" x14ac:dyDescent="0.25">
      <c r="B114" s="213" t="s">
        <v>1252</v>
      </c>
      <c r="C114" s="213"/>
      <c r="D114" s="77">
        <f>DatosDelitos!N272</f>
        <v>1</v>
      </c>
    </row>
    <row r="115" spans="2:4" ht="38.25" customHeight="1" x14ac:dyDescent="0.25">
      <c r="B115" s="213" t="s">
        <v>1253</v>
      </c>
      <c r="C115" s="213"/>
      <c r="D115" s="77">
        <f>DatosDelitos!N302</f>
        <v>0</v>
      </c>
    </row>
    <row r="116" spans="2:4" ht="13.15" customHeight="1" x14ac:dyDescent="0.25">
      <c r="B116" s="213" t="s">
        <v>1254</v>
      </c>
      <c r="C116" s="213"/>
      <c r="D116" s="77">
        <f>DatosDelitos!N306</f>
        <v>0</v>
      </c>
    </row>
    <row r="117" spans="2:4" ht="13.15" customHeight="1" x14ac:dyDescent="0.25">
      <c r="B117" s="213" t="s">
        <v>1255</v>
      </c>
      <c r="C117" s="213"/>
      <c r="D117" s="77">
        <f>DatosDelitos!N313+DatosDelitos!N321</f>
        <v>0</v>
      </c>
    </row>
    <row r="118" spans="2:4" ht="13.15" customHeight="1" x14ac:dyDescent="0.25">
      <c r="B118" s="213" t="s">
        <v>909</v>
      </c>
      <c r="C118" s="213"/>
      <c r="D118" s="77">
        <f>DatosDelitos!N319</f>
        <v>0</v>
      </c>
    </row>
    <row r="119" spans="2:4" ht="13.9" customHeight="1" x14ac:dyDescent="0.25">
      <c r="B119" s="213" t="s">
        <v>1256</v>
      </c>
      <c r="C119" s="213"/>
      <c r="D119" s="77">
        <f>DatosDelitos!N324</f>
        <v>2</v>
      </c>
    </row>
    <row r="120" spans="2:4" ht="12.75" customHeight="1" x14ac:dyDescent="0.25">
      <c r="B120" s="215" t="s">
        <v>1257</v>
      </c>
      <c r="C120" s="215"/>
      <c r="D120" s="77">
        <f>DatosDelitos!N326</f>
        <v>0</v>
      </c>
    </row>
    <row r="121" spans="2:4" ht="15" customHeight="1" x14ac:dyDescent="0.25">
      <c r="B121" s="215" t="s">
        <v>943</v>
      </c>
      <c r="C121" s="215"/>
      <c r="D121" s="77">
        <f>DatosDelitos!N338</f>
        <v>0</v>
      </c>
    </row>
    <row r="122" spans="2:4" ht="15" customHeight="1" x14ac:dyDescent="0.25">
      <c r="B122" s="215" t="s">
        <v>1258</v>
      </c>
      <c r="C122" s="215"/>
      <c r="D122" s="77">
        <f>DatosDelitos!N340</f>
        <v>0</v>
      </c>
    </row>
    <row r="123" spans="2:4" ht="15" customHeight="1" x14ac:dyDescent="0.25">
      <c r="B123" s="213" t="s">
        <v>1264</v>
      </c>
      <c r="C123" s="213"/>
      <c r="D123" s="77">
        <f>SUM(D87:D122)</f>
        <v>52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9" t="s">
        <v>310</v>
      </c>
      <c r="B6" s="180"/>
      <c r="C6" s="27">
        <v>11</v>
      </c>
      <c r="D6" s="27">
        <v>8</v>
      </c>
      <c r="E6" s="28">
        <v>0</v>
      </c>
      <c r="F6" s="27">
        <v>0</v>
      </c>
      <c r="G6" s="27">
        <v>0</v>
      </c>
      <c r="H6" s="27">
        <v>0</v>
      </c>
      <c r="I6" s="27">
        <v>2</v>
      </c>
      <c r="J6" s="27">
        <v>1</v>
      </c>
      <c r="K6" s="27">
        <v>1</v>
      </c>
      <c r="L6" s="27">
        <v>0</v>
      </c>
      <c r="M6" s="27">
        <v>0</v>
      </c>
      <c r="N6" s="27">
        <v>6</v>
      </c>
      <c r="O6" s="27">
        <v>1</v>
      </c>
      <c r="P6" s="29">
        <v>1</v>
      </c>
    </row>
    <row r="7" spans="1:16" x14ac:dyDescent="0.25">
      <c r="A7" s="30" t="s">
        <v>311</v>
      </c>
      <c r="B7" s="30" t="s">
        <v>312</v>
      </c>
      <c r="C7" s="15">
        <v>1</v>
      </c>
      <c r="D7" s="15">
        <v>4</v>
      </c>
      <c r="E7" s="31">
        <v>-1</v>
      </c>
      <c r="F7" s="15">
        <v>0</v>
      </c>
      <c r="G7" s="15">
        <v>0</v>
      </c>
      <c r="H7" s="15">
        <v>0</v>
      </c>
      <c r="I7" s="15">
        <v>0</v>
      </c>
      <c r="J7" s="15">
        <v>1</v>
      </c>
      <c r="K7" s="15">
        <v>1</v>
      </c>
      <c r="L7" s="15">
        <v>0</v>
      </c>
      <c r="M7" s="15">
        <v>0</v>
      </c>
      <c r="N7" s="15">
        <v>0</v>
      </c>
      <c r="O7" s="15">
        <v>1</v>
      </c>
      <c r="P7" s="25">
        <v>0</v>
      </c>
    </row>
    <row r="8" spans="1:16" x14ac:dyDescent="0.25">
      <c r="A8" s="30" t="s">
        <v>313</v>
      </c>
      <c r="B8" s="30" t="s">
        <v>314</v>
      </c>
      <c r="C8" s="15">
        <v>5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x14ac:dyDescent="0.25">
      <c r="A9" s="30" t="s">
        <v>315</v>
      </c>
      <c r="B9" s="30" t="s">
        <v>316</v>
      </c>
      <c r="C9" s="15">
        <v>5</v>
      </c>
      <c r="D9" s="15">
        <v>4</v>
      </c>
      <c r="E9" s="31">
        <v>0</v>
      </c>
      <c r="F9" s="15">
        <v>0</v>
      </c>
      <c r="G9" s="15">
        <v>0</v>
      </c>
      <c r="H9" s="15">
        <v>0</v>
      </c>
      <c r="I9" s="15">
        <v>2</v>
      </c>
      <c r="J9" s="15">
        <v>0</v>
      </c>
      <c r="K9" s="15">
        <v>0</v>
      </c>
      <c r="L9" s="15">
        <v>0</v>
      </c>
      <c r="M9" s="15">
        <v>0</v>
      </c>
      <c r="N9" s="15">
        <v>6</v>
      </c>
      <c r="O9" s="15">
        <v>0</v>
      </c>
      <c r="P9" s="25">
        <v>1</v>
      </c>
    </row>
    <row r="10" spans="1:16" x14ac:dyDescent="0.25">
      <c r="A10" s="30" t="s">
        <v>317</v>
      </c>
      <c r="B10" s="30" t="s">
        <v>318</v>
      </c>
      <c r="C10" s="15">
        <v>0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9" t="s">
        <v>319</v>
      </c>
      <c r="B11" s="180"/>
      <c r="C11" s="27">
        <v>2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2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9" t="s">
        <v>323</v>
      </c>
      <c r="B14" s="180"/>
      <c r="C14" s="27">
        <v>1421</v>
      </c>
      <c r="D14" s="27">
        <v>2198</v>
      </c>
      <c r="E14" s="28">
        <v>-1</v>
      </c>
      <c r="F14" s="27">
        <v>14</v>
      </c>
      <c r="G14" s="27">
        <v>11</v>
      </c>
      <c r="H14" s="27">
        <v>83</v>
      </c>
      <c r="I14" s="27">
        <v>66</v>
      </c>
      <c r="J14" s="27">
        <v>1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9">
        <v>85</v>
      </c>
    </row>
    <row r="15" spans="1:16" x14ac:dyDescent="0.25">
      <c r="A15" s="30" t="s">
        <v>324</v>
      </c>
      <c r="B15" s="30" t="s">
        <v>325</v>
      </c>
      <c r="C15" s="15">
        <v>1037</v>
      </c>
      <c r="D15" s="15">
        <v>1481</v>
      </c>
      <c r="E15" s="31">
        <v>-1</v>
      </c>
      <c r="F15" s="15">
        <v>2</v>
      </c>
      <c r="G15" s="15">
        <v>2</v>
      </c>
      <c r="H15" s="15">
        <v>56</v>
      </c>
      <c r="I15" s="15">
        <v>39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5">
        <v>55</v>
      </c>
    </row>
    <row r="16" spans="1:16" x14ac:dyDescent="0.25">
      <c r="A16" s="30" t="s">
        <v>326</v>
      </c>
      <c r="B16" s="30" t="s">
        <v>327</v>
      </c>
      <c r="C16" s="15">
        <v>1</v>
      </c>
      <c r="D16" s="15">
        <v>0</v>
      </c>
      <c r="E16" s="31">
        <v>0</v>
      </c>
      <c r="F16" s="15">
        <v>0</v>
      </c>
      <c r="G16" s="15">
        <v>0</v>
      </c>
      <c r="H16" s="15">
        <v>0</v>
      </c>
      <c r="I16" s="15">
        <v>1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0</v>
      </c>
    </row>
    <row r="17" spans="1:16" x14ac:dyDescent="0.25">
      <c r="A17" s="30" t="s">
        <v>328</v>
      </c>
      <c r="B17" s="30" t="s">
        <v>329</v>
      </c>
      <c r="C17" s="15">
        <v>279</v>
      </c>
      <c r="D17" s="15">
        <v>583</v>
      </c>
      <c r="E17" s="31">
        <v>-1</v>
      </c>
      <c r="F17" s="15">
        <v>1</v>
      </c>
      <c r="G17" s="15">
        <v>0</v>
      </c>
      <c r="H17" s="15">
        <v>10</v>
      </c>
      <c r="I17" s="15">
        <v>4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5">
        <v>9</v>
      </c>
    </row>
    <row r="18" spans="1:16" ht="33.75" x14ac:dyDescent="0.25">
      <c r="A18" s="30" t="s">
        <v>330</v>
      </c>
      <c r="B18" s="30" t="s">
        <v>331</v>
      </c>
      <c r="C18" s="15">
        <v>104</v>
      </c>
      <c r="D18" s="15">
        <v>134</v>
      </c>
      <c r="E18" s="31">
        <v>-1</v>
      </c>
      <c r="F18" s="15">
        <v>11</v>
      </c>
      <c r="G18" s="15">
        <v>9</v>
      </c>
      <c r="H18" s="15">
        <v>17</v>
      </c>
      <c r="I18" s="15">
        <v>22</v>
      </c>
      <c r="J18" s="15">
        <v>1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5">
        <v>21</v>
      </c>
    </row>
    <row r="19" spans="1:16" x14ac:dyDescent="0.25">
      <c r="A19" s="30" t="s">
        <v>332</v>
      </c>
      <c r="B19" s="30" t="s">
        <v>333</v>
      </c>
      <c r="C19" s="15">
        <v>0</v>
      </c>
      <c r="D19" s="15">
        <v>0</v>
      </c>
      <c r="E19" s="31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9" t="s">
        <v>336</v>
      </c>
      <c r="B21" s="180"/>
      <c r="C21" s="27">
        <v>0</v>
      </c>
      <c r="D21" s="27">
        <v>0</v>
      </c>
      <c r="E21" s="28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0</v>
      </c>
      <c r="D23" s="15">
        <v>0</v>
      </c>
      <c r="E23" s="31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179" t="s">
        <v>341</v>
      </c>
      <c r="B24" s="180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9" t="s">
        <v>354</v>
      </c>
      <c r="B31" s="180"/>
      <c r="C31" s="27">
        <v>316</v>
      </c>
      <c r="D31" s="27">
        <v>310</v>
      </c>
      <c r="E31" s="28">
        <v>0</v>
      </c>
      <c r="F31" s="27">
        <v>6</v>
      </c>
      <c r="G31" s="27">
        <v>10</v>
      </c>
      <c r="H31" s="27">
        <v>29</v>
      </c>
      <c r="I31" s="27">
        <v>26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9">
        <v>26</v>
      </c>
    </row>
    <row r="32" spans="1:16" x14ac:dyDescent="0.25">
      <c r="A32" s="30" t="s">
        <v>355</v>
      </c>
      <c r="B32" s="30" t="s">
        <v>356</v>
      </c>
      <c r="C32" s="15">
        <v>0</v>
      </c>
      <c r="D32" s="15">
        <v>3</v>
      </c>
      <c r="E32" s="31">
        <v>-1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5">
        <v>1</v>
      </c>
    </row>
    <row r="33" spans="1:16" x14ac:dyDescent="0.25">
      <c r="A33" s="30" t="s">
        <v>357</v>
      </c>
      <c r="B33" s="30" t="s">
        <v>358</v>
      </c>
      <c r="C33" s="15">
        <v>0</v>
      </c>
      <c r="D33" s="15">
        <v>1</v>
      </c>
      <c r="E33" s="31">
        <v>-1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248</v>
      </c>
      <c r="D34" s="15">
        <v>216</v>
      </c>
      <c r="E34" s="31">
        <v>0</v>
      </c>
      <c r="F34" s="15">
        <v>3</v>
      </c>
      <c r="G34" s="15">
        <v>2</v>
      </c>
      <c r="H34" s="15">
        <v>10</v>
      </c>
      <c r="I34" s="15">
        <v>4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5">
        <v>12</v>
      </c>
    </row>
    <row r="35" spans="1:16" x14ac:dyDescent="0.25">
      <c r="A35" s="30" t="s">
        <v>361</v>
      </c>
      <c r="B35" s="30" t="s">
        <v>362</v>
      </c>
      <c r="C35" s="15">
        <v>1</v>
      </c>
      <c r="D35" s="15">
        <v>1</v>
      </c>
      <c r="E35" s="31">
        <v>0</v>
      </c>
      <c r="F35" s="15">
        <v>0</v>
      </c>
      <c r="G35" s="15">
        <v>1</v>
      </c>
      <c r="H35" s="15">
        <v>0</v>
      </c>
      <c r="I35" s="15">
        <v>2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1</v>
      </c>
    </row>
    <row r="36" spans="1:16" x14ac:dyDescent="0.25">
      <c r="A36" s="30" t="s">
        <v>363</v>
      </c>
      <c r="B36" s="30" t="s">
        <v>364</v>
      </c>
      <c r="C36" s="15">
        <v>39</v>
      </c>
      <c r="D36" s="15">
        <v>62</v>
      </c>
      <c r="E36" s="31">
        <v>-1</v>
      </c>
      <c r="F36" s="15">
        <v>0</v>
      </c>
      <c r="G36" s="15">
        <v>0</v>
      </c>
      <c r="H36" s="15">
        <v>7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5">
        <v>2</v>
      </c>
    </row>
    <row r="37" spans="1:16" ht="22.5" x14ac:dyDescent="0.25">
      <c r="A37" s="30" t="s">
        <v>365</v>
      </c>
      <c r="B37" s="30" t="s">
        <v>366</v>
      </c>
      <c r="C37" s="15">
        <v>14</v>
      </c>
      <c r="D37" s="15">
        <v>13</v>
      </c>
      <c r="E37" s="31">
        <v>0</v>
      </c>
      <c r="F37" s="15">
        <v>2</v>
      </c>
      <c r="G37" s="15">
        <v>4</v>
      </c>
      <c r="H37" s="15">
        <v>8</v>
      </c>
      <c r="I37" s="15">
        <v>17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5">
        <v>5</v>
      </c>
    </row>
    <row r="38" spans="1:16" ht="22.5" x14ac:dyDescent="0.25">
      <c r="A38" s="30" t="s">
        <v>367</v>
      </c>
      <c r="B38" s="30" t="s">
        <v>368</v>
      </c>
      <c r="C38" s="15">
        <v>0</v>
      </c>
      <c r="D38" s="15">
        <v>1</v>
      </c>
      <c r="E38" s="31">
        <v>-1</v>
      </c>
      <c r="F38" s="15">
        <v>1</v>
      </c>
      <c r="G38" s="15">
        <v>1</v>
      </c>
      <c r="H38" s="15">
        <v>0</v>
      </c>
      <c r="I38" s="15">
        <v>1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1</v>
      </c>
    </row>
    <row r="39" spans="1:16" ht="22.5" x14ac:dyDescent="0.25">
      <c r="A39" s="30" t="s">
        <v>369</v>
      </c>
      <c r="B39" s="30" t="s">
        <v>370</v>
      </c>
      <c r="C39" s="15">
        <v>0</v>
      </c>
      <c r="D39" s="15">
        <v>1</v>
      </c>
      <c r="E39" s="31">
        <v>-1</v>
      </c>
      <c r="F39" s="15">
        <v>0</v>
      </c>
      <c r="G39" s="15">
        <v>2</v>
      </c>
      <c r="H39" s="15">
        <v>0</v>
      </c>
      <c r="I39" s="15">
        <v>1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0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14</v>
      </c>
      <c r="D42" s="15">
        <v>12</v>
      </c>
      <c r="E42" s="31">
        <v>0</v>
      </c>
      <c r="F42" s="15">
        <v>0</v>
      </c>
      <c r="G42" s="15">
        <v>0</v>
      </c>
      <c r="H42" s="15">
        <v>4</v>
      </c>
      <c r="I42" s="15">
        <v>1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5">
        <v>4</v>
      </c>
    </row>
    <row r="43" spans="1:16" x14ac:dyDescent="0.25">
      <c r="A43" s="179" t="s">
        <v>377</v>
      </c>
      <c r="B43" s="180"/>
      <c r="C43" s="27">
        <v>129</v>
      </c>
      <c r="D43" s="27">
        <v>165</v>
      </c>
      <c r="E43" s="28">
        <v>-1</v>
      </c>
      <c r="F43" s="27">
        <v>36</v>
      </c>
      <c r="G43" s="27">
        <v>10</v>
      </c>
      <c r="H43" s="27">
        <v>47</v>
      </c>
      <c r="I43" s="27">
        <v>9</v>
      </c>
      <c r="J43" s="27">
        <v>0</v>
      </c>
      <c r="K43" s="27">
        <v>0</v>
      </c>
      <c r="L43" s="27">
        <v>0</v>
      </c>
      <c r="M43" s="27">
        <v>0</v>
      </c>
      <c r="N43" s="27">
        <v>1</v>
      </c>
      <c r="O43" s="27">
        <v>3</v>
      </c>
      <c r="P43" s="29">
        <v>15</v>
      </c>
    </row>
    <row r="44" spans="1:16" x14ac:dyDescent="0.25">
      <c r="A44" s="30" t="s">
        <v>378</v>
      </c>
      <c r="B44" s="30" t="s">
        <v>379</v>
      </c>
      <c r="C44" s="15">
        <v>0</v>
      </c>
      <c r="D44" s="15">
        <v>1</v>
      </c>
      <c r="E44" s="31">
        <v>-1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0</v>
      </c>
    </row>
    <row r="45" spans="1:16" ht="22.5" x14ac:dyDescent="0.25">
      <c r="A45" s="30" t="s">
        <v>380</v>
      </c>
      <c r="B45" s="30" t="s">
        <v>381</v>
      </c>
      <c r="C45" s="15">
        <v>129</v>
      </c>
      <c r="D45" s="15">
        <v>157</v>
      </c>
      <c r="E45" s="31">
        <v>-1</v>
      </c>
      <c r="F45" s="15">
        <v>36</v>
      </c>
      <c r="G45" s="15">
        <v>10</v>
      </c>
      <c r="H45" s="15">
        <v>47</v>
      </c>
      <c r="I45" s="15">
        <v>9</v>
      </c>
      <c r="J45" s="15">
        <v>0</v>
      </c>
      <c r="K45" s="15">
        <v>0</v>
      </c>
      <c r="L45" s="15">
        <v>0</v>
      </c>
      <c r="M45" s="15">
        <v>0</v>
      </c>
      <c r="N45" s="15">
        <v>1</v>
      </c>
      <c r="O45" s="15">
        <v>3</v>
      </c>
      <c r="P45" s="25">
        <v>15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0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0</v>
      </c>
      <c r="D47" s="15">
        <v>2</v>
      </c>
      <c r="E47" s="31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0</v>
      </c>
      <c r="D49" s="15">
        <v>5</v>
      </c>
      <c r="E49" s="31">
        <v>-1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0</v>
      </c>
      <c r="D50" s="15">
        <v>0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9" t="s">
        <v>392</v>
      </c>
      <c r="B51" s="180"/>
      <c r="C51" s="27">
        <v>52</v>
      </c>
      <c r="D51" s="27">
        <v>40</v>
      </c>
      <c r="E51" s="28">
        <v>0</v>
      </c>
      <c r="F51" s="27">
        <v>3</v>
      </c>
      <c r="G51" s="27">
        <v>3</v>
      </c>
      <c r="H51" s="27">
        <v>10</v>
      </c>
      <c r="I51" s="27">
        <v>5</v>
      </c>
      <c r="J51" s="27">
        <v>3</v>
      </c>
      <c r="K51" s="27">
        <v>1</v>
      </c>
      <c r="L51" s="27">
        <v>0</v>
      </c>
      <c r="M51" s="27">
        <v>0</v>
      </c>
      <c r="N51" s="27">
        <v>1</v>
      </c>
      <c r="O51" s="27">
        <v>0</v>
      </c>
      <c r="P51" s="29">
        <v>11</v>
      </c>
    </row>
    <row r="52" spans="1:16" x14ac:dyDescent="0.25">
      <c r="A52" s="30" t="s">
        <v>393</v>
      </c>
      <c r="B52" s="30" t="s">
        <v>394</v>
      </c>
      <c r="C52" s="15">
        <v>8</v>
      </c>
      <c r="D52" s="15">
        <v>6</v>
      </c>
      <c r="E52" s="31">
        <v>0</v>
      </c>
      <c r="F52" s="15">
        <v>1</v>
      </c>
      <c r="G52" s="15">
        <v>0</v>
      </c>
      <c r="H52" s="15">
        <v>0</v>
      </c>
      <c r="I52" s="15">
        <v>0</v>
      </c>
      <c r="J52" s="15">
        <v>1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5">
        <v>3</v>
      </c>
    </row>
    <row r="53" spans="1:16" x14ac:dyDescent="0.25">
      <c r="A53" s="30" t="s">
        <v>395</v>
      </c>
      <c r="B53" s="30" t="s">
        <v>396</v>
      </c>
      <c r="C53" s="15">
        <v>0</v>
      </c>
      <c r="D53" s="15">
        <v>2</v>
      </c>
      <c r="E53" s="31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5">
        <v>0</v>
      </c>
    </row>
    <row r="54" spans="1:16" x14ac:dyDescent="0.25">
      <c r="A54" s="30" t="s">
        <v>397</v>
      </c>
      <c r="B54" s="30" t="s">
        <v>398</v>
      </c>
      <c r="C54" s="15">
        <v>15</v>
      </c>
      <c r="D54" s="15">
        <v>17</v>
      </c>
      <c r="E54" s="31">
        <v>-1</v>
      </c>
      <c r="F54" s="15">
        <v>2</v>
      </c>
      <c r="G54" s="15">
        <v>3</v>
      </c>
      <c r="H54" s="15">
        <v>6</v>
      </c>
      <c r="I54" s="15">
        <v>4</v>
      </c>
      <c r="J54" s="15">
        <v>1</v>
      </c>
      <c r="K54" s="15">
        <v>0</v>
      </c>
      <c r="L54" s="15">
        <v>0</v>
      </c>
      <c r="M54" s="15">
        <v>0</v>
      </c>
      <c r="N54" s="15">
        <v>1</v>
      </c>
      <c r="O54" s="15">
        <v>0</v>
      </c>
      <c r="P54" s="25">
        <v>2</v>
      </c>
    </row>
    <row r="55" spans="1:16" ht="22.5" x14ac:dyDescent="0.25">
      <c r="A55" s="30" t="s">
        <v>399</v>
      </c>
      <c r="B55" s="30" t="s">
        <v>400</v>
      </c>
      <c r="C55" s="15">
        <v>2</v>
      </c>
      <c r="D55" s="15">
        <v>2</v>
      </c>
      <c r="E55" s="31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</v>
      </c>
      <c r="L55" s="15">
        <v>0</v>
      </c>
      <c r="M55" s="15">
        <v>0</v>
      </c>
      <c r="N55" s="15">
        <v>0</v>
      </c>
      <c r="O55" s="15">
        <v>0</v>
      </c>
      <c r="P55" s="25">
        <v>0</v>
      </c>
    </row>
    <row r="56" spans="1:16" x14ac:dyDescent="0.25">
      <c r="A56" s="30" t="s">
        <v>401</v>
      </c>
      <c r="B56" s="30" t="s">
        <v>402</v>
      </c>
      <c r="C56" s="15">
        <v>0</v>
      </c>
      <c r="D56" s="15">
        <v>0</v>
      </c>
      <c r="E56" s="31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30" t="s">
        <v>403</v>
      </c>
      <c r="B57" s="30" t="s">
        <v>404</v>
      </c>
      <c r="C57" s="15">
        <v>4</v>
      </c>
      <c r="D57" s="15">
        <v>3</v>
      </c>
      <c r="E57" s="31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0</v>
      </c>
    </row>
    <row r="58" spans="1:16" ht="22.5" x14ac:dyDescent="0.25">
      <c r="A58" s="30" t="s">
        <v>405</v>
      </c>
      <c r="B58" s="30" t="s">
        <v>406</v>
      </c>
      <c r="C58" s="15">
        <v>4</v>
      </c>
      <c r="D58" s="15">
        <v>1</v>
      </c>
      <c r="E58" s="31">
        <v>3</v>
      </c>
      <c r="F58" s="15">
        <v>0</v>
      </c>
      <c r="G58" s="15">
        <v>0</v>
      </c>
      <c r="H58" s="15">
        <v>1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1</v>
      </c>
    </row>
    <row r="59" spans="1:16" ht="22.5" x14ac:dyDescent="0.25">
      <c r="A59" s="30" t="s">
        <v>407</v>
      </c>
      <c r="B59" s="30" t="s">
        <v>408</v>
      </c>
      <c r="C59" s="15">
        <v>2</v>
      </c>
      <c r="D59" s="15">
        <v>0</v>
      </c>
      <c r="E59" s="31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1</v>
      </c>
    </row>
    <row r="60" spans="1:16" ht="22.5" x14ac:dyDescent="0.25">
      <c r="A60" s="30" t="s">
        <v>409</v>
      </c>
      <c r="B60" s="30" t="s">
        <v>410</v>
      </c>
      <c r="C60" s="15">
        <v>0</v>
      </c>
      <c r="D60" s="15">
        <v>1</v>
      </c>
      <c r="E60" s="31">
        <v>-1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1</v>
      </c>
    </row>
    <row r="61" spans="1:16" ht="22.5" x14ac:dyDescent="0.25">
      <c r="A61" s="30" t="s">
        <v>411</v>
      </c>
      <c r="B61" s="30" t="s">
        <v>412</v>
      </c>
      <c r="C61" s="15">
        <v>1</v>
      </c>
      <c r="D61" s="15">
        <v>1</v>
      </c>
      <c r="E61" s="31">
        <v>0</v>
      </c>
      <c r="F61" s="15">
        <v>0</v>
      </c>
      <c r="G61" s="15">
        <v>0</v>
      </c>
      <c r="H61" s="15">
        <v>1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30" t="s">
        <v>413</v>
      </c>
      <c r="B62" s="30" t="s">
        <v>414</v>
      </c>
      <c r="C62" s="15">
        <v>7</v>
      </c>
      <c r="D62" s="15">
        <v>2</v>
      </c>
      <c r="E62" s="31">
        <v>2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0</v>
      </c>
    </row>
    <row r="63" spans="1:16" x14ac:dyDescent="0.25">
      <c r="A63" s="30" t="s">
        <v>415</v>
      </c>
      <c r="B63" s="30" t="s">
        <v>416</v>
      </c>
      <c r="C63" s="15">
        <v>1</v>
      </c>
      <c r="D63" s="15">
        <v>0</v>
      </c>
      <c r="E63" s="31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1</v>
      </c>
    </row>
    <row r="64" spans="1:16" ht="22.5" x14ac:dyDescent="0.25">
      <c r="A64" s="30" t="s">
        <v>417</v>
      </c>
      <c r="B64" s="30" t="s">
        <v>418</v>
      </c>
      <c r="C64" s="15">
        <v>6</v>
      </c>
      <c r="D64" s="15">
        <v>3</v>
      </c>
      <c r="E64" s="31">
        <v>1</v>
      </c>
      <c r="F64" s="15">
        <v>0</v>
      </c>
      <c r="G64" s="15">
        <v>0</v>
      </c>
      <c r="H64" s="15">
        <v>2</v>
      </c>
      <c r="I64" s="15">
        <v>1</v>
      </c>
      <c r="J64" s="15">
        <v>1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5">
        <v>2</v>
      </c>
    </row>
    <row r="65" spans="1:16" ht="22.5" x14ac:dyDescent="0.25">
      <c r="A65" s="30" t="s">
        <v>419</v>
      </c>
      <c r="B65" s="30" t="s">
        <v>420</v>
      </c>
      <c r="C65" s="15">
        <v>2</v>
      </c>
      <c r="D65" s="15">
        <v>1</v>
      </c>
      <c r="E65" s="31">
        <v>1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30" t="s">
        <v>421</v>
      </c>
      <c r="B66" s="30" t="s">
        <v>422</v>
      </c>
      <c r="C66" s="15">
        <v>0</v>
      </c>
      <c r="D66" s="15">
        <v>0</v>
      </c>
      <c r="E66" s="31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0</v>
      </c>
      <c r="E67" s="31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0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1</v>
      </c>
      <c r="E69" s="31">
        <v>-1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0</v>
      </c>
      <c r="E70" s="31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179" t="s">
        <v>435</v>
      </c>
      <c r="B73" s="180"/>
      <c r="C73" s="27">
        <v>1</v>
      </c>
      <c r="D73" s="27">
        <v>2</v>
      </c>
      <c r="E73" s="28">
        <v>-1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1</v>
      </c>
      <c r="O73" s="27">
        <v>0</v>
      </c>
      <c r="P73" s="29">
        <v>0</v>
      </c>
    </row>
    <row r="74" spans="1:16" x14ac:dyDescent="0.25">
      <c r="A74" s="30" t="s">
        <v>436</v>
      </c>
      <c r="B74" s="30" t="s">
        <v>437</v>
      </c>
      <c r="C74" s="15">
        <v>1</v>
      </c>
      <c r="D74" s="15">
        <v>2</v>
      </c>
      <c r="E74" s="31">
        <v>-1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1</v>
      </c>
      <c r="O74" s="15">
        <v>0</v>
      </c>
      <c r="P74" s="25">
        <v>0</v>
      </c>
    </row>
    <row r="75" spans="1:16" x14ac:dyDescent="0.25">
      <c r="A75" s="179" t="s">
        <v>438</v>
      </c>
      <c r="B75" s="180"/>
      <c r="C75" s="27">
        <v>13</v>
      </c>
      <c r="D75" s="27">
        <v>13</v>
      </c>
      <c r="E75" s="28">
        <v>0</v>
      </c>
      <c r="F75" s="27">
        <v>0</v>
      </c>
      <c r="G75" s="27">
        <v>0</v>
      </c>
      <c r="H75" s="27">
        <v>2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9">
        <v>3</v>
      </c>
    </row>
    <row r="76" spans="1:16" x14ac:dyDescent="0.25">
      <c r="A76" s="30" t="s">
        <v>439</v>
      </c>
      <c r="B76" s="30" t="s">
        <v>440</v>
      </c>
      <c r="C76" s="15">
        <v>3</v>
      </c>
      <c r="D76" s="15">
        <v>10</v>
      </c>
      <c r="E76" s="31">
        <v>-1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0</v>
      </c>
    </row>
    <row r="77" spans="1:16" ht="33.75" x14ac:dyDescent="0.25">
      <c r="A77" s="30" t="s">
        <v>441</v>
      </c>
      <c r="B77" s="30" t="s">
        <v>442</v>
      </c>
      <c r="C77" s="15">
        <v>0</v>
      </c>
      <c r="D77" s="15">
        <v>0</v>
      </c>
      <c r="E77" s="31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5</v>
      </c>
      <c r="D78" s="15">
        <v>1</v>
      </c>
      <c r="E78" s="31">
        <v>4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5">
        <v>1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5</v>
      </c>
      <c r="D80" s="15">
        <v>2</v>
      </c>
      <c r="E80" s="31">
        <v>1</v>
      </c>
      <c r="F80" s="15">
        <v>0</v>
      </c>
      <c r="G80" s="15">
        <v>0</v>
      </c>
      <c r="H80" s="15">
        <v>2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2</v>
      </c>
    </row>
    <row r="81" spans="1:16" ht="33.75" x14ac:dyDescent="0.25">
      <c r="A81" s="30" t="s">
        <v>449</v>
      </c>
      <c r="B81" s="30" t="s">
        <v>450</v>
      </c>
      <c r="C81" s="15">
        <v>0</v>
      </c>
      <c r="D81" s="15">
        <v>0</v>
      </c>
      <c r="E81" s="31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0</v>
      </c>
      <c r="D82" s="15">
        <v>0</v>
      </c>
      <c r="E82" s="31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179" t="s">
        <v>453</v>
      </c>
      <c r="B83" s="180"/>
      <c r="C83" s="27">
        <v>43</v>
      </c>
      <c r="D83" s="27">
        <v>72</v>
      </c>
      <c r="E83" s="28">
        <v>-1</v>
      </c>
      <c r="F83" s="27">
        <v>1</v>
      </c>
      <c r="G83" s="27">
        <v>2</v>
      </c>
      <c r="H83" s="27">
        <v>3</v>
      </c>
      <c r="I83" s="27">
        <v>2</v>
      </c>
      <c r="J83" s="27">
        <v>0</v>
      </c>
      <c r="K83" s="27">
        <v>0</v>
      </c>
      <c r="L83" s="27">
        <v>0</v>
      </c>
      <c r="M83" s="27">
        <v>0</v>
      </c>
      <c r="N83" s="27">
        <v>3</v>
      </c>
      <c r="O83" s="27">
        <v>0</v>
      </c>
      <c r="P83" s="29">
        <v>5</v>
      </c>
    </row>
    <row r="84" spans="1:16" x14ac:dyDescent="0.25">
      <c r="A84" s="30" t="s">
        <v>454</v>
      </c>
      <c r="B84" s="30" t="s">
        <v>455</v>
      </c>
      <c r="C84" s="15">
        <v>9</v>
      </c>
      <c r="D84" s="15">
        <v>20</v>
      </c>
      <c r="E84" s="31">
        <v>-1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0</v>
      </c>
    </row>
    <row r="85" spans="1:16" x14ac:dyDescent="0.25">
      <c r="A85" s="30" t="s">
        <v>456</v>
      </c>
      <c r="B85" s="30" t="s">
        <v>457</v>
      </c>
      <c r="C85" s="15">
        <v>34</v>
      </c>
      <c r="D85" s="15">
        <v>52</v>
      </c>
      <c r="E85" s="31">
        <v>-1</v>
      </c>
      <c r="F85" s="15">
        <v>1</v>
      </c>
      <c r="G85" s="15">
        <v>2</v>
      </c>
      <c r="H85" s="15">
        <v>3</v>
      </c>
      <c r="I85" s="15">
        <v>2</v>
      </c>
      <c r="J85" s="15">
        <v>0</v>
      </c>
      <c r="K85" s="15">
        <v>0</v>
      </c>
      <c r="L85" s="15">
        <v>0</v>
      </c>
      <c r="M85" s="15">
        <v>0</v>
      </c>
      <c r="N85" s="15">
        <v>3</v>
      </c>
      <c r="O85" s="15">
        <v>0</v>
      </c>
      <c r="P85" s="25">
        <v>5</v>
      </c>
    </row>
    <row r="86" spans="1:16" x14ac:dyDescent="0.25">
      <c r="A86" s="179" t="s">
        <v>458</v>
      </c>
      <c r="B86" s="180"/>
      <c r="C86" s="27">
        <v>76</v>
      </c>
      <c r="D86" s="27">
        <v>104</v>
      </c>
      <c r="E86" s="28">
        <v>-1</v>
      </c>
      <c r="F86" s="27">
        <v>1</v>
      </c>
      <c r="G86" s="27">
        <v>0</v>
      </c>
      <c r="H86" s="27">
        <v>24</v>
      </c>
      <c r="I86" s="27">
        <v>11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9">
        <v>6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13</v>
      </c>
      <c r="D90" s="15">
        <v>19</v>
      </c>
      <c r="E90" s="31">
        <v>-1</v>
      </c>
      <c r="F90" s="15">
        <v>1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30" t="s">
        <v>467</v>
      </c>
      <c r="B91" s="30" t="s">
        <v>468</v>
      </c>
      <c r="C91" s="15">
        <v>0</v>
      </c>
      <c r="D91" s="15">
        <v>0</v>
      </c>
      <c r="E91" s="31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11</v>
      </c>
      <c r="D92" s="15">
        <v>4</v>
      </c>
      <c r="E92" s="31">
        <v>1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1</v>
      </c>
    </row>
    <row r="93" spans="1:16" x14ac:dyDescent="0.25">
      <c r="A93" s="30" t="s">
        <v>471</v>
      </c>
      <c r="B93" s="30" t="s">
        <v>472</v>
      </c>
      <c r="C93" s="15">
        <v>16</v>
      </c>
      <c r="D93" s="15">
        <v>16</v>
      </c>
      <c r="E93" s="31">
        <v>0</v>
      </c>
      <c r="F93" s="15">
        <v>0</v>
      </c>
      <c r="G93" s="15">
        <v>0</v>
      </c>
      <c r="H93" s="15">
        <v>2</v>
      </c>
      <c r="I93" s="15">
        <v>6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5">
        <v>4</v>
      </c>
    </row>
    <row r="94" spans="1:16" x14ac:dyDescent="0.25">
      <c r="A94" s="30" t="s">
        <v>473</v>
      </c>
      <c r="B94" s="30" t="s">
        <v>474</v>
      </c>
      <c r="C94" s="15">
        <v>1</v>
      </c>
      <c r="D94" s="15">
        <v>1</v>
      </c>
      <c r="E94" s="31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1</v>
      </c>
    </row>
    <row r="95" spans="1:16" x14ac:dyDescent="0.25">
      <c r="A95" s="30" t="s">
        <v>475</v>
      </c>
      <c r="B95" s="30" t="s">
        <v>476</v>
      </c>
      <c r="C95" s="15">
        <v>35</v>
      </c>
      <c r="D95" s="15">
        <v>61</v>
      </c>
      <c r="E95" s="31">
        <v>-1</v>
      </c>
      <c r="F95" s="15">
        <v>0</v>
      </c>
      <c r="G95" s="15">
        <v>0</v>
      </c>
      <c r="H95" s="15">
        <v>22</v>
      </c>
      <c r="I95" s="15">
        <v>5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0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0</v>
      </c>
      <c r="E96" s="31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3</v>
      </c>
      <c r="E97" s="31">
        <v>-1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9" t="s">
        <v>481</v>
      </c>
      <c r="B98" s="180"/>
      <c r="C98" s="27">
        <v>1170</v>
      </c>
      <c r="D98" s="27">
        <v>1321</v>
      </c>
      <c r="E98" s="28">
        <v>-1</v>
      </c>
      <c r="F98" s="27">
        <v>7</v>
      </c>
      <c r="G98" s="27">
        <v>6</v>
      </c>
      <c r="H98" s="27">
        <v>127</v>
      </c>
      <c r="I98" s="27">
        <v>69</v>
      </c>
      <c r="J98" s="27">
        <v>0</v>
      </c>
      <c r="K98" s="27">
        <v>0</v>
      </c>
      <c r="L98" s="27">
        <v>0</v>
      </c>
      <c r="M98" s="27">
        <v>0</v>
      </c>
      <c r="N98" s="27">
        <v>3</v>
      </c>
      <c r="O98" s="27">
        <v>3</v>
      </c>
      <c r="P98" s="29">
        <v>78</v>
      </c>
    </row>
    <row r="99" spans="1:16" x14ac:dyDescent="0.25">
      <c r="A99" s="30" t="s">
        <v>482</v>
      </c>
      <c r="B99" s="30" t="s">
        <v>483</v>
      </c>
      <c r="C99" s="15">
        <v>186</v>
      </c>
      <c r="D99" s="15">
        <v>254</v>
      </c>
      <c r="E99" s="31">
        <v>-1</v>
      </c>
      <c r="F99" s="15">
        <v>2</v>
      </c>
      <c r="G99" s="15">
        <v>2</v>
      </c>
      <c r="H99" s="15">
        <v>13</v>
      </c>
      <c r="I99" s="15">
        <v>8</v>
      </c>
      <c r="J99" s="15">
        <v>0</v>
      </c>
      <c r="K99" s="15">
        <v>0</v>
      </c>
      <c r="L99" s="15">
        <v>0</v>
      </c>
      <c r="M99" s="15">
        <v>0</v>
      </c>
      <c r="N99" s="15">
        <v>1</v>
      </c>
      <c r="O99" s="15">
        <v>0</v>
      </c>
      <c r="P99" s="25">
        <v>12</v>
      </c>
    </row>
    <row r="100" spans="1:16" x14ac:dyDescent="0.25">
      <c r="A100" s="30" t="s">
        <v>484</v>
      </c>
      <c r="B100" s="30" t="s">
        <v>485</v>
      </c>
      <c r="C100" s="15">
        <v>100</v>
      </c>
      <c r="D100" s="15">
        <v>125</v>
      </c>
      <c r="E100" s="31">
        <v>-1</v>
      </c>
      <c r="F100" s="15">
        <v>1</v>
      </c>
      <c r="G100" s="15">
        <v>1</v>
      </c>
      <c r="H100" s="15">
        <v>36</v>
      </c>
      <c r="I100" s="15">
        <v>11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1</v>
      </c>
      <c r="P100" s="25">
        <v>8</v>
      </c>
    </row>
    <row r="101" spans="1:16" ht="33.75" x14ac:dyDescent="0.25">
      <c r="A101" s="30" t="s">
        <v>486</v>
      </c>
      <c r="B101" s="30" t="s">
        <v>487</v>
      </c>
      <c r="C101" s="15">
        <v>1</v>
      </c>
      <c r="D101" s="15">
        <v>7</v>
      </c>
      <c r="E101" s="31">
        <v>-1</v>
      </c>
      <c r="F101" s="15">
        <v>0</v>
      </c>
      <c r="G101" s="15">
        <v>0</v>
      </c>
      <c r="H101" s="15">
        <v>2</v>
      </c>
      <c r="I101" s="15">
        <v>4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5">
        <v>5</v>
      </c>
    </row>
    <row r="102" spans="1:16" ht="22.5" x14ac:dyDescent="0.25">
      <c r="A102" s="30" t="s">
        <v>488</v>
      </c>
      <c r="B102" s="30" t="s">
        <v>489</v>
      </c>
      <c r="C102" s="15">
        <v>36</v>
      </c>
      <c r="D102" s="15">
        <v>38</v>
      </c>
      <c r="E102" s="31">
        <v>-1</v>
      </c>
      <c r="F102" s="15">
        <v>0</v>
      </c>
      <c r="G102" s="15">
        <v>0</v>
      </c>
      <c r="H102" s="15">
        <v>6</v>
      </c>
      <c r="I102" s="15">
        <v>6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2</v>
      </c>
      <c r="P102" s="25">
        <v>3</v>
      </c>
    </row>
    <row r="103" spans="1:16" x14ac:dyDescent="0.25">
      <c r="A103" s="30" t="s">
        <v>490</v>
      </c>
      <c r="B103" s="30" t="s">
        <v>491</v>
      </c>
      <c r="C103" s="15">
        <v>0</v>
      </c>
      <c r="D103" s="15">
        <v>2</v>
      </c>
      <c r="E103" s="31">
        <v>-1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0</v>
      </c>
    </row>
    <row r="104" spans="1:16" ht="22.5" x14ac:dyDescent="0.25">
      <c r="A104" s="30" t="s">
        <v>492</v>
      </c>
      <c r="B104" s="30" t="s">
        <v>493</v>
      </c>
      <c r="C104" s="15">
        <v>11</v>
      </c>
      <c r="D104" s="15">
        <v>23</v>
      </c>
      <c r="E104" s="31">
        <v>-1</v>
      </c>
      <c r="F104" s="15">
        <v>0</v>
      </c>
      <c r="G104" s="15">
        <v>0</v>
      </c>
      <c r="H104" s="15">
        <v>1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1</v>
      </c>
    </row>
    <row r="105" spans="1:16" x14ac:dyDescent="0.25">
      <c r="A105" s="30" t="s">
        <v>494</v>
      </c>
      <c r="B105" s="30" t="s">
        <v>495</v>
      </c>
      <c r="C105" s="15">
        <v>43</v>
      </c>
      <c r="D105" s="15">
        <v>35</v>
      </c>
      <c r="E105" s="31">
        <v>0</v>
      </c>
      <c r="F105" s="15">
        <v>0</v>
      </c>
      <c r="G105" s="15">
        <v>0</v>
      </c>
      <c r="H105" s="15">
        <v>4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3</v>
      </c>
    </row>
    <row r="106" spans="1:16" x14ac:dyDescent="0.25">
      <c r="A106" s="30" t="s">
        <v>496</v>
      </c>
      <c r="B106" s="30" t="s">
        <v>497</v>
      </c>
      <c r="C106" s="15">
        <v>383</v>
      </c>
      <c r="D106" s="15">
        <v>383</v>
      </c>
      <c r="E106" s="31">
        <v>0</v>
      </c>
      <c r="F106" s="15">
        <v>3</v>
      </c>
      <c r="G106" s="15">
        <v>0</v>
      </c>
      <c r="H106" s="15">
        <v>38</v>
      </c>
      <c r="I106" s="15">
        <v>17</v>
      </c>
      <c r="J106" s="15">
        <v>0</v>
      </c>
      <c r="K106" s="15">
        <v>0</v>
      </c>
      <c r="L106" s="15">
        <v>0</v>
      </c>
      <c r="M106" s="15">
        <v>0</v>
      </c>
      <c r="N106" s="15">
        <v>1</v>
      </c>
      <c r="O106" s="15">
        <v>0</v>
      </c>
      <c r="P106" s="25">
        <v>27</v>
      </c>
    </row>
    <row r="107" spans="1:16" ht="22.5" x14ac:dyDescent="0.25">
      <c r="A107" s="30" t="s">
        <v>498</v>
      </c>
      <c r="B107" s="30" t="s">
        <v>499</v>
      </c>
      <c r="C107" s="15">
        <v>86</v>
      </c>
      <c r="D107" s="15">
        <v>117</v>
      </c>
      <c r="E107" s="31">
        <v>-1</v>
      </c>
      <c r="F107" s="15">
        <v>0</v>
      </c>
      <c r="G107" s="15">
        <v>2</v>
      </c>
      <c r="H107" s="15">
        <v>7</v>
      </c>
      <c r="I107" s="15">
        <v>4</v>
      </c>
      <c r="J107" s="15">
        <v>0</v>
      </c>
      <c r="K107" s="15">
        <v>0</v>
      </c>
      <c r="L107" s="15">
        <v>0</v>
      </c>
      <c r="M107" s="15">
        <v>0</v>
      </c>
      <c r="N107" s="15">
        <v>1</v>
      </c>
      <c r="O107" s="15">
        <v>0</v>
      </c>
      <c r="P107" s="25">
        <v>6</v>
      </c>
    </row>
    <row r="108" spans="1:16" ht="22.5" x14ac:dyDescent="0.25">
      <c r="A108" s="30" t="s">
        <v>500</v>
      </c>
      <c r="B108" s="30" t="s">
        <v>501</v>
      </c>
      <c r="C108" s="15">
        <v>1</v>
      </c>
      <c r="D108" s="15">
        <v>11</v>
      </c>
      <c r="E108" s="31">
        <v>-1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0</v>
      </c>
    </row>
    <row r="109" spans="1:16" x14ac:dyDescent="0.25">
      <c r="A109" s="30" t="s">
        <v>502</v>
      </c>
      <c r="B109" s="30" t="s">
        <v>503</v>
      </c>
      <c r="C109" s="15">
        <v>12</v>
      </c>
      <c r="D109" s="15">
        <v>1</v>
      </c>
      <c r="E109" s="31">
        <v>11</v>
      </c>
      <c r="F109" s="15">
        <v>0</v>
      </c>
      <c r="G109" s="15">
        <v>0</v>
      </c>
      <c r="H109" s="15">
        <v>0</v>
      </c>
      <c r="I109" s="15">
        <v>1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0</v>
      </c>
    </row>
    <row r="110" spans="1:16" x14ac:dyDescent="0.25">
      <c r="A110" s="30" t="s">
        <v>504</v>
      </c>
      <c r="B110" s="30" t="s">
        <v>505</v>
      </c>
      <c r="C110" s="15">
        <v>2</v>
      </c>
      <c r="D110" s="15">
        <v>1</v>
      </c>
      <c r="E110" s="31">
        <v>1</v>
      </c>
      <c r="F110" s="15">
        <v>0</v>
      </c>
      <c r="G110" s="15">
        <v>0</v>
      </c>
      <c r="H110" s="15">
        <v>3</v>
      </c>
      <c r="I110" s="15">
        <v>1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5">
        <v>1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288</v>
      </c>
      <c r="D112" s="15">
        <v>292</v>
      </c>
      <c r="E112" s="31">
        <v>-1</v>
      </c>
      <c r="F112" s="15">
        <v>1</v>
      </c>
      <c r="G112" s="15">
        <v>1</v>
      </c>
      <c r="H112" s="15">
        <v>12</v>
      </c>
      <c r="I112" s="15">
        <v>11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5">
        <v>12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4</v>
      </c>
      <c r="D115" s="15">
        <v>8</v>
      </c>
      <c r="E115" s="31">
        <v>-1</v>
      </c>
      <c r="F115" s="15">
        <v>0</v>
      </c>
      <c r="G115" s="15">
        <v>0</v>
      </c>
      <c r="H115" s="15">
        <v>1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0</v>
      </c>
      <c r="D116" s="15">
        <v>0</v>
      </c>
      <c r="E116" s="31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0</v>
      </c>
    </row>
    <row r="117" spans="1:16" ht="33.75" x14ac:dyDescent="0.25">
      <c r="A117" s="30" t="s">
        <v>518</v>
      </c>
      <c r="B117" s="30" t="s">
        <v>519</v>
      </c>
      <c r="C117" s="15">
        <v>1</v>
      </c>
      <c r="D117" s="15">
        <v>6</v>
      </c>
      <c r="E117" s="31">
        <v>-1</v>
      </c>
      <c r="F117" s="15">
        <v>0</v>
      </c>
      <c r="G117" s="15">
        <v>0</v>
      </c>
      <c r="H117" s="15">
        <v>1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30" t="s">
        <v>520</v>
      </c>
      <c r="B118" s="30" t="s">
        <v>521</v>
      </c>
      <c r="C118" s="15">
        <v>0</v>
      </c>
      <c r="D118" s="15">
        <v>0</v>
      </c>
      <c r="E118" s="31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0</v>
      </c>
      <c r="E119" s="31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30" t="s">
        <v>524</v>
      </c>
      <c r="B120" s="30" t="s">
        <v>525</v>
      </c>
      <c r="C120" s="15">
        <v>2</v>
      </c>
      <c r="D120" s="15">
        <v>3</v>
      </c>
      <c r="E120" s="31">
        <v>-1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0</v>
      </c>
      <c r="D121" s="15">
        <v>3</v>
      </c>
      <c r="E121" s="31">
        <v>-1</v>
      </c>
      <c r="F121" s="15">
        <v>0</v>
      </c>
      <c r="G121" s="15">
        <v>0</v>
      </c>
      <c r="H121" s="15">
        <v>2</v>
      </c>
      <c r="I121" s="15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30" t="s">
        <v>528</v>
      </c>
      <c r="B122" s="30" t="s">
        <v>529</v>
      </c>
      <c r="C122" s="15">
        <v>5</v>
      </c>
      <c r="D122" s="15">
        <v>6</v>
      </c>
      <c r="E122" s="31">
        <v>-1</v>
      </c>
      <c r="F122" s="15">
        <v>0</v>
      </c>
      <c r="G122" s="15">
        <v>0</v>
      </c>
      <c r="H122" s="15">
        <v>0</v>
      </c>
      <c r="I122" s="15">
        <v>1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0</v>
      </c>
    </row>
    <row r="123" spans="1:16" x14ac:dyDescent="0.25">
      <c r="A123" s="30" t="s">
        <v>530</v>
      </c>
      <c r="B123" s="30" t="s">
        <v>531</v>
      </c>
      <c r="C123" s="15">
        <v>3</v>
      </c>
      <c r="D123" s="15">
        <v>3</v>
      </c>
      <c r="E123" s="31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0</v>
      </c>
    </row>
    <row r="124" spans="1:16" x14ac:dyDescent="0.25">
      <c r="A124" s="30" t="s">
        <v>532</v>
      </c>
      <c r="B124" s="30" t="s">
        <v>533</v>
      </c>
      <c r="C124" s="15">
        <v>1</v>
      </c>
      <c r="D124" s="15">
        <v>2</v>
      </c>
      <c r="E124" s="31">
        <v>-1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5</v>
      </c>
      <c r="D127" s="15">
        <v>1</v>
      </c>
      <c r="E127" s="31">
        <v>4</v>
      </c>
      <c r="F127" s="15">
        <v>0</v>
      </c>
      <c r="G127" s="15">
        <v>0</v>
      </c>
      <c r="H127" s="15">
        <v>1</v>
      </c>
      <c r="I127" s="15">
        <v>2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0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0</v>
      </c>
      <c r="E128" s="31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30" t="s">
        <v>542</v>
      </c>
      <c r="B129" s="30" t="s">
        <v>543</v>
      </c>
      <c r="C129" s="15">
        <v>0</v>
      </c>
      <c r="D129" s="15">
        <v>0</v>
      </c>
      <c r="E129" s="31">
        <v>0</v>
      </c>
      <c r="F129" s="15">
        <v>0</v>
      </c>
      <c r="G129" s="15">
        <v>0</v>
      </c>
      <c r="H129" s="15">
        <v>0</v>
      </c>
      <c r="I129" s="15">
        <v>2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0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0</v>
      </c>
    </row>
    <row r="132" spans="1:16" x14ac:dyDescent="0.25">
      <c r="A132" s="179" t="s">
        <v>548</v>
      </c>
      <c r="B132" s="180"/>
      <c r="C132" s="27">
        <v>1</v>
      </c>
      <c r="D132" s="27">
        <v>2</v>
      </c>
      <c r="E132" s="28">
        <v>-1</v>
      </c>
      <c r="F132" s="27">
        <v>0</v>
      </c>
      <c r="G132" s="27">
        <v>0</v>
      </c>
      <c r="H132" s="27">
        <v>0</v>
      </c>
      <c r="I132" s="27">
        <v>1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9">
        <v>0</v>
      </c>
    </row>
    <row r="133" spans="1:16" x14ac:dyDescent="0.25">
      <c r="A133" s="30" t="s">
        <v>549</v>
      </c>
      <c r="B133" s="30" t="s">
        <v>550</v>
      </c>
      <c r="C133" s="15">
        <v>0</v>
      </c>
      <c r="D133" s="15">
        <v>2</v>
      </c>
      <c r="E133" s="31">
        <v>-1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5">
        <v>0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1</v>
      </c>
      <c r="D135" s="15">
        <v>0</v>
      </c>
      <c r="E135" s="31">
        <v>0</v>
      </c>
      <c r="F135" s="15">
        <v>0</v>
      </c>
      <c r="G135" s="15">
        <v>0</v>
      </c>
      <c r="H135" s="15">
        <v>0</v>
      </c>
      <c r="I135" s="15">
        <v>1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0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9" t="s">
        <v>559</v>
      </c>
      <c r="B138" s="180"/>
      <c r="C138" s="27">
        <v>12</v>
      </c>
      <c r="D138" s="27">
        <v>15</v>
      </c>
      <c r="E138" s="28">
        <v>-1</v>
      </c>
      <c r="F138" s="27">
        <v>0</v>
      </c>
      <c r="G138" s="27">
        <v>0</v>
      </c>
      <c r="H138" s="27">
        <v>1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9">
        <v>0</v>
      </c>
    </row>
    <row r="139" spans="1:16" ht="22.5" x14ac:dyDescent="0.25">
      <c r="A139" s="30" t="s">
        <v>560</v>
      </c>
      <c r="B139" s="30" t="s">
        <v>561</v>
      </c>
      <c r="C139" s="15">
        <v>4</v>
      </c>
      <c r="D139" s="15">
        <v>3</v>
      </c>
      <c r="E139" s="31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0</v>
      </c>
      <c r="E140" s="31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8</v>
      </c>
      <c r="D143" s="15">
        <v>10</v>
      </c>
      <c r="E143" s="31">
        <v>-1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5">
        <v>0</v>
      </c>
    </row>
    <row r="144" spans="1:16" ht="33.75" x14ac:dyDescent="0.25">
      <c r="A144" s="30" t="s">
        <v>570</v>
      </c>
      <c r="B144" s="30" t="s">
        <v>571</v>
      </c>
      <c r="C144" s="15">
        <v>0</v>
      </c>
      <c r="D144" s="15">
        <v>2</v>
      </c>
      <c r="E144" s="31">
        <v>-1</v>
      </c>
      <c r="F144" s="15">
        <v>0</v>
      </c>
      <c r="G144" s="15">
        <v>0</v>
      </c>
      <c r="H144" s="15">
        <v>1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0</v>
      </c>
    </row>
    <row r="145" spans="1:16" x14ac:dyDescent="0.25">
      <c r="A145" s="179" t="s">
        <v>572</v>
      </c>
      <c r="B145" s="180"/>
      <c r="C145" s="27">
        <v>2</v>
      </c>
      <c r="D145" s="27">
        <v>3</v>
      </c>
      <c r="E145" s="28">
        <v>-1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2</v>
      </c>
      <c r="D147" s="15">
        <v>3</v>
      </c>
      <c r="E147" s="31">
        <v>-1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179" t="s">
        <v>577</v>
      </c>
      <c r="B148" s="180"/>
      <c r="C148" s="27">
        <v>29</v>
      </c>
      <c r="D148" s="27">
        <v>20</v>
      </c>
      <c r="E148" s="28">
        <v>0</v>
      </c>
      <c r="F148" s="27">
        <v>0</v>
      </c>
      <c r="G148" s="27">
        <v>0</v>
      </c>
      <c r="H148" s="27">
        <v>2</v>
      </c>
      <c r="I148" s="27">
        <v>2</v>
      </c>
      <c r="J148" s="27">
        <v>0</v>
      </c>
      <c r="K148" s="27">
        <v>0</v>
      </c>
      <c r="L148" s="27">
        <v>0</v>
      </c>
      <c r="M148" s="27">
        <v>0</v>
      </c>
      <c r="N148" s="27">
        <v>10</v>
      </c>
      <c r="O148" s="27">
        <v>0</v>
      </c>
      <c r="P148" s="29">
        <v>1</v>
      </c>
    </row>
    <row r="149" spans="1:16" ht="22.5" x14ac:dyDescent="0.25">
      <c r="A149" s="30" t="s">
        <v>578</v>
      </c>
      <c r="B149" s="30" t="s">
        <v>579</v>
      </c>
      <c r="C149" s="15">
        <v>1</v>
      </c>
      <c r="D149" s="15">
        <v>3</v>
      </c>
      <c r="E149" s="31">
        <v>-1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5">
        <v>0</v>
      </c>
    </row>
    <row r="150" spans="1:16" ht="22.5" x14ac:dyDescent="0.25">
      <c r="A150" s="30" t="s">
        <v>580</v>
      </c>
      <c r="B150" s="30" t="s">
        <v>581</v>
      </c>
      <c r="C150" s="15">
        <v>0</v>
      </c>
      <c r="D150" s="15">
        <v>0</v>
      </c>
      <c r="E150" s="31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2</v>
      </c>
      <c r="D152" s="15">
        <v>4</v>
      </c>
      <c r="E152" s="31">
        <v>-1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2</v>
      </c>
      <c r="O152" s="15">
        <v>0</v>
      </c>
      <c r="P152" s="25">
        <v>0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1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0</v>
      </c>
      <c r="D154" s="15">
        <v>1</v>
      </c>
      <c r="E154" s="31">
        <v>-1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0</v>
      </c>
    </row>
    <row r="155" spans="1:16" x14ac:dyDescent="0.25">
      <c r="A155" s="30" t="s">
        <v>590</v>
      </c>
      <c r="B155" s="30" t="s">
        <v>591</v>
      </c>
      <c r="C155" s="15">
        <v>18</v>
      </c>
      <c r="D155" s="15">
        <v>5</v>
      </c>
      <c r="E155" s="31">
        <v>2</v>
      </c>
      <c r="F155" s="15">
        <v>0</v>
      </c>
      <c r="G155" s="15">
        <v>0</v>
      </c>
      <c r="H155" s="15">
        <v>1</v>
      </c>
      <c r="I155" s="15">
        <v>1</v>
      </c>
      <c r="J155" s="15">
        <v>0</v>
      </c>
      <c r="K155" s="15">
        <v>0</v>
      </c>
      <c r="L155" s="15">
        <v>0</v>
      </c>
      <c r="M155" s="15">
        <v>0</v>
      </c>
      <c r="N155" s="15">
        <v>7</v>
      </c>
      <c r="O155" s="15">
        <v>0</v>
      </c>
      <c r="P155" s="25">
        <v>1</v>
      </c>
    </row>
    <row r="156" spans="1:16" ht="22.5" x14ac:dyDescent="0.25">
      <c r="A156" s="30" t="s">
        <v>592</v>
      </c>
      <c r="B156" s="30" t="s">
        <v>593</v>
      </c>
      <c r="C156" s="15">
        <v>8</v>
      </c>
      <c r="D156" s="15">
        <v>7</v>
      </c>
      <c r="E156" s="31">
        <v>0</v>
      </c>
      <c r="F156" s="15">
        <v>0</v>
      </c>
      <c r="G156" s="15">
        <v>0</v>
      </c>
      <c r="H156" s="15">
        <v>1</v>
      </c>
      <c r="I156" s="15">
        <v>1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5">
        <v>0</v>
      </c>
    </row>
    <row r="157" spans="1:16" x14ac:dyDescent="0.25">
      <c r="A157" s="179" t="s">
        <v>594</v>
      </c>
      <c r="B157" s="180"/>
      <c r="C157" s="27">
        <v>22</v>
      </c>
      <c r="D157" s="27">
        <v>28</v>
      </c>
      <c r="E157" s="28">
        <v>-1</v>
      </c>
      <c r="F157" s="27">
        <v>0</v>
      </c>
      <c r="G157" s="27">
        <v>0</v>
      </c>
      <c r="H157" s="27">
        <v>0</v>
      </c>
      <c r="I157" s="27">
        <v>2</v>
      </c>
      <c r="J157" s="27">
        <v>0</v>
      </c>
      <c r="K157" s="27">
        <v>0</v>
      </c>
      <c r="L157" s="27">
        <v>0</v>
      </c>
      <c r="M157" s="27">
        <v>0</v>
      </c>
      <c r="N157" s="27">
        <v>2</v>
      </c>
      <c r="O157" s="27">
        <v>1</v>
      </c>
      <c r="P157" s="29">
        <v>0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2</v>
      </c>
      <c r="E161" s="31">
        <v>-1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7</v>
      </c>
      <c r="D162" s="15">
        <v>1</v>
      </c>
      <c r="E162" s="31">
        <v>6</v>
      </c>
      <c r="F162" s="15">
        <v>0</v>
      </c>
      <c r="G162" s="15">
        <v>0</v>
      </c>
      <c r="H162" s="15">
        <v>0</v>
      </c>
      <c r="I162" s="15">
        <v>1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1</v>
      </c>
      <c r="P162" s="25">
        <v>0</v>
      </c>
    </row>
    <row r="163" spans="1:16" x14ac:dyDescent="0.25">
      <c r="A163" s="30" t="s">
        <v>605</v>
      </c>
      <c r="B163" s="30" t="s">
        <v>606</v>
      </c>
      <c r="C163" s="15">
        <v>2</v>
      </c>
      <c r="D163" s="15">
        <v>6</v>
      </c>
      <c r="E163" s="31">
        <v>-1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1</v>
      </c>
      <c r="O163" s="15">
        <v>0</v>
      </c>
      <c r="P163" s="25">
        <v>0</v>
      </c>
    </row>
    <row r="164" spans="1:16" ht="22.5" x14ac:dyDescent="0.25">
      <c r="A164" s="30" t="s">
        <v>607</v>
      </c>
      <c r="B164" s="30" t="s">
        <v>608</v>
      </c>
      <c r="C164" s="15">
        <v>7</v>
      </c>
      <c r="D164" s="15">
        <v>10</v>
      </c>
      <c r="E164" s="31">
        <v>-1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4</v>
      </c>
      <c r="D165" s="15">
        <v>4</v>
      </c>
      <c r="E165" s="31">
        <v>0</v>
      </c>
      <c r="F165" s="15">
        <v>0</v>
      </c>
      <c r="G165" s="15">
        <v>0</v>
      </c>
      <c r="H165" s="15">
        <v>0</v>
      </c>
      <c r="I165" s="15">
        <v>1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2</v>
      </c>
      <c r="D166" s="15">
        <v>5</v>
      </c>
      <c r="E166" s="31">
        <v>-1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1</v>
      </c>
      <c r="O166" s="15">
        <v>0</v>
      </c>
      <c r="P166" s="25">
        <v>0</v>
      </c>
    </row>
    <row r="167" spans="1:16" x14ac:dyDescent="0.25">
      <c r="A167" s="179" t="s">
        <v>613</v>
      </c>
      <c r="B167" s="180"/>
      <c r="C167" s="27">
        <v>54</v>
      </c>
      <c r="D167" s="27">
        <v>106</v>
      </c>
      <c r="E167" s="28">
        <v>-1</v>
      </c>
      <c r="F167" s="27">
        <v>3</v>
      </c>
      <c r="G167" s="27">
        <v>2</v>
      </c>
      <c r="H167" s="27">
        <v>20</v>
      </c>
      <c r="I167" s="27">
        <v>17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2</v>
      </c>
      <c r="P167" s="29">
        <v>22</v>
      </c>
    </row>
    <row r="168" spans="1:16" ht="22.5" x14ac:dyDescent="0.25">
      <c r="A168" s="30" t="s">
        <v>614</v>
      </c>
      <c r="B168" s="30" t="s">
        <v>615</v>
      </c>
      <c r="C168" s="15">
        <v>28</v>
      </c>
      <c r="D168" s="15">
        <v>50</v>
      </c>
      <c r="E168" s="31">
        <v>-1</v>
      </c>
      <c r="F168" s="15">
        <v>1</v>
      </c>
      <c r="G168" s="15">
        <v>0</v>
      </c>
      <c r="H168" s="15">
        <v>4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2</v>
      </c>
      <c r="P168" s="25">
        <v>0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0</v>
      </c>
      <c r="D172" s="15">
        <v>0</v>
      </c>
      <c r="E172" s="31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20</v>
      </c>
      <c r="D174" s="15">
        <v>30</v>
      </c>
      <c r="E174" s="31">
        <v>-1</v>
      </c>
      <c r="F174" s="15">
        <v>1</v>
      </c>
      <c r="G174" s="15">
        <v>0</v>
      </c>
      <c r="H174" s="15">
        <v>9</v>
      </c>
      <c r="I174" s="15">
        <v>7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5">
        <v>16</v>
      </c>
    </row>
    <row r="175" spans="1:16" ht="22.5" x14ac:dyDescent="0.25">
      <c r="A175" s="30" t="s">
        <v>628</v>
      </c>
      <c r="B175" s="30" t="s">
        <v>629</v>
      </c>
      <c r="C175" s="15">
        <v>6</v>
      </c>
      <c r="D175" s="15">
        <v>23</v>
      </c>
      <c r="E175" s="31">
        <v>-1</v>
      </c>
      <c r="F175" s="15">
        <v>1</v>
      </c>
      <c r="G175" s="15">
        <v>2</v>
      </c>
      <c r="H175" s="15">
        <v>7</v>
      </c>
      <c r="I175" s="15">
        <v>10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5">
        <v>6</v>
      </c>
    </row>
    <row r="176" spans="1:16" x14ac:dyDescent="0.25">
      <c r="A176" s="30" t="s">
        <v>630</v>
      </c>
      <c r="B176" s="30" t="s">
        <v>631</v>
      </c>
      <c r="C176" s="15">
        <v>0</v>
      </c>
      <c r="D176" s="15">
        <v>2</v>
      </c>
      <c r="E176" s="31">
        <v>-1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5">
        <v>0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1</v>
      </c>
      <c r="E177" s="31">
        <v>-1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9" t="s">
        <v>636</v>
      </c>
      <c r="B179" s="180"/>
      <c r="C179" s="27">
        <v>122</v>
      </c>
      <c r="D179" s="27">
        <v>125</v>
      </c>
      <c r="E179" s="28">
        <v>-1</v>
      </c>
      <c r="F179" s="27">
        <v>169</v>
      </c>
      <c r="G179" s="27">
        <v>155</v>
      </c>
      <c r="H179" s="27">
        <v>23</v>
      </c>
      <c r="I179" s="27">
        <v>23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9">
        <v>172</v>
      </c>
    </row>
    <row r="180" spans="1:16" ht="22.5" x14ac:dyDescent="0.25">
      <c r="A180" s="30" t="s">
        <v>637</v>
      </c>
      <c r="B180" s="30" t="s">
        <v>638</v>
      </c>
      <c r="C180" s="15">
        <v>1</v>
      </c>
      <c r="D180" s="15">
        <v>2</v>
      </c>
      <c r="E180" s="31">
        <v>-1</v>
      </c>
      <c r="F180" s="15">
        <v>3</v>
      </c>
      <c r="G180" s="15">
        <v>2</v>
      </c>
      <c r="H180" s="15">
        <v>0</v>
      </c>
      <c r="I180" s="15">
        <v>2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0</v>
      </c>
    </row>
    <row r="181" spans="1:16" ht="22.5" x14ac:dyDescent="0.25">
      <c r="A181" s="30" t="s">
        <v>639</v>
      </c>
      <c r="B181" s="30" t="s">
        <v>640</v>
      </c>
      <c r="C181" s="15">
        <v>62</v>
      </c>
      <c r="D181" s="15">
        <v>83</v>
      </c>
      <c r="E181" s="31">
        <v>-1</v>
      </c>
      <c r="F181" s="15">
        <v>94</v>
      </c>
      <c r="G181" s="15">
        <v>82</v>
      </c>
      <c r="H181" s="15">
        <v>14</v>
      </c>
      <c r="I181" s="15">
        <v>11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96</v>
      </c>
    </row>
    <row r="182" spans="1:16" x14ac:dyDescent="0.25">
      <c r="A182" s="30" t="s">
        <v>641</v>
      </c>
      <c r="B182" s="30" t="s">
        <v>642</v>
      </c>
      <c r="C182" s="15">
        <v>10</v>
      </c>
      <c r="D182" s="15">
        <v>0</v>
      </c>
      <c r="E182" s="31">
        <v>0</v>
      </c>
      <c r="F182" s="15">
        <v>3</v>
      </c>
      <c r="G182" s="15">
        <v>4</v>
      </c>
      <c r="H182" s="15">
        <v>3</v>
      </c>
      <c r="I182" s="15">
        <v>3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4</v>
      </c>
    </row>
    <row r="183" spans="1:16" ht="22.5" x14ac:dyDescent="0.25">
      <c r="A183" s="30" t="s">
        <v>643</v>
      </c>
      <c r="B183" s="30" t="s">
        <v>644</v>
      </c>
      <c r="C183" s="15">
        <v>0</v>
      </c>
      <c r="D183" s="15">
        <v>0</v>
      </c>
      <c r="E183" s="31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0</v>
      </c>
    </row>
    <row r="184" spans="1:16" ht="22.5" x14ac:dyDescent="0.25">
      <c r="A184" s="30" t="s">
        <v>645</v>
      </c>
      <c r="B184" s="30" t="s">
        <v>646</v>
      </c>
      <c r="C184" s="15">
        <v>3</v>
      </c>
      <c r="D184" s="15">
        <v>1</v>
      </c>
      <c r="E184" s="31">
        <v>2</v>
      </c>
      <c r="F184" s="15">
        <v>3</v>
      </c>
      <c r="G184" s="15">
        <v>3</v>
      </c>
      <c r="H184" s="15">
        <v>2</v>
      </c>
      <c r="I184" s="15">
        <v>2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4</v>
      </c>
    </row>
    <row r="185" spans="1:16" ht="22.5" x14ac:dyDescent="0.25">
      <c r="A185" s="30" t="s">
        <v>647</v>
      </c>
      <c r="B185" s="30" t="s">
        <v>648</v>
      </c>
      <c r="C185" s="15">
        <v>43</v>
      </c>
      <c r="D185" s="15">
        <v>34</v>
      </c>
      <c r="E185" s="31">
        <v>0</v>
      </c>
      <c r="F185" s="15">
        <v>66</v>
      </c>
      <c r="G185" s="15">
        <v>64</v>
      </c>
      <c r="H185" s="15">
        <v>4</v>
      </c>
      <c r="I185" s="15">
        <v>5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5">
        <v>68</v>
      </c>
    </row>
    <row r="186" spans="1:16" ht="22.5" x14ac:dyDescent="0.25">
      <c r="A186" s="30" t="s">
        <v>649</v>
      </c>
      <c r="B186" s="30" t="s">
        <v>650</v>
      </c>
      <c r="C186" s="15">
        <v>3</v>
      </c>
      <c r="D186" s="15">
        <v>5</v>
      </c>
      <c r="E186" s="31">
        <v>-1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179" t="s">
        <v>651</v>
      </c>
      <c r="B187" s="180"/>
      <c r="C187" s="27">
        <v>49</v>
      </c>
      <c r="D187" s="27">
        <v>90</v>
      </c>
      <c r="E187" s="28">
        <v>-1</v>
      </c>
      <c r="F187" s="27">
        <v>2</v>
      </c>
      <c r="G187" s="27">
        <v>1</v>
      </c>
      <c r="H187" s="27">
        <v>13</v>
      </c>
      <c r="I187" s="27">
        <v>6</v>
      </c>
      <c r="J187" s="27">
        <v>0</v>
      </c>
      <c r="K187" s="27">
        <v>0</v>
      </c>
      <c r="L187" s="27">
        <v>0</v>
      </c>
      <c r="M187" s="27">
        <v>0</v>
      </c>
      <c r="N187" s="27">
        <v>3</v>
      </c>
      <c r="O187" s="27">
        <v>0</v>
      </c>
      <c r="P187" s="29">
        <v>5</v>
      </c>
    </row>
    <row r="188" spans="1:16" x14ac:dyDescent="0.25">
      <c r="A188" s="30" t="s">
        <v>652</v>
      </c>
      <c r="B188" s="30" t="s">
        <v>653</v>
      </c>
      <c r="C188" s="15">
        <v>2</v>
      </c>
      <c r="D188" s="15">
        <v>11</v>
      </c>
      <c r="E188" s="31">
        <v>-1</v>
      </c>
      <c r="F188" s="15">
        <v>0</v>
      </c>
      <c r="G188" s="15">
        <v>0</v>
      </c>
      <c r="H188" s="15">
        <v>2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0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19</v>
      </c>
      <c r="D190" s="15">
        <v>23</v>
      </c>
      <c r="E190" s="31">
        <v>-1</v>
      </c>
      <c r="F190" s="15">
        <v>2</v>
      </c>
      <c r="G190" s="15">
        <v>1</v>
      </c>
      <c r="H190" s="15">
        <v>6</v>
      </c>
      <c r="I190" s="15">
        <v>4</v>
      </c>
      <c r="J190" s="15">
        <v>0</v>
      </c>
      <c r="K190" s="15">
        <v>0</v>
      </c>
      <c r="L190" s="15">
        <v>0</v>
      </c>
      <c r="M190" s="15">
        <v>0</v>
      </c>
      <c r="N190" s="15">
        <v>2</v>
      </c>
      <c r="O190" s="15">
        <v>0</v>
      </c>
      <c r="P190" s="25">
        <v>2</v>
      </c>
    </row>
    <row r="191" spans="1:16" ht="22.5" x14ac:dyDescent="0.25">
      <c r="A191" s="30" t="s">
        <v>658</v>
      </c>
      <c r="B191" s="30" t="s">
        <v>659</v>
      </c>
      <c r="C191" s="15">
        <v>0</v>
      </c>
      <c r="D191" s="15">
        <v>0</v>
      </c>
      <c r="E191" s="31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30" t="s">
        <v>660</v>
      </c>
      <c r="B192" s="30" t="s">
        <v>661</v>
      </c>
      <c r="C192" s="15">
        <v>0</v>
      </c>
      <c r="D192" s="15">
        <v>2</v>
      </c>
      <c r="E192" s="31">
        <v>-1</v>
      </c>
      <c r="F192" s="15">
        <v>0</v>
      </c>
      <c r="G192" s="15">
        <v>0</v>
      </c>
      <c r="H192" s="15">
        <v>3</v>
      </c>
      <c r="I192" s="15">
        <v>2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5">
        <v>2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2</v>
      </c>
      <c r="D194" s="15">
        <v>12</v>
      </c>
      <c r="E194" s="31">
        <v>-1</v>
      </c>
      <c r="F194" s="15">
        <v>0</v>
      </c>
      <c r="G194" s="15">
        <v>0</v>
      </c>
      <c r="H194" s="15">
        <v>1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5">
        <v>1</v>
      </c>
    </row>
    <row r="195" spans="1:16" x14ac:dyDescent="0.25">
      <c r="A195" s="30" t="s">
        <v>666</v>
      </c>
      <c r="B195" s="30" t="s">
        <v>667</v>
      </c>
      <c r="C195" s="15">
        <v>0</v>
      </c>
      <c r="D195" s="15">
        <v>3</v>
      </c>
      <c r="E195" s="31">
        <v>-1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1</v>
      </c>
      <c r="O195" s="15">
        <v>0</v>
      </c>
      <c r="P195" s="25">
        <v>0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0</v>
      </c>
      <c r="D197" s="15">
        <v>0</v>
      </c>
      <c r="E197" s="31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0</v>
      </c>
    </row>
    <row r="198" spans="1:16" x14ac:dyDescent="0.25">
      <c r="A198" s="30" t="s">
        <v>672</v>
      </c>
      <c r="B198" s="30" t="s">
        <v>673</v>
      </c>
      <c r="C198" s="15">
        <v>23</v>
      </c>
      <c r="D198" s="15">
        <v>33</v>
      </c>
      <c r="E198" s="31">
        <v>-1</v>
      </c>
      <c r="F198" s="15">
        <v>0</v>
      </c>
      <c r="G198" s="15">
        <v>0</v>
      </c>
      <c r="H198" s="15">
        <v>1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0</v>
      </c>
    </row>
    <row r="199" spans="1:16" ht="22.5" x14ac:dyDescent="0.25">
      <c r="A199" s="30" t="s">
        <v>674</v>
      </c>
      <c r="B199" s="30" t="s">
        <v>675</v>
      </c>
      <c r="C199" s="15">
        <v>1</v>
      </c>
      <c r="D199" s="15">
        <v>0</v>
      </c>
      <c r="E199" s="31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0</v>
      </c>
      <c r="D200" s="15">
        <v>6</v>
      </c>
      <c r="E200" s="31">
        <v>-1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0</v>
      </c>
    </row>
    <row r="201" spans="1:16" ht="22.5" x14ac:dyDescent="0.25">
      <c r="A201" s="30" t="s">
        <v>678</v>
      </c>
      <c r="B201" s="30" t="s">
        <v>679</v>
      </c>
      <c r="C201" s="15">
        <v>2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179" t="s">
        <v>680</v>
      </c>
      <c r="B202" s="180"/>
      <c r="C202" s="27">
        <v>20</v>
      </c>
      <c r="D202" s="27">
        <v>28</v>
      </c>
      <c r="E202" s="28">
        <v>-1</v>
      </c>
      <c r="F202" s="27">
        <v>1</v>
      </c>
      <c r="G202" s="27">
        <v>3</v>
      </c>
      <c r="H202" s="27">
        <v>3</v>
      </c>
      <c r="I202" s="27">
        <v>2</v>
      </c>
      <c r="J202" s="27">
        <v>0</v>
      </c>
      <c r="K202" s="27">
        <v>0</v>
      </c>
      <c r="L202" s="27">
        <v>0</v>
      </c>
      <c r="M202" s="27">
        <v>0</v>
      </c>
      <c r="N202" s="27">
        <v>13</v>
      </c>
      <c r="O202" s="27">
        <v>0</v>
      </c>
      <c r="P202" s="29">
        <v>3</v>
      </c>
    </row>
    <row r="203" spans="1:16" x14ac:dyDescent="0.25">
      <c r="A203" s="30" t="s">
        <v>681</v>
      </c>
      <c r="B203" s="30" t="s">
        <v>682</v>
      </c>
      <c r="C203" s="15">
        <v>11</v>
      </c>
      <c r="D203" s="15">
        <v>14</v>
      </c>
      <c r="E203" s="31">
        <v>-1</v>
      </c>
      <c r="F203" s="15">
        <v>0</v>
      </c>
      <c r="G203" s="15">
        <v>0</v>
      </c>
      <c r="H203" s="15">
        <v>1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12</v>
      </c>
      <c r="O203" s="15">
        <v>0</v>
      </c>
      <c r="P203" s="25">
        <v>0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9</v>
      </c>
      <c r="D207" s="15">
        <v>9</v>
      </c>
      <c r="E207" s="31">
        <v>0</v>
      </c>
      <c r="F207" s="15">
        <v>1</v>
      </c>
      <c r="G207" s="15">
        <v>3</v>
      </c>
      <c r="H207" s="15">
        <v>2</v>
      </c>
      <c r="I207" s="15">
        <v>2</v>
      </c>
      <c r="J207" s="15">
        <v>0</v>
      </c>
      <c r="K207" s="15">
        <v>0</v>
      </c>
      <c r="L207" s="15">
        <v>0</v>
      </c>
      <c r="M207" s="15">
        <v>0</v>
      </c>
      <c r="N207" s="15">
        <v>1</v>
      </c>
      <c r="O207" s="15">
        <v>0</v>
      </c>
      <c r="P207" s="25">
        <v>3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0</v>
      </c>
      <c r="D213" s="15">
        <v>1</v>
      </c>
      <c r="E213" s="31">
        <v>-1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30" t="s">
        <v>703</v>
      </c>
      <c r="B214" s="30" t="s">
        <v>704</v>
      </c>
      <c r="C214" s="15">
        <v>0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0</v>
      </c>
      <c r="D215" s="15">
        <v>3</v>
      </c>
      <c r="E215" s="31">
        <v>-1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5">
        <v>0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1</v>
      </c>
      <c r="E218" s="31">
        <v>-1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0</v>
      </c>
      <c r="D219" s="15">
        <v>0</v>
      </c>
      <c r="E219" s="31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7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17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179" t="s">
        <v>723</v>
      </c>
      <c r="B224" s="180"/>
      <c r="C224" s="27">
        <v>160</v>
      </c>
      <c r="D224" s="27">
        <v>121</v>
      </c>
      <c r="E224" s="28">
        <v>0</v>
      </c>
      <c r="F224" s="27">
        <v>14</v>
      </c>
      <c r="G224" s="27">
        <v>8</v>
      </c>
      <c r="H224" s="27">
        <v>52</v>
      </c>
      <c r="I224" s="27">
        <v>38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3</v>
      </c>
      <c r="P224" s="29">
        <v>36</v>
      </c>
    </row>
    <row r="225" spans="1:16" x14ac:dyDescent="0.25">
      <c r="A225" s="30" t="s">
        <v>724</v>
      </c>
      <c r="B225" s="30" t="s">
        <v>725</v>
      </c>
      <c r="C225" s="15">
        <v>0</v>
      </c>
      <c r="D225" s="15">
        <v>0</v>
      </c>
      <c r="E225" s="31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30" t="s">
        <v>736</v>
      </c>
      <c r="B231" s="30" t="s">
        <v>737</v>
      </c>
      <c r="C231" s="15">
        <v>0</v>
      </c>
      <c r="D231" s="15">
        <v>0</v>
      </c>
      <c r="E231" s="31">
        <v>0</v>
      </c>
      <c r="F231" s="15">
        <v>0</v>
      </c>
      <c r="G231" s="15">
        <v>0</v>
      </c>
      <c r="H231" s="15">
        <v>0</v>
      </c>
      <c r="I231" s="15">
        <v>1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0</v>
      </c>
    </row>
    <row r="232" spans="1:16" x14ac:dyDescent="0.25">
      <c r="A232" s="30" t="s">
        <v>738</v>
      </c>
      <c r="B232" s="30" t="s">
        <v>739</v>
      </c>
      <c r="C232" s="15">
        <v>11</v>
      </c>
      <c r="D232" s="15">
        <v>16</v>
      </c>
      <c r="E232" s="31">
        <v>-1</v>
      </c>
      <c r="F232" s="15">
        <v>0</v>
      </c>
      <c r="G232" s="15">
        <v>0</v>
      </c>
      <c r="H232" s="15">
        <v>7</v>
      </c>
      <c r="I232" s="15">
        <v>1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1</v>
      </c>
    </row>
    <row r="233" spans="1:16" x14ac:dyDescent="0.25">
      <c r="A233" s="30" t="s">
        <v>740</v>
      </c>
      <c r="B233" s="30" t="s">
        <v>741</v>
      </c>
      <c r="C233" s="15">
        <v>6</v>
      </c>
      <c r="D233" s="15">
        <v>7</v>
      </c>
      <c r="E233" s="31">
        <v>-1</v>
      </c>
      <c r="F233" s="15">
        <v>1</v>
      </c>
      <c r="G233" s="15">
        <v>0</v>
      </c>
      <c r="H233" s="15">
        <v>0</v>
      </c>
      <c r="I233" s="15">
        <v>2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1</v>
      </c>
    </row>
    <row r="234" spans="1:16" x14ac:dyDescent="0.25">
      <c r="A234" s="30" t="s">
        <v>742</v>
      </c>
      <c r="B234" s="30" t="s">
        <v>743</v>
      </c>
      <c r="C234" s="15">
        <v>1</v>
      </c>
      <c r="D234" s="15">
        <v>10</v>
      </c>
      <c r="E234" s="31">
        <v>-1</v>
      </c>
      <c r="F234" s="15">
        <v>0</v>
      </c>
      <c r="G234" s="15">
        <v>0</v>
      </c>
      <c r="H234" s="15">
        <v>3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5">
        <v>0</v>
      </c>
    </row>
    <row r="235" spans="1:16" ht="22.5" x14ac:dyDescent="0.25">
      <c r="A235" s="30" t="s">
        <v>744</v>
      </c>
      <c r="B235" s="30" t="s">
        <v>745</v>
      </c>
      <c r="C235" s="15">
        <v>0</v>
      </c>
      <c r="D235" s="15">
        <v>0</v>
      </c>
      <c r="E235" s="31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0</v>
      </c>
    </row>
    <row r="236" spans="1:16" ht="33.75" x14ac:dyDescent="0.25">
      <c r="A236" s="30" t="s">
        <v>746</v>
      </c>
      <c r="B236" s="30" t="s">
        <v>747</v>
      </c>
      <c r="C236" s="15">
        <v>0</v>
      </c>
      <c r="D236" s="15">
        <v>1</v>
      </c>
      <c r="E236" s="31">
        <v>-1</v>
      </c>
      <c r="F236" s="15">
        <v>0</v>
      </c>
      <c r="G236" s="15">
        <v>0</v>
      </c>
      <c r="H236" s="15">
        <v>0</v>
      </c>
      <c r="I236" s="15">
        <v>2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1</v>
      </c>
    </row>
    <row r="237" spans="1:16" x14ac:dyDescent="0.25">
      <c r="A237" s="30" t="s">
        <v>748</v>
      </c>
      <c r="B237" s="30" t="s">
        <v>749</v>
      </c>
      <c r="C237" s="15">
        <v>0</v>
      </c>
      <c r="D237" s="15">
        <v>0</v>
      </c>
      <c r="E237" s="31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1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142</v>
      </c>
      <c r="D239" s="15">
        <v>87</v>
      </c>
      <c r="E239" s="31">
        <v>0</v>
      </c>
      <c r="F239" s="15">
        <v>13</v>
      </c>
      <c r="G239" s="15">
        <v>8</v>
      </c>
      <c r="H239" s="15">
        <v>42</v>
      </c>
      <c r="I239" s="15">
        <v>32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3</v>
      </c>
      <c r="P239" s="25">
        <v>32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0</v>
      </c>
      <c r="D243" s="15">
        <v>0</v>
      </c>
      <c r="E243" s="31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9" t="s">
        <v>764</v>
      </c>
      <c r="B245" s="180"/>
      <c r="C245" s="27">
        <v>1</v>
      </c>
      <c r="D245" s="27">
        <v>2</v>
      </c>
      <c r="E245" s="28">
        <v>-1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3</v>
      </c>
      <c r="O245" s="27">
        <v>0</v>
      </c>
      <c r="P245" s="29">
        <v>0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1</v>
      </c>
      <c r="E249" s="31">
        <v>-1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1</v>
      </c>
      <c r="D250" s="15">
        <v>0</v>
      </c>
      <c r="E250" s="31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1</v>
      </c>
      <c r="O250" s="15">
        <v>0</v>
      </c>
      <c r="P250" s="25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2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1</v>
      </c>
      <c r="E269" s="31">
        <v>-1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9" t="s">
        <v>817</v>
      </c>
      <c r="B272" s="180"/>
      <c r="C272" s="27">
        <v>32</v>
      </c>
      <c r="D272" s="27">
        <v>44</v>
      </c>
      <c r="E272" s="28">
        <v>-1</v>
      </c>
      <c r="F272" s="27">
        <v>1</v>
      </c>
      <c r="G272" s="27">
        <v>3</v>
      </c>
      <c r="H272" s="27">
        <v>38</v>
      </c>
      <c r="I272" s="27">
        <v>28</v>
      </c>
      <c r="J272" s="27">
        <v>0</v>
      </c>
      <c r="K272" s="27">
        <v>0</v>
      </c>
      <c r="L272" s="27">
        <v>0</v>
      </c>
      <c r="M272" s="27">
        <v>0</v>
      </c>
      <c r="N272" s="27">
        <v>1</v>
      </c>
      <c r="O272" s="27">
        <v>0</v>
      </c>
      <c r="P272" s="29">
        <v>36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4</v>
      </c>
      <c r="D274" s="15">
        <v>16</v>
      </c>
      <c r="E274" s="31">
        <v>-1</v>
      </c>
      <c r="F274" s="15">
        <v>0</v>
      </c>
      <c r="G274" s="15">
        <v>1</v>
      </c>
      <c r="H274" s="15">
        <v>15</v>
      </c>
      <c r="I274" s="15">
        <v>20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5">
        <v>18</v>
      </c>
    </row>
    <row r="275" spans="1:16" ht="33.75" x14ac:dyDescent="0.25">
      <c r="A275" s="30" t="s">
        <v>822</v>
      </c>
      <c r="B275" s="30" t="s">
        <v>823</v>
      </c>
      <c r="C275" s="15">
        <v>27</v>
      </c>
      <c r="D275" s="15">
        <v>26</v>
      </c>
      <c r="E275" s="31">
        <v>0</v>
      </c>
      <c r="F275" s="15">
        <v>1</v>
      </c>
      <c r="G275" s="15">
        <v>2</v>
      </c>
      <c r="H275" s="15">
        <v>23</v>
      </c>
      <c r="I275" s="15">
        <v>6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5">
        <v>15</v>
      </c>
    </row>
    <row r="276" spans="1:16" ht="22.5" x14ac:dyDescent="0.25">
      <c r="A276" s="30" t="s">
        <v>824</v>
      </c>
      <c r="B276" s="30" t="s">
        <v>825</v>
      </c>
      <c r="C276" s="15">
        <v>0</v>
      </c>
      <c r="D276" s="15">
        <v>0</v>
      </c>
      <c r="E276" s="31">
        <v>0</v>
      </c>
      <c r="F276" s="15">
        <v>0</v>
      </c>
      <c r="G276" s="15">
        <v>0</v>
      </c>
      <c r="H276" s="15">
        <v>0</v>
      </c>
      <c r="I276" s="15">
        <v>1</v>
      </c>
      <c r="J276" s="15">
        <v>0</v>
      </c>
      <c r="K276" s="15">
        <v>0</v>
      </c>
      <c r="L276" s="15">
        <v>0</v>
      </c>
      <c r="M276" s="15">
        <v>0</v>
      </c>
      <c r="N276" s="15">
        <v>1</v>
      </c>
      <c r="O276" s="15">
        <v>0</v>
      </c>
      <c r="P276" s="25">
        <v>1</v>
      </c>
    </row>
    <row r="277" spans="1:16" x14ac:dyDescent="0.25">
      <c r="A277" s="30" t="s">
        <v>826</v>
      </c>
      <c r="B277" s="30" t="s">
        <v>827</v>
      </c>
      <c r="C277" s="15">
        <v>0</v>
      </c>
      <c r="D277" s="15">
        <v>1</v>
      </c>
      <c r="E277" s="31">
        <v>-1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0</v>
      </c>
    </row>
    <row r="278" spans="1:16" ht="22.5" x14ac:dyDescent="0.25">
      <c r="A278" s="30" t="s">
        <v>828</v>
      </c>
      <c r="B278" s="30" t="s">
        <v>829</v>
      </c>
      <c r="C278" s="15">
        <v>0</v>
      </c>
      <c r="D278" s="15">
        <v>1</v>
      </c>
      <c r="E278" s="31">
        <v>-1</v>
      </c>
      <c r="F278" s="15">
        <v>0</v>
      </c>
      <c r="G278" s="15">
        <v>0</v>
      </c>
      <c r="H278" s="15">
        <v>0</v>
      </c>
      <c r="I278" s="15">
        <v>1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0</v>
      </c>
    </row>
    <row r="279" spans="1:16" ht="22.5" x14ac:dyDescent="0.25">
      <c r="A279" s="30" t="s">
        <v>830</v>
      </c>
      <c r="B279" s="30" t="s">
        <v>831</v>
      </c>
      <c r="C279" s="15">
        <v>1</v>
      </c>
      <c r="D279" s="15">
        <v>0</v>
      </c>
      <c r="E279" s="31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5">
        <v>2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0</v>
      </c>
      <c r="E290" s="31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0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9" t="s">
        <v>876</v>
      </c>
      <c r="B302" s="180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9" t="s">
        <v>883</v>
      </c>
      <c r="B306" s="180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9" t="s">
        <v>896</v>
      </c>
      <c r="B313" s="180"/>
      <c r="C313" s="27">
        <v>0</v>
      </c>
      <c r="D313" s="27">
        <v>1</v>
      </c>
      <c r="E313" s="28">
        <v>-1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0</v>
      </c>
    </row>
    <row r="314" spans="1:16" x14ac:dyDescent="0.25">
      <c r="A314" s="30" t="s">
        <v>897</v>
      </c>
      <c r="B314" s="30" t="s">
        <v>898</v>
      </c>
      <c r="C314" s="15">
        <v>0</v>
      </c>
      <c r="D314" s="15">
        <v>1</v>
      </c>
      <c r="E314" s="31">
        <v>-1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0</v>
      </c>
      <c r="E316" s="31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9" t="s">
        <v>907</v>
      </c>
      <c r="B319" s="180"/>
      <c r="C319" s="27">
        <v>0</v>
      </c>
      <c r="D319" s="27">
        <v>5</v>
      </c>
      <c r="E319" s="28">
        <v>-1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0</v>
      </c>
      <c r="D320" s="15">
        <v>5</v>
      </c>
      <c r="E320" s="31">
        <v>-1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179" t="s">
        <v>910</v>
      </c>
      <c r="B321" s="180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9" t="s">
        <v>915</v>
      </c>
      <c r="B324" s="180"/>
      <c r="C324" s="27">
        <v>1908</v>
      </c>
      <c r="D324" s="27">
        <v>2056</v>
      </c>
      <c r="E324" s="28">
        <v>-1</v>
      </c>
      <c r="F324" s="27">
        <v>3</v>
      </c>
      <c r="G324" s="27">
        <v>0</v>
      </c>
      <c r="H324" s="27">
        <v>40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2</v>
      </c>
      <c r="O324" s="27">
        <v>0</v>
      </c>
      <c r="P324" s="29">
        <v>3</v>
      </c>
    </row>
    <row r="325" spans="1:16" x14ac:dyDescent="0.25">
      <c r="A325" s="30" t="s">
        <v>916</v>
      </c>
      <c r="B325" s="30" t="s">
        <v>917</v>
      </c>
      <c r="C325" s="15">
        <v>1908</v>
      </c>
      <c r="D325" s="15">
        <v>2056</v>
      </c>
      <c r="E325" s="31">
        <v>-1</v>
      </c>
      <c r="F325" s="15">
        <v>3</v>
      </c>
      <c r="G325" s="15">
        <v>0</v>
      </c>
      <c r="H325" s="15">
        <v>40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2</v>
      </c>
      <c r="O325" s="15">
        <v>0</v>
      </c>
      <c r="P325" s="25">
        <v>3</v>
      </c>
    </row>
    <row r="326" spans="1:16" x14ac:dyDescent="0.25">
      <c r="A326" s="179" t="s">
        <v>918</v>
      </c>
      <c r="B326" s="180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7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7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7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7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7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7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7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7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7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7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7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9" t="s">
        <v>941</v>
      </c>
      <c r="B338" s="180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9" t="s">
        <v>944</v>
      </c>
      <c r="B340" s="180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7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1" t="s">
        <v>947</v>
      </c>
      <c r="B342" s="182"/>
      <c r="C342" s="33">
        <v>5646</v>
      </c>
      <c r="D342" s="33">
        <v>6879</v>
      </c>
      <c r="E342" s="34">
        <v>-1</v>
      </c>
      <c r="F342" s="33">
        <v>261</v>
      </c>
      <c r="G342" s="33">
        <v>214</v>
      </c>
      <c r="H342" s="33">
        <v>517</v>
      </c>
      <c r="I342" s="33">
        <v>309</v>
      </c>
      <c r="J342" s="33">
        <v>5</v>
      </c>
      <c r="K342" s="33">
        <v>2</v>
      </c>
      <c r="L342" s="33">
        <v>0</v>
      </c>
      <c r="M342" s="33">
        <v>0</v>
      </c>
      <c r="N342" s="33">
        <v>49</v>
      </c>
      <c r="O342" s="33">
        <v>13</v>
      </c>
      <c r="P342" s="33">
        <v>508</v>
      </c>
    </row>
  </sheetData>
  <sheetProtection algorithmName="SHA-512" hashValue="mMl6lbbupDTSXx93ThhPZ7ay+mHXoV89WJvFO2VlqUmRw96CWzMr8zgo4B6kQZUIGKbKradHsfCfysVMa+HjAg==" saltValue="oOiMdXO8HCsEVRa9ACkumw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3" t="s">
        <v>950</v>
      </c>
      <c r="B5" s="14" t="s">
        <v>951</v>
      </c>
      <c r="C5" s="25">
        <v>0</v>
      </c>
    </row>
    <row r="6" spans="1:3" x14ac:dyDescent="0.25">
      <c r="A6" s="174"/>
      <c r="B6" s="14" t="s">
        <v>325</v>
      </c>
      <c r="C6" s="25">
        <v>2</v>
      </c>
    </row>
    <row r="7" spans="1:3" x14ac:dyDescent="0.25">
      <c r="A7" s="174"/>
      <c r="B7" s="14" t="s">
        <v>952</v>
      </c>
      <c r="C7" s="25">
        <v>1</v>
      </c>
    </row>
    <row r="8" spans="1:3" x14ac:dyDescent="0.25">
      <c r="A8" s="174"/>
      <c r="B8" s="14" t="s">
        <v>953</v>
      </c>
      <c r="C8" s="25">
        <v>1</v>
      </c>
    </row>
    <row r="9" spans="1:3" x14ac:dyDescent="0.25">
      <c r="A9" s="174"/>
      <c r="B9" s="14" t="s">
        <v>954</v>
      </c>
      <c r="C9" s="25">
        <v>5</v>
      </c>
    </row>
    <row r="10" spans="1:3" x14ac:dyDescent="0.25">
      <c r="A10" s="174"/>
      <c r="B10" s="14" t="s">
        <v>955</v>
      </c>
      <c r="C10" s="25">
        <v>4</v>
      </c>
    </row>
    <row r="11" spans="1:3" x14ac:dyDescent="0.25">
      <c r="A11" s="174"/>
      <c r="B11" s="14" t="s">
        <v>956</v>
      </c>
      <c r="C11" s="25">
        <v>2</v>
      </c>
    </row>
    <row r="12" spans="1:3" x14ac:dyDescent="0.25">
      <c r="A12" s="174"/>
      <c r="B12" s="14" t="s">
        <v>509</v>
      </c>
      <c r="C12" s="25">
        <v>3</v>
      </c>
    </row>
    <row r="13" spans="1:3" x14ac:dyDescent="0.25">
      <c r="A13" s="174"/>
      <c r="B13" s="14" t="s">
        <v>957</v>
      </c>
      <c r="C13" s="25">
        <v>1</v>
      </c>
    </row>
    <row r="14" spans="1:3" x14ac:dyDescent="0.25">
      <c r="A14" s="174"/>
      <c r="B14" s="14" t="s">
        <v>958</v>
      </c>
      <c r="C14" s="25">
        <v>0</v>
      </c>
    </row>
    <row r="15" spans="1:3" x14ac:dyDescent="0.25">
      <c r="A15" s="174"/>
      <c r="B15" s="14" t="s">
        <v>642</v>
      </c>
      <c r="C15" s="25">
        <v>0</v>
      </c>
    </row>
    <row r="16" spans="1:3" x14ac:dyDescent="0.25">
      <c r="A16" s="174"/>
      <c r="B16" s="14" t="s">
        <v>959</v>
      </c>
      <c r="C16" s="25">
        <v>3</v>
      </c>
    </row>
    <row r="17" spans="1:3" x14ac:dyDescent="0.25">
      <c r="A17" s="174"/>
      <c r="B17" s="14" t="s">
        <v>960</v>
      </c>
      <c r="C17" s="25">
        <v>5</v>
      </c>
    </row>
    <row r="18" spans="1:3" x14ac:dyDescent="0.25">
      <c r="A18" s="174"/>
      <c r="B18" s="14" t="s">
        <v>961</v>
      </c>
      <c r="C18" s="25">
        <v>1</v>
      </c>
    </row>
    <row r="19" spans="1:3" x14ac:dyDescent="0.25">
      <c r="A19" s="175"/>
      <c r="B19" s="14" t="s">
        <v>108</v>
      </c>
      <c r="C19" s="25">
        <v>5</v>
      </c>
    </row>
    <row r="20" spans="1:3" x14ac:dyDescent="0.25">
      <c r="A20" s="173" t="s">
        <v>962</v>
      </c>
      <c r="B20" s="14" t="s">
        <v>963</v>
      </c>
      <c r="C20" s="25">
        <v>3</v>
      </c>
    </row>
    <row r="21" spans="1:3" x14ac:dyDescent="0.25">
      <c r="A21" s="175"/>
      <c r="B21" s="14" t="s">
        <v>964</v>
      </c>
      <c r="C21" s="25">
        <v>2</v>
      </c>
    </row>
    <row r="22" spans="1:3" x14ac:dyDescent="0.25">
      <c r="A22" s="173" t="s">
        <v>965</v>
      </c>
      <c r="B22" s="14" t="s">
        <v>966</v>
      </c>
      <c r="C22" s="25">
        <v>6</v>
      </c>
    </row>
    <row r="23" spans="1:3" x14ac:dyDescent="0.25">
      <c r="A23" s="174"/>
      <c r="B23" s="14" t="s">
        <v>967</v>
      </c>
      <c r="C23" s="25">
        <v>19</v>
      </c>
    </row>
    <row r="24" spans="1:3" x14ac:dyDescent="0.25">
      <c r="A24" s="175"/>
      <c r="B24" s="14" t="s">
        <v>968</v>
      </c>
      <c r="C24" s="25">
        <v>2</v>
      </c>
    </row>
    <row r="25" spans="1:3" x14ac:dyDescent="0.25">
      <c r="A25" s="18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9"/>
      <c r="C28" s="24"/>
    </row>
    <row r="29" spans="1:3" x14ac:dyDescent="0.25">
      <c r="A29" s="173" t="s">
        <v>287</v>
      </c>
      <c r="B29" s="14" t="s">
        <v>971</v>
      </c>
      <c r="C29" s="25">
        <v>2</v>
      </c>
    </row>
    <row r="30" spans="1:3" x14ac:dyDescent="0.25">
      <c r="A30" s="174"/>
      <c r="B30" s="14" t="s">
        <v>972</v>
      </c>
      <c r="C30" s="25">
        <v>0</v>
      </c>
    </row>
    <row r="31" spans="1:3" x14ac:dyDescent="0.25">
      <c r="A31" s="174"/>
      <c r="B31" s="14" t="s">
        <v>973</v>
      </c>
      <c r="C31" s="25">
        <v>0</v>
      </c>
    </row>
    <row r="32" spans="1:3" x14ac:dyDescent="0.25">
      <c r="A32" s="175"/>
      <c r="B32" s="14" t="s">
        <v>974</v>
      </c>
      <c r="C32" s="25">
        <v>2</v>
      </c>
    </row>
    <row r="33" spans="1:3" x14ac:dyDescent="0.25">
      <c r="A33" s="13" t="s">
        <v>975</v>
      </c>
      <c r="B33" s="19"/>
      <c r="C33" s="25">
        <v>0</v>
      </c>
    </row>
    <row r="34" spans="1:3" x14ac:dyDescent="0.25">
      <c r="A34" s="13" t="s">
        <v>976</v>
      </c>
      <c r="B34" s="19"/>
      <c r="C34" s="25">
        <v>27</v>
      </c>
    </row>
    <row r="35" spans="1:3" x14ac:dyDescent="0.25">
      <c r="A35" s="13" t="s">
        <v>977</v>
      </c>
      <c r="B35" s="19"/>
      <c r="C35" s="25">
        <v>11</v>
      </c>
    </row>
    <row r="36" spans="1:3" x14ac:dyDescent="0.25">
      <c r="A36" s="13" t="s">
        <v>978</v>
      </c>
      <c r="B36" s="19"/>
      <c r="C36" s="25">
        <v>0</v>
      </c>
    </row>
    <row r="37" spans="1:3" x14ac:dyDescent="0.25">
      <c r="A37" s="13" t="s">
        <v>979</v>
      </c>
      <c r="B37" s="19"/>
      <c r="C37" s="25">
        <v>2</v>
      </c>
    </row>
    <row r="38" spans="1:3" x14ac:dyDescent="0.25">
      <c r="A38" s="13" t="s">
        <v>980</v>
      </c>
      <c r="B38" s="19"/>
      <c r="C38" s="25">
        <v>2</v>
      </c>
    </row>
    <row r="39" spans="1:3" x14ac:dyDescent="0.25">
      <c r="A39" s="13" t="s">
        <v>968</v>
      </c>
      <c r="B39" s="19"/>
      <c r="C39" s="25">
        <v>6</v>
      </c>
    </row>
    <row r="40" spans="1:3" x14ac:dyDescent="0.25">
      <c r="A40" s="173" t="s">
        <v>981</v>
      </c>
      <c r="B40" s="14" t="s">
        <v>982</v>
      </c>
      <c r="C40" s="25">
        <v>14</v>
      </c>
    </row>
    <row r="41" spans="1:3" x14ac:dyDescent="0.25">
      <c r="A41" s="174"/>
      <c r="B41" s="14" t="s">
        <v>983</v>
      </c>
      <c r="C41" s="25">
        <v>0</v>
      </c>
    </row>
    <row r="42" spans="1:3" x14ac:dyDescent="0.25">
      <c r="A42" s="174"/>
      <c r="B42" s="14" t="s">
        <v>984</v>
      </c>
      <c r="C42" s="25">
        <v>1</v>
      </c>
    </row>
    <row r="43" spans="1:3" x14ac:dyDescent="0.25">
      <c r="A43" s="174"/>
      <c r="B43" s="14" t="s">
        <v>985</v>
      </c>
      <c r="C43" s="25">
        <v>0</v>
      </c>
    </row>
    <row r="44" spans="1:3" x14ac:dyDescent="0.25">
      <c r="A44" s="175"/>
      <c r="B44" s="14" t="s">
        <v>986</v>
      </c>
      <c r="C44" s="25">
        <v>0</v>
      </c>
    </row>
    <row r="45" spans="1:3" x14ac:dyDescent="0.25">
      <c r="A45" s="18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9"/>
      <c r="C48" s="25">
        <v>6</v>
      </c>
    </row>
    <row r="49" spans="1:3" x14ac:dyDescent="0.25">
      <c r="A49" s="173" t="s">
        <v>78</v>
      </c>
      <c r="B49" s="14" t="s">
        <v>988</v>
      </c>
      <c r="C49" s="25">
        <v>5</v>
      </c>
    </row>
    <row r="50" spans="1:3" x14ac:dyDescent="0.25">
      <c r="A50" s="175"/>
      <c r="B50" s="14" t="s">
        <v>989</v>
      </c>
      <c r="C50" s="25">
        <v>27</v>
      </c>
    </row>
    <row r="51" spans="1:3" x14ac:dyDescent="0.25">
      <c r="A51" s="173" t="s">
        <v>990</v>
      </c>
      <c r="B51" s="14" t="s">
        <v>991</v>
      </c>
      <c r="C51" s="25">
        <v>0</v>
      </c>
    </row>
    <row r="52" spans="1:3" x14ac:dyDescent="0.25">
      <c r="A52" s="175"/>
      <c r="B52" s="14" t="s">
        <v>992</v>
      </c>
      <c r="C52" s="25">
        <v>0</v>
      </c>
    </row>
    <row r="53" spans="1:3" x14ac:dyDescent="0.25">
      <c r="A53" s="18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3" t="s">
        <v>223</v>
      </c>
      <c r="B56" s="14" t="s">
        <v>20</v>
      </c>
      <c r="C56" s="25">
        <v>128</v>
      </c>
    </row>
    <row r="57" spans="1:3" x14ac:dyDescent="0.25">
      <c r="A57" s="174"/>
      <c r="B57" s="14" t="s">
        <v>994</v>
      </c>
      <c r="C57" s="25">
        <v>22</v>
      </c>
    </row>
    <row r="58" spans="1:3" x14ac:dyDescent="0.25">
      <c r="A58" s="174"/>
      <c r="B58" s="14" t="s">
        <v>995</v>
      </c>
      <c r="C58" s="25">
        <v>9</v>
      </c>
    </row>
    <row r="59" spans="1:3" x14ac:dyDescent="0.25">
      <c r="A59" s="174"/>
      <c r="B59" s="14" t="s">
        <v>996</v>
      </c>
      <c r="C59" s="25">
        <v>24</v>
      </c>
    </row>
    <row r="60" spans="1:3" x14ac:dyDescent="0.25">
      <c r="A60" s="175"/>
      <c r="B60" s="14" t="s">
        <v>997</v>
      </c>
      <c r="C60" s="25">
        <v>24</v>
      </c>
    </row>
    <row r="61" spans="1:3" x14ac:dyDescent="0.25">
      <c r="A61" s="173" t="s">
        <v>998</v>
      </c>
      <c r="B61" s="14" t="s">
        <v>999</v>
      </c>
      <c r="C61" s="25">
        <v>64</v>
      </c>
    </row>
    <row r="62" spans="1:3" x14ac:dyDescent="0.25">
      <c r="A62" s="174"/>
      <c r="B62" s="14" t="s">
        <v>1000</v>
      </c>
      <c r="C62" s="25">
        <v>4</v>
      </c>
    </row>
    <row r="63" spans="1:3" x14ac:dyDescent="0.25">
      <c r="A63" s="174"/>
      <c r="B63" s="14" t="s">
        <v>1001</v>
      </c>
      <c r="C63" s="25">
        <v>7</v>
      </c>
    </row>
    <row r="64" spans="1:3" x14ac:dyDescent="0.25">
      <c r="A64" s="174"/>
      <c r="B64" s="14" t="s">
        <v>1002</v>
      </c>
      <c r="C64" s="25">
        <v>53</v>
      </c>
    </row>
    <row r="65" spans="1:3" x14ac:dyDescent="0.25">
      <c r="A65" s="175"/>
      <c r="B65" s="14" t="s">
        <v>997</v>
      </c>
      <c r="C65" s="25">
        <v>14</v>
      </c>
    </row>
    <row r="66" spans="1:3" x14ac:dyDescent="0.25">
      <c r="A66" s="18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9"/>
      <c r="C69" s="25">
        <v>23</v>
      </c>
    </row>
    <row r="70" spans="1:3" ht="22.5" x14ac:dyDescent="0.25">
      <c r="A70" s="13" t="s">
        <v>1005</v>
      </c>
      <c r="B70" s="19"/>
      <c r="C70" s="25">
        <v>6</v>
      </c>
    </row>
    <row r="71" spans="1:3" ht="22.5" x14ac:dyDescent="0.25">
      <c r="A71" s="13" t="s">
        <v>1006</v>
      </c>
      <c r="B71" s="19"/>
      <c r="C71" s="25">
        <v>5</v>
      </c>
    </row>
    <row r="72" spans="1:3" x14ac:dyDescent="0.25">
      <c r="A72" s="173" t="s">
        <v>1007</v>
      </c>
      <c r="B72" s="14" t="s">
        <v>1008</v>
      </c>
      <c r="C72" s="25">
        <v>0</v>
      </c>
    </row>
    <row r="73" spans="1:3" x14ac:dyDescent="0.25">
      <c r="A73" s="175"/>
      <c r="B73" s="14" t="s">
        <v>1009</v>
      </c>
      <c r="C73" s="25">
        <v>6</v>
      </c>
    </row>
    <row r="74" spans="1:3" x14ac:dyDescent="0.25">
      <c r="A74" s="13" t="s">
        <v>1010</v>
      </c>
      <c r="B74" s="19"/>
      <c r="C74" s="24"/>
    </row>
    <row r="75" spans="1:3" x14ac:dyDescent="0.25">
      <c r="A75" s="13" t="s">
        <v>1011</v>
      </c>
      <c r="B75" s="19"/>
      <c r="C75" s="25">
        <v>18</v>
      </c>
    </row>
    <row r="76" spans="1:3" ht="22.5" x14ac:dyDescent="0.25">
      <c r="A76" s="13" t="s">
        <v>1012</v>
      </c>
      <c r="B76" s="19"/>
      <c r="C76" s="25">
        <v>19</v>
      </c>
    </row>
    <row r="77" spans="1:3" x14ac:dyDescent="0.25">
      <c r="A77" s="13" t="s">
        <v>1013</v>
      </c>
      <c r="B77" s="19"/>
      <c r="C77" s="25">
        <v>1</v>
      </c>
    </row>
    <row r="78" spans="1:3" x14ac:dyDescent="0.25">
      <c r="A78" s="13" t="s">
        <v>1014</v>
      </c>
      <c r="B78" s="19"/>
      <c r="C78" s="25">
        <v>0</v>
      </c>
    </row>
    <row r="79" spans="1:3" x14ac:dyDescent="0.25">
      <c r="A79" s="13" t="s">
        <v>1015</v>
      </c>
      <c r="B79" s="19"/>
      <c r="C79" s="25">
        <v>0</v>
      </c>
    </row>
  </sheetData>
  <sheetProtection algorithmName="SHA-512" hashValue="MSVTfWcUpF4e+1/Wm6hdrK/89OMu8GG5uLqDDpYLkMbNjtUk4I2utKAvZSuorjwML9OzfouMaZPtkmduCN/R3Q==" saltValue="WR/NCebl/f42Lrr3IFC9J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5" t="s">
        <v>1018</v>
      </c>
      <c r="B5" s="40" t="s">
        <v>1019</v>
      </c>
      <c r="C5" s="24"/>
    </row>
    <row r="6" spans="1:3" x14ac:dyDescent="0.25">
      <c r="A6" s="186"/>
      <c r="B6" s="40" t="s">
        <v>296</v>
      </c>
      <c r="C6" s="41">
        <v>30</v>
      </c>
    </row>
    <row r="7" spans="1:3" x14ac:dyDescent="0.25">
      <c r="A7" s="186"/>
      <c r="B7" s="40" t="s">
        <v>1020</v>
      </c>
      <c r="C7" s="41">
        <v>2</v>
      </c>
    </row>
    <row r="8" spans="1:3" x14ac:dyDescent="0.25">
      <c r="A8" s="186"/>
      <c r="B8" s="40" t="s">
        <v>1021</v>
      </c>
      <c r="C8" s="24"/>
    </row>
    <row r="9" spans="1:3" x14ac:dyDescent="0.25">
      <c r="A9" s="186"/>
      <c r="B9" s="40" t="s">
        <v>1022</v>
      </c>
      <c r="C9" s="24"/>
    </row>
    <row r="10" spans="1:3" x14ac:dyDescent="0.25">
      <c r="A10" s="186"/>
      <c r="B10" s="40" t="s">
        <v>1023</v>
      </c>
      <c r="C10" s="24"/>
    </row>
    <row r="11" spans="1:3" x14ac:dyDescent="0.25">
      <c r="A11" s="187"/>
      <c r="B11" s="40" t="s">
        <v>1024</v>
      </c>
      <c r="C11" s="24"/>
    </row>
    <row r="12" spans="1:3" x14ac:dyDescent="0.25">
      <c r="A12" s="185" t="s">
        <v>1025</v>
      </c>
      <c r="B12" s="40" t="s">
        <v>62</v>
      </c>
      <c r="C12" s="41">
        <v>10</v>
      </c>
    </row>
    <row r="13" spans="1:3" x14ac:dyDescent="0.25">
      <c r="A13" s="186"/>
      <c r="B13" s="40" t="s">
        <v>1026</v>
      </c>
      <c r="C13" s="41">
        <v>4</v>
      </c>
    </row>
    <row r="14" spans="1:3" x14ac:dyDescent="0.25">
      <c r="A14" s="186"/>
      <c r="B14" s="40" t="s">
        <v>1027</v>
      </c>
      <c r="C14" s="24"/>
    </row>
    <row r="15" spans="1:3" x14ac:dyDescent="0.25">
      <c r="A15" s="187"/>
      <c r="B15" s="40" t="s">
        <v>1028</v>
      </c>
      <c r="C15" s="41">
        <v>1</v>
      </c>
    </row>
    <row r="16" spans="1:3" x14ac:dyDescent="0.25">
      <c r="A16" s="18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0</v>
      </c>
    </row>
    <row r="20" spans="1:3" x14ac:dyDescent="0.25">
      <c r="A20" s="39" t="s">
        <v>1031</v>
      </c>
      <c r="B20" s="42"/>
      <c r="C20" s="41">
        <v>0</v>
      </c>
    </row>
    <row r="21" spans="1:3" x14ac:dyDescent="0.25">
      <c r="A21" s="39" t="s">
        <v>1032</v>
      </c>
      <c r="B21" s="42"/>
      <c r="C21" s="41">
        <v>2</v>
      </c>
    </row>
    <row r="22" spans="1:3" x14ac:dyDescent="0.25">
      <c r="A22" s="39" t="s">
        <v>1033</v>
      </c>
      <c r="B22" s="42"/>
      <c r="C22" s="41">
        <v>2</v>
      </c>
    </row>
    <row r="23" spans="1:3" x14ac:dyDescent="0.25">
      <c r="A23" s="39" t="s">
        <v>1034</v>
      </c>
      <c r="B23" s="42"/>
      <c r="C23" s="41">
        <v>17</v>
      </c>
    </row>
    <row r="24" spans="1:3" x14ac:dyDescent="0.25">
      <c r="A24" s="39" t="s">
        <v>1035</v>
      </c>
      <c r="B24" s="42"/>
      <c r="C24" s="41">
        <v>0</v>
      </c>
    </row>
    <row r="25" spans="1:3" x14ac:dyDescent="0.25">
      <c r="A25" s="39" t="s">
        <v>1036</v>
      </c>
      <c r="B25" s="42"/>
      <c r="C25" s="41">
        <v>6</v>
      </c>
    </row>
    <row r="26" spans="1:3" x14ac:dyDescent="0.25">
      <c r="A26" s="39" t="s">
        <v>1037</v>
      </c>
      <c r="B26" s="42"/>
      <c r="C26" s="41">
        <v>0</v>
      </c>
    </row>
    <row r="27" spans="1:3" x14ac:dyDescent="0.25">
      <c r="A27" s="39" t="s">
        <v>1038</v>
      </c>
      <c r="B27" s="42"/>
      <c r="C27" s="41">
        <v>1</v>
      </c>
    </row>
    <row r="28" spans="1:3" x14ac:dyDescent="0.25">
      <c r="A28" s="39" t="s">
        <v>1039</v>
      </c>
      <c r="B28" s="42"/>
      <c r="C28" s="41">
        <v>1</v>
      </c>
    </row>
    <row r="29" spans="1:3" x14ac:dyDescent="0.25">
      <c r="A29" s="18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24"/>
    </row>
    <row r="33" spans="1:6" x14ac:dyDescent="0.25">
      <c r="A33" s="39" t="s">
        <v>1042</v>
      </c>
      <c r="B33" s="42"/>
      <c r="C33" s="41">
        <v>2</v>
      </c>
    </row>
    <row r="34" spans="1:6" x14ac:dyDescent="0.25">
      <c r="A34" s="39" t="s">
        <v>1043</v>
      </c>
      <c r="B34" s="42"/>
      <c r="C34" s="41">
        <v>4</v>
      </c>
    </row>
    <row r="35" spans="1:6" x14ac:dyDescent="0.25">
      <c r="A35" s="39" t="s">
        <v>1044</v>
      </c>
      <c r="B35" s="42"/>
      <c r="C35" s="41">
        <v>4</v>
      </c>
    </row>
    <row r="36" spans="1:6" x14ac:dyDescent="0.25">
      <c r="A36" s="39" t="s">
        <v>1045</v>
      </c>
      <c r="B36" s="42"/>
      <c r="C36" s="24"/>
    </row>
    <row r="37" spans="1:6" x14ac:dyDescent="0.25">
      <c r="A37" s="39" t="s">
        <v>1046</v>
      </c>
      <c r="B37" s="42"/>
      <c r="C37" s="41">
        <v>3</v>
      </c>
    </row>
    <row r="38" spans="1:6" x14ac:dyDescent="0.25">
      <c r="A38" s="39" t="s">
        <v>1047</v>
      </c>
      <c r="B38" s="42"/>
      <c r="C38" s="24"/>
    </row>
    <row r="39" spans="1:6" x14ac:dyDescent="0.25">
      <c r="A39" s="39" t="s">
        <v>1048</v>
      </c>
      <c r="B39" s="42"/>
      <c r="C39" s="41">
        <v>1</v>
      </c>
    </row>
    <row r="40" spans="1:6" x14ac:dyDescent="0.25">
      <c r="A40" s="18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24"/>
    </row>
    <row r="44" spans="1:6" x14ac:dyDescent="0.25">
      <c r="A44" s="39" t="s">
        <v>111</v>
      </c>
      <c r="B44" s="42"/>
      <c r="C44" s="24"/>
    </row>
    <row r="45" spans="1:6" x14ac:dyDescent="0.25">
      <c r="A45" s="39" t="s">
        <v>1050</v>
      </c>
      <c r="B45" s="42"/>
      <c r="C45" s="24"/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8" t="s">
        <v>950</v>
      </c>
      <c r="B48" s="44" t="s">
        <v>1053</v>
      </c>
      <c r="C48" s="17"/>
      <c r="D48" s="17"/>
      <c r="E48" s="17"/>
      <c r="F48" s="24"/>
    </row>
    <row r="49" spans="1:6" x14ac:dyDescent="0.25">
      <c r="A49" s="189"/>
      <c r="B49" s="44" t="s">
        <v>1054</v>
      </c>
      <c r="C49" s="17"/>
      <c r="D49" s="17"/>
      <c r="E49" s="17"/>
      <c r="F49" s="24"/>
    </row>
    <row r="50" spans="1:6" x14ac:dyDescent="0.25">
      <c r="A50" s="189"/>
      <c r="B50" s="44" t="s">
        <v>1055</v>
      </c>
      <c r="C50" s="17"/>
      <c r="D50" s="17"/>
      <c r="E50" s="17"/>
      <c r="F50" s="24"/>
    </row>
    <row r="51" spans="1:6" x14ac:dyDescent="0.25">
      <c r="A51" s="189"/>
      <c r="B51" s="44" t="s">
        <v>1056</v>
      </c>
      <c r="C51" s="17"/>
      <c r="D51" s="17"/>
      <c r="E51" s="17"/>
      <c r="F51" s="24"/>
    </row>
    <row r="52" spans="1:6" x14ac:dyDescent="0.25">
      <c r="A52" s="189"/>
      <c r="B52" s="44" t="s">
        <v>325</v>
      </c>
      <c r="C52" s="45">
        <v>3</v>
      </c>
      <c r="D52" s="45">
        <v>1</v>
      </c>
      <c r="E52" s="45">
        <v>0</v>
      </c>
      <c r="F52" s="41">
        <v>0</v>
      </c>
    </row>
    <row r="53" spans="1:6" x14ac:dyDescent="0.25">
      <c r="A53" s="189"/>
      <c r="B53" s="44" t="s">
        <v>1057</v>
      </c>
      <c r="C53" s="45">
        <v>8</v>
      </c>
      <c r="D53" s="45">
        <v>5</v>
      </c>
      <c r="E53" s="45">
        <v>0</v>
      </c>
      <c r="F53" s="41">
        <v>3</v>
      </c>
    </row>
    <row r="54" spans="1:6" x14ac:dyDescent="0.25">
      <c r="A54" s="189"/>
      <c r="B54" s="44" t="s">
        <v>1058</v>
      </c>
      <c r="C54" s="45">
        <v>8</v>
      </c>
      <c r="D54" s="45">
        <v>3</v>
      </c>
      <c r="E54" s="45">
        <v>0</v>
      </c>
      <c r="F54" s="41">
        <v>3</v>
      </c>
    </row>
    <row r="55" spans="1:6" x14ac:dyDescent="0.25">
      <c r="A55" s="189"/>
      <c r="B55" s="44" t="s">
        <v>1059</v>
      </c>
      <c r="C55" s="17"/>
      <c r="D55" s="17"/>
      <c r="E55" s="17"/>
      <c r="F55" s="24"/>
    </row>
    <row r="56" spans="1:6" x14ac:dyDescent="0.25">
      <c r="A56" s="189"/>
      <c r="B56" s="44" t="s">
        <v>1060</v>
      </c>
      <c r="C56" s="17"/>
      <c r="D56" s="17"/>
      <c r="E56" s="17"/>
      <c r="F56" s="24"/>
    </row>
    <row r="57" spans="1:6" x14ac:dyDescent="0.25">
      <c r="A57" s="189"/>
      <c r="B57" s="44" t="s">
        <v>1061</v>
      </c>
      <c r="C57" s="45">
        <v>2</v>
      </c>
      <c r="D57" s="45">
        <v>0</v>
      </c>
      <c r="E57" s="45">
        <v>0</v>
      </c>
      <c r="F57" s="41">
        <v>0</v>
      </c>
    </row>
    <row r="58" spans="1:6" x14ac:dyDescent="0.25">
      <c r="A58" s="189"/>
      <c r="B58" s="44" t="s">
        <v>1062</v>
      </c>
      <c r="C58" s="17"/>
      <c r="D58" s="17"/>
      <c r="E58" s="17"/>
      <c r="F58" s="24"/>
    </row>
    <row r="59" spans="1:6" x14ac:dyDescent="0.25">
      <c r="A59" s="189"/>
      <c r="B59" s="44" t="s">
        <v>1063</v>
      </c>
      <c r="C59" s="17"/>
      <c r="D59" s="17"/>
      <c r="E59" s="17"/>
      <c r="F59" s="24"/>
    </row>
    <row r="60" spans="1:6" x14ac:dyDescent="0.25">
      <c r="A60" s="189"/>
      <c r="B60" s="44" t="s">
        <v>396</v>
      </c>
      <c r="C60" s="17"/>
      <c r="D60" s="17"/>
      <c r="E60" s="17"/>
      <c r="F60" s="24"/>
    </row>
    <row r="61" spans="1:6" x14ac:dyDescent="0.25">
      <c r="A61" s="189"/>
      <c r="B61" s="44" t="s">
        <v>1064</v>
      </c>
      <c r="C61" s="17"/>
      <c r="D61" s="17"/>
      <c r="E61" s="17"/>
      <c r="F61" s="24"/>
    </row>
    <row r="62" spans="1:6" x14ac:dyDescent="0.25">
      <c r="A62" s="189"/>
      <c r="B62" s="44" t="s">
        <v>1065</v>
      </c>
      <c r="C62" s="17"/>
      <c r="D62" s="17"/>
      <c r="E62" s="17"/>
      <c r="F62" s="24"/>
    </row>
    <row r="63" spans="1:6" x14ac:dyDescent="0.25">
      <c r="A63" s="189"/>
      <c r="B63" s="44" t="s">
        <v>1066</v>
      </c>
      <c r="C63" s="17"/>
      <c r="D63" s="17"/>
      <c r="E63" s="17"/>
      <c r="F63" s="24"/>
    </row>
    <row r="64" spans="1:6" x14ac:dyDescent="0.25">
      <c r="A64" s="189"/>
      <c r="B64" s="44" t="s">
        <v>1067</v>
      </c>
      <c r="C64" s="45">
        <v>1</v>
      </c>
      <c r="D64" s="45">
        <v>1</v>
      </c>
      <c r="E64" s="45">
        <v>0</v>
      </c>
      <c r="F64" s="41">
        <v>0</v>
      </c>
    </row>
    <row r="65" spans="1:6" x14ac:dyDescent="0.25">
      <c r="A65" s="189"/>
      <c r="B65" s="44" t="s">
        <v>1068</v>
      </c>
      <c r="C65" s="17"/>
      <c r="D65" s="17"/>
      <c r="E65" s="17"/>
      <c r="F65" s="24"/>
    </row>
    <row r="66" spans="1:6" x14ac:dyDescent="0.25">
      <c r="A66" s="190"/>
      <c r="B66" s="44" t="s">
        <v>1069</v>
      </c>
      <c r="C66" s="17"/>
      <c r="D66" s="17"/>
      <c r="E66" s="17"/>
      <c r="F66" s="24"/>
    </row>
    <row r="67" spans="1:6" x14ac:dyDescent="0.25">
      <c r="A67" s="183" t="s">
        <v>1070</v>
      </c>
      <c r="B67" s="184"/>
      <c r="C67" s="46">
        <v>22</v>
      </c>
      <c r="D67" s="46">
        <v>10</v>
      </c>
      <c r="E67" s="46">
        <v>0</v>
      </c>
      <c r="F67" s="46">
        <v>6</v>
      </c>
    </row>
    <row r="68" spans="1:6" x14ac:dyDescent="0.25">
      <c r="A68" s="188" t="s">
        <v>965</v>
      </c>
      <c r="B68" s="44" t="s">
        <v>1071</v>
      </c>
      <c r="C68" s="17"/>
      <c r="D68" s="17"/>
      <c r="E68" s="17"/>
      <c r="F68" s="24"/>
    </row>
    <row r="69" spans="1:6" x14ac:dyDescent="0.25">
      <c r="A69" s="189"/>
      <c r="B69" s="44" t="s">
        <v>1072</v>
      </c>
      <c r="C69" s="17"/>
      <c r="D69" s="17"/>
      <c r="E69" s="17"/>
      <c r="F69" s="24"/>
    </row>
    <row r="70" spans="1:6" x14ac:dyDescent="0.25">
      <c r="A70" s="190"/>
      <c r="B70" s="44" t="s">
        <v>108</v>
      </c>
      <c r="C70" s="45">
        <v>1</v>
      </c>
      <c r="D70" s="45">
        <v>0</v>
      </c>
      <c r="E70" s="45">
        <v>0</v>
      </c>
      <c r="F70" s="41">
        <v>0</v>
      </c>
    </row>
    <row r="71" spans="1:6" x14ac:dyDescent="0.25">
      <c r="A71" s="183" t="s">
        <v>1073</v>
      </c>
      <c r="B71" s="184"/>
      <c r="C71" s="46">
        <v>1</v>
      </c>
      <c r="D71" s="46">
        <v>0</v>
      </c>
      <c r="E71" s="46">
        <v>0</v>
      </c>
      <c r="F71" s="46">
        <v>0</v>
      </c>
    </row>
  </sheetData>
  <sheetProtection algorithmName="SHA-512" hashValue="kvuj95lMJK9rMesHLt6Px+boJ7atEgcWWpv51kxfmTrck1UXHaSbmVso0xmGiOzNno+d6iygoWNnUhl7jIQxNQ==" saltValue="sdNQ1MrFxh1BRntqFCRyn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70" t="s">
        <v>1076</v>
      </c>
      <c r="B5" s="14" t="s">
        <v>1077</v>
      </c>
      <c r="C5" s="25">
        <v>58</v>
      </c>
    </row>
    <row r="6" spans="1:3" x14ac:dyDescent="0.25">
      <c r="A6" s="171"/>
      <c r="B6" s="14" t="s">
        <v>1019</v>
      </c>
      <c r="C6" s="25">
        <v>22</v>
      </c>
    </row>
    <row r="7" spans="1:3" x14ac:dyDescent="0.25">
      <c r="A7" s="171"/>
      <c r="B7" s="14" t="s">
        <v>1078</v>
      </c>
      <c r="C7" s="25">
        <v>245</v>
      </c>
    </row>
    <row r="8" spans="1:3" x14ac:dyDescent="0.25">
      <c r="A8" s="171"/>
      <c r="B8" s="14" t="s">
        <v>1079</v>
      </c>
      <c r="C8" s="25">
        <v>38</v>
      </c>
    </row>
    <row r="9" spans="1:3" x14ac:dyDescent="0.25">
      <c r="A9" s="171"/>
      <c r="B9" s="14" t="s">
        <v>1021</v>
      </c>
      <c r="C9" s="25">
        <v>1</v>
      </c>
    </row>
    <row r="10" spans="1:3" x14ac:dyDescent="0.25">
      <c r="A10" s="171"/>
      <c r="B10" s="14" t="s">
        <v>1022</v>
      </c>
      <c r="C10" s="25">
        <v>1</v>
      </c>
    </row>
    <row r="11" spans="1:3" x14ac:dyDescent="0.25">
      <c r="A11" s="171"/>
      <c r="B11" s="14" t="s">
        <v>1080</v>
      </c>
      <c r="C11" s="24"/>
    </row>
    <row r="12" spans="1:3" x14ac:dyDescent="0.25">
      <c r="A12" s="172"/>
      <c r="B12" s="14" t="s">
        <v>1081</v>
      </c>
      <c r="C12" s="24"/>
    </row>
    <row r="13" spans="1:3" x14ac:dyDescent="0.25">
      <c r="A13" s="18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9"/>
      <c r="C16" s="25">
        <v>111</v>
      </c>
    </row>
    <row r="17" spans="1:3" x14ac:dyDescent="0.25">
      <c r="A17" s="23" t="s">
        <v>1084</v>
      </c>
      <c r="B17" s="19"/>
      <c r="C17" s="25">
        <v>3</v>
      </c>
    </row>
    <row r="18" spans="1:3" x14ac:dyDescent="0.25">
      <c r="A18" s="23" t="s">
        <v>1085</v>
      </c>
      <c r="B18" s="19"/>
      <c r="C18" s="25">
        <v>39</v>
      </c>
    </row>
    <row r="19" spans="1:3" x14ac:dyDescent="0.25">
      <c r="A19" s="23" t="s">
        <v>1086</v>
      </c>
      <c r="B19" s="19"/>
      <c r="C19" s="25">
        <v>6</v>
      </c>
    </row>
    <row r="20" spans="1:3" x14ac:dyDescent="0.25">
      <c r="A20" s="18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9"/>
      <c r="C23" s="24"/>
    </row>
    <row r="24" spans="1:3" x14ac:dyDescent="0.25">
      <c r="A24" s="23" t="s">
        <v>1089</v>
      </c>
      <c r="B24" s="19"/>
      <c r="C24" s="24"/>
    </row>
    <row r="25" spans="1:3" x14ac:dyDescent="0.25">
      <c r="A25" s="23" t="s">
        <v>1090</v>
      </c>
      <c r="B25" s="19"/>
      <c r="C25" s="24"/>
    </row>
    <row r="26" spans="1:3" x14ac:dyDescent="0.25">
      <c r="A26" s="23" t="s">
        <v>1091</v>
      </c>
      <c r="B26" s="19"/>
      <c r="C26" s="24"/>
    </row>
    <row r="27" spans="1:3" x14ac:dyDescent="0.25">
      <c r="A27" s="23" t="s">
        <v>1092</v>
      </c>
      <c r="B27" s="19"/>
      <c r="C27" s="24"/>
    </row>
    <row r="28" spans="1:3" x14ac:dyDescent="0.25">
      <c r="A28" s="23" t="s">
        <v>1093</v>
      </c>
      <c r="B28" s="19"/>
      <c r="C28" s="24"/>
    </row>
    <row r="29" spans="1:3" x14ac:dyDescent="0.25">
      <c r="A29" s="18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9"/>
      <c r="C32" s="24"/>
    </row>
    <row r="33" spans="1:3" x14ac:dyDescent="0.25">
      <c r="A33" s="23" t="s">
        <v>1096</v>
      </c>
      <c r="B33" s="19"/>
      <c r="C33" s="24"/>
    </row>
    <row r="34" spans="1:3" x14ac:dyDescent="0.25">
      <c r="A34" s="18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9"/>
      <c r="C37" s="25">
        <v>5</v>
      </c>
    </row>
    <row r="38" spans="1:3" x14ac:dyDescent="0.25">
      <c r="A38" s="23" t="s">
        <v>1098</v>
      </c>
      <c r="B38" s="19"/>
      <c r="C38" s="25">
        <v>6</v>
      </c>
    </row>
    <row r="39" spans="1:3" x14ac:dyDescent="0.25">
      <c r="A39" s="23" t="s">
        <v>1099</v>
      </c>
      <c r="B39" s="19"/>
      <c r="C39" s="25">
        <v>73</v>
      </c>
    </row>
    <row r="40" spans="1:3" x14ac:dyDescent="0.25">
      <c r="A40" s="23" t="s">
        <v>1100</v>
      </c>
      <c r="B40" s="19"/>
      <c r="C40" s="25">
        <v>15</v>
      </c>
    </row>
    <row r="41" spans="1:3" x14ac:dyDescent="0.25">
      <c r="A41" s="23" t="s">
        <v>1101</v>
      </c>
      <c r="B41" s="19"/>
      <c r="C41" s="25">
        <v>40</v>
      </c>
    </row>
    <row r="42" spans="1:3" x14ac:dyDescent="0.25">
      <c r="A42" s="23" t="s">
        <v>1102</v>
      </c>
      <c r="B42" s="19"/>
      <c r="C42" s="25">
        <v>18</v>
      </c>
    </row>
    <row r="43" spans="1:3" x14ac:dyDescent="0.25">
      <c r="A43" s="18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9"/>
      <c r="C46" s="24"/>
    </row>
    <row r="47" spans="1:3" x14ac:dyDescent="0.25">
      <c r="A47" s="23" t="s">
        <v>1105</v>
      </c>
      <c r="B47" s="19"/>
      <c r="C47" s="25">
        <v>4</v>
      </c>
    </row>
    <row r="48" spans="1:3" x14ac:dyDescent="0.25">
      <c r="A48" s="18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70" t="s">
        <v>1107</v>
      </c>
      <c r="B51" s="14" t="s">
        <v>1108</v>
      </c>
      <c r="C51" s="25">
        <v>3</v>
      </c>
    </row>
    <row r="52" spans="1:6" x14ac:dyDescent="0.25">
      <c r="A52" s="171"/>
      <c r="B52" s="14" t="s">
        <v>122</v>
      </c>
      <c r="C52" s="24"/>
    </row>
    <row r="53" spans="1:6" x14ac:dyDescent="0.25">
      <c r="A53" s="171"/>
      <c r="B53" s="14" t="s">
        <v>1109</v>
      </c>
      <c r="C53" s="25">
        <v>31</v>
      </c>
    </row>
    <row r="54" spans="1:6" x14ac:dyDescent="0.25">
      <c r="A54" s="172"/>
      <c r="B54" s="14" t="s">
        <v>1110</v>
      </c>
      <c r="C54" s="24"/>
    </row>
    <row r="55" spans="1:6" x14ac:dyDescent="0.25">
      <c r="A55" s="18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9"/>
      <c r="C58" s="25">
        <v>1</v>
      </c>
    </row>
    <row r="59" spans="1:6" x14ac:dyDescent="0.25">
      <c r="A59" s="23" t="s">
        <v>111</v>
      </c>
      <c r="B59" s="19"/>
      <c r="C59" s="25">
        <v>1</v>
      </c>
    </row>
    <row r="60" spans="1:6" x14ac:dyDescent="0.25">
      <c r="A60" s="23" t="s">
        <v>1050</v>
      </c>
      <c r="B60" s="19"/>
      <c r="C60" s="24"/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70" t="s">
        <v>950</v>
      </c>
      <c r="B63" s="14" t="s">
        <v>1053</v>
      </c>
      <c r="C63" s="17"/>
      <c r="D63" s="17"/>
      <c r="E63" s="17"/>
      <c r="F63" s="24"/>
    </row>
    <row r="64" spans="1:6" x14ac:dyDescent="0.25">
      <c r="A64" s="171"/>
      <c r="B64" s="14" t="s">
        <v>1054</v>
      </c>
      <c r="C64" s="17"/>
      <c r="D64" s="17"/>
      <c r="E64" s="17"/>
      <c r="F64" s="24"/>
    </row>
    <row r="65" spans="1:6" x14ac:dyDescent="0.25">
      <c r="A65" s="171"/>
      <c r="B65" s="14" t="s">
        <v>1055</v>
      </c>
      <c r="C65" s="17"/>
      <c r="D65" s="17"/>
      <c r="E65" s="17"/>
      <c r="F65" s="24"/>
    </row>
    <row r="66" spans="1:6" x14ac:dyDescent="0.25">
      <c r="A66" s="171"/>
      <c r="B66" s="14" t="s">
        <v>1056</v>
      </c>
      <c r="C66" s="17"/>
      <c r="D66" s="17"/>
      <c r="E66" s="17"/>
      <c r="F66" s="24"/>
    </row>
    <row r="67" spans="1:6" x14ac:dyDescent="0.25">
      <c r="A67" s="171"/>
      <c r="B67" s="14" t="s">
        <v>325</v>
      </c>
      <c r="C67" s="15">
        <v>2</v>
      </c>
      <c r="D67" s="15">
        <v>3</v>
      </c>
      <c r="E67" s="15">
        <v>0</v>
      </c>
      <c r="F67" s="25">
        <v>5</v>
      </c>
    </row>
    <row r="68" spans="1:6" x14ac:dyDescent="0.25">
      <c r="A68" s="171"/>
      <c r="B68" s="14" t="s">
        <v>1111</v>
      </c>
      <c r="C68" s="15">
        <v>36</v>
      </c>
      <c r="D68" s="15">
        <v>26</v>
      </c>
      <c r="E68" s="15">
        <v>0</v>
      </c>
      <c r="F68" s="25">
        <v>26</v>
      </c>
    </row>
    <row r="69" spans="1:6" x14ac:dyDescent="0.25">
      <c r="A69" s="171"/>
      <c r="B69" s="14" t="s">
        <v>1112</v>
      </c>
      <c r="C69" s="15">
        <v>112</v>
      </c>
      <c r="D69" s="15">
        <v>16</v>
      </c>
      <c r="E69" s="15">
        <v>0</v>
      </c>
      <c r="F69" s="25">
        <v>23</v>
      </c>
    </row>
    <row r="70" spans="1:6" x14ac:dyDescent="0.25">
      <c r="A70" s="171"/>
      <c r="B70" s="14" t="s">
        <v>1059</v>
      </c>
      <c r="C70" s="15">
        <v>1</v>
      </c>
      <c r="D70" s="15">
        <v>0</v>
      </c>
      <c r="E70" s="15">
        <v>0</v>
      </c>
      <c r="F70" s="25">
        <v>2</v>
      </c>
    </row>
    <row r="71" spans="1:6" x14ac:dyDescent="0.25">
      <c r="A71" s="171"/>
      <c r="B71" s="14" t="s">
        <v>1113</v>
      </c>
      <c r="C71" s="17"/>
      <c r="D71" s="17"/>
      <c r="E71" s="17"/>
      <c r="F71" s="24"/>
    </row>
    <row r="72" spans="1:6" x14ac:dyDescent="0.25">
      <c r="A72" s="171"/>
      <c r="B72" s="14" t="s">
        <v>1114</v>
      </c>
      <c r="C72" s="15">
        <v>1</v>
      </c>
      <c r="D72" s="15">
        <v>2</v>
      </c>
      <c r="E72" s="15">
        <v>0</v>
      </c>
      <c r="F72" s="25">
        <v>8</v>
      </c>
    </row>
    <row r="73" spans="1:6" x14ac:dyDescent="0.25">
      <c r="A73" s="171"/>
      <c r="B73" s="14" t="s">
        <v>1115</v>
      </c>
      <c r="C73" s="17"/>
      <c r="D73" s="17"/>
      <c r="E73" s="17"/>
      <c r="F73" s="24"/>
    </row>
    <row r="74" spans="1:6" x14ac:dyDescent="0.25">
      <c r="A74" s="171"/>
      <c r="B74" s="14" t="s">
        <v>1063</v>
      </c>
      <c r="C74" s="17"/>
      <c r="D74" s="17"/>
      <c r="E74" s="17"/>
      <c r="F74" s="24"/>
    </row>
    <row r="75" spans="1:6" x14ac:dyDescent="0.25">
      <c r="A75" s="171"/>
      <c r="B75" s="14" t="s">
        <v>396</v>
      </c>
      <c r="C75" s="17"/>
      <c r="D75" s="17"/>
      <c r="E75" s="17"/>
      <c r="F75" s="24"/>
    </row>
    <row r="76" spans="1:6" x14ac:dyDescent="0.25">
      <c r="A76" s="171"/>
      <c r="B76" s="14" t="s">
        <v>1064</v>
      </c>
      <c r="C76" s="15">
        <v>1</v>
      </c>
      <c r="D76" s="15">
        <v>0</v>
      </c>
      <c r="E76" s="15">
        <v>0</v>
      </c>
      <c r="F76" s="25">
        <v>0</v>
      </c>
    </row>
    <row r="77" spans="1:6" x14ac:dyDescent="0.25">
      <c r="A77" s="171"/>
      <c r="B77" s="14" t="s">
        <v>1065</v>
      </c>
      <c r="C77" s="17"/>
      <c r="D77" s="17"/>
      <c r="E77" s="17"/>
      <c r="F77" s="24"/>
    </row>
    <row r="78" spans="1:6" x14ac:dyDescent="0.25">
      <c r="A78" s="171"/>
      <c r="B78" s="14" t="s">
        <v>1066</v>
      </c>
      <c r="C78" s="17"/>
      <c r="D78" s="17"/>
      <c r="E78" s="17"/>
      <c r="F78" s="24"/>
    </row>
    <row r="79" spans="1:6" x14ac:dyDescent="0.25">
      <c r="A79" s="171"/>
      <c r="B79" s="14" t="s">
        <v>1067</v>
      </c>
      <c r="C79" s="15">
        <v>39</v>
      </c>
      <c r="D79" s="15">
        <v>25</v>
      </c>
      <c r="E79" s="15">
        <v>3</v>
      </c>
      <c r="F79" s="25">
        <v>9</v>
      </c>
    </row>
    <row r="80" spans="1:6" x14ac:dyDescent="0.25">
      <c r="A80" s="171"/>
      <c r="B80" s="14" t="s">
        <v>1068</v>
      </c>
      <c r="C80" s="17"/>
      <c r="D80" s="17"/>
      <c r="E80" s="17"/>
      <c r="F80" s="24"/>
    </row>
    <row r="81" spans="1:6" x14ac:dyDescent="0.25">
      <c r="A81" s="172"/>
      <c r="B81" s="14" t="s">
        <v>1069</v>
      </c>
      <c r="C81" s="17"/>
      <c r="D81" s="17"/>
      <c r="E81" s="17"/>
      <c r="F81" s="24"/>
    </row>
    <row r="82" spans="1:6" x14ac:dyDescent="0.25">
      <c r="A82" s="191" t="s">
        <v>1070</v>
      </c>
      <c r="B82" s="192"/>
      <c r="C82" s="33">
        <v>192</v>
      </c>
      <c r="D82" s="33">
        <v>72</v>
      </c>
      <c r="E82" s="33">
        <v>3</v>
      </c>
      <c r="F82" s="33">
        <v>73</v>
      </c>
    </row>
    <row r="83" spans="1:6" x14ac:dyDescent="0.25">
      <c r="A83" s="170" t="s">
        <v>1116</v>
      </c>
      <c r="B83" s="14" t="s">
        <v>1071</v>
      </c>
      <c r="C83" s="17"/>
      <c r="D83" s="17"/>
      <c r="E83" s="17"/>
      <c r="F83" s="24"/>
    </row>
    <row r="84" spans="1:6" x14ac:dyDescent="0.25">
      <c r="A84" s="171"/>
      <c r="B84" s="14" t="s">
        <v>1072</v>
      </c>
      <c r="C84" s="15">
        <v>1</v>
      </c>
      <c r="D84" s="15">
        <v>0</v>
      </c>
      <c r="E84" s="15">
        <v>0</v>
      </c>
      <c r="F84" s="25">
        <v>0</v>
      </c>
    </row>
    <row r="85" spans="1:6" x14ac:dyDescent="0.25">
      <c r="A85" s="172"/>
      <c r="B85" s="14" t="s">
        <v>108</v>
      </c>
      <c r="C85" s="15">
        <v>3</v>
      </c>
      <c r="D85" s="15">
        <v>0</v>
      </c>
      <c r="E85" s="15">
        <v>0</v>
      </c>
      <c r="F85" s="25">
        <v>0</v>
      </c>
    </row>
    <row r="86" spans="1:6" x14ac:dyDescent="0.25">
      <c r="A86" s="191" t="s">
        <v>1117</v>
      </c>
      <c r="B86" s="192"/>
      <c r="C86" s="33">
        <v>4</v>
      </c>
      <c r="D86" s="33">
        <v>0</v>
      </c>
      <c r="E86" s="33">
        <v>0</v>
      </c>
      <c r="F86" s="33">
        <v>0</v>
      </c>
    </row>
  </sheetData>
  <sheetProtection algorithmName="SHA-512" hashValue="3OwLQ9eJVAm27e/Yeoh+1pIdAaSqDTWmpzlkM2jUtS4TVXm7ZuTzPUXuzp7c+5h16eU9s1Cqyltr+lwvCGSBog==" saltValue="Z0idrDuNO2vA/I/Dz9Yi7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9"/>
      <c r="C5" s="25">
        <v>4</v>
      </c>
    </row>
    <row r="6" spans="1:3" x14ac:dyDescent="0.25">
      <c r="A6" s="13" t="s">
        <v>1121</v>
      </c>
      <c r="B6" s="19"/>
      <c r="C6" s="25">
        <v>31</v>
      </c>
    </row>
    <row r="7" spans="1:3" x14ac:dyDescent="0.25">
      <c r="A7" s="13" t="s">
        <v>1122</v>
      </c>
      <c r="B7" s="19"/>
      <c r="C7" s="25">
        <v>0</v>
      </c>
    </row>
    <row r="8" spans="1:3" x14ac:dyDescent="0.25">
      <c r="A8" s="13" t="s">
        <v>1123</v>
      </c>
      <c r="B8" s="19"/>
      <c r="C8" s="25">
        <v>0</v>
      </c>
    </row>
    <row r="9" spans="1:3" x14ac:dyDescent="0.25">
      <c r="A9" s="13" t="s">
        <v>1124</v>
      </c>
      <c r="B9" s="19"/>
      <c r="C9" s="25">
        <v>1</v>
      </c>
    </row>
    <row r="10" spans="1:3" x14ac:dyDescent="0.25">
      <c r="A10" s="18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9"/>
      <c r="C13" s="25">
        <v>1</v>
      </c>
    </row>
    <row r="14" spans="1:3" x14ac:dyDescent="0.25">
      <c r="A14" s="13" t="s">
        <v>1121</v>
      </c>
      <c r="B14" s="19"/>
      <c r="C14" s="25">
        <v>24</v>
      </c>
    </row>
    <row r="15" spans="1:3" x14ac:dyDescent="0.25">
      <c r="A15" s="13" t="s">
        <v>1126</v>
      </c>
      <c r="B15" s="19"/>
      <c r="C15" s="25">
        <v>0</v>
      </c>
    </row>
    <row r="16" spans="1:3" x14ac:dyDescent="0.25">
      <c r="A16" s="13" t="s">
        <v>1123</v>
      </c>
      <c r="B16" s="19"/>
      <c r="C16" s="24"/>
    </row>
    <row r="17" spans="1:3" x14ac:dyDescent="0.25">
      <c r="A17" s="13" t="s">
        <v>1124</v>
      </c>
      <c r="B17" s="19"/>
      <c r="C17" s="24"/>
    </row>
    <row r="18" spans="1:3" x14ac:dyDescent="0.25">
      <c r="A18" s="18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9"/>
      <c r="C21" s="25">
        <v>0</v>
      </c>
    </row>
    <row r="22" spans="1:3" x14ac:dyDescent="0.25">
      <c r="A22" s="13" t="s">
        <v>1128</v>
      </c>
      <c r="B22" s="19"/>
      <c r="C22" s="25">
        <v>0</v>
      </c>
    </row>
    <row r="23" spans="1:3" x14ac:dyDescent="0.25">
      <c r="A23" s="13" t="s">
        <v>1129</v>
      </c>
      <c r="B23" s="19"/>
      <c r="C23" s="25">
        <v>0</v>
      </c>
    </row>
    <row r="24" spans="1:3" x14ac:dyDescent="0.25">
      <c r="A24" s="13" t="s">
        <v>1130</v>
      </c>
      <c r="B24" s="19"/>
      <c r="C24" s="25">
        <v>0</v>
      </c>
    </row>
    <row r="25" spans="1:3" x14ac:dyDescent="0.25">
      <c r="A25" s="18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9"/>
      <c r="C28" s="25">
        <v>2</v>
      </c>
    </row>
    <row r="29" spans="1:3" x14ac:dyDescent="0.25">
      <c r="A29" s="13" t="s">
        <v>1133</v>
      </c>
      <c r="B29" s="19"/>
      <c r="C29" s="25">
        <v>9</v>
      </c>
    </row>
    <row r="30" spans="1:3" x14ac:dyDescent="0.25">
      <c r="A30" s="13" t="s">
        <v>1134</v>
      </c>
      <c r="B30" s="19"/>
      <c r="C30" s="25">
        <v>0</v>
      </c>
    </row>
    <row r="31" spans="1:3" x14ac:dyDescent="0.25">
      <c r="A31" s="18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9"/>
      <c r="C34" s="25">
        <v>0</v>
      </c>
    </row>
    <row r="35" spans="1:3" x14ac:dyDescent="0.25">
      <c r="A35" s="13" t="s">
        <v>1137</v>
      </c>
      <c r="B35" s="19"/>
      <c r="C35" s="25">
        <v>2</v>
      </c>
    </row>
    <row r="36" spans="1:3" x14ac:dyDescent="0.25">
      <c r="A36" s="13" t="s">
        <v>1138</v>
      </c>
      <c r="B36" s="19"/>
      <c r="C36" s="25">
        <v>1</v>
      </c>
    </row>
  </sheetData>
  <sheetProtection algorithmName="SHA-512" hashValue="hJgBbXjPSaeiEibFKTJnhavTcFkpTyJ7b9gqpkIdRZ3Wgq9FUEHB7i8OLO/6Vns6GzCmEXqcfcxZX87SNGaXlA==" saltValue="KBtOEe4cgusAlbwXSEpbF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9"/>
      <c r="C5" s="25">
        <v>1</v>
      </c>
    </row>
    <row r="6" spans="1:3" x14ac:dyDescent="0.25">
      <c r="A6" s="13" t="s">
        <v>1142</v>
      </c>
      <c r="B6" s="19"/>
      <c r="C6" s="24"/>
    </row>
    <row r="7" spans="1:3" x14ac:dyDescent="0.25">
      <c r="A7" s="13" t="s">
        <v>1143</v>
      </c>
      <c r="B7" s="19"/>
      <c r="C7" s="24"/>
    </row>
    <row r="8" spans="1:3" x14ac:dyDescent="0.25">
      <c r="A8" s="13" t="s">
        <v>1144</v>
      </c>
      <c r="B8" s="19"/>
      <c r="C8" s="24"/>
    </row>
    <row r="9" spans="1:3" x14ac:dyDescent="0.25">
      <c r="A9" s="13" t="s">
        <v>1145</v>
      </c>
      <c r="B9" s="19"/>
      <c r="C9" s="24"/>
    </row>
    <row r="10" spans="1:3" x14ac:dyDescent="0.25">
      <c r="A10" s="13" t="s">
        <v>1146</v>
      </c>
      <c r="B10" s="19"/>
      <c r="C10" s="24"/>
    </row>
    <row r="11" spans="1:3" x14ac:dyDescent="0.25">
      <c r="A11" s="18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9"/>
      <c r="C14" s="25">
        <v>3</v>
      </c>
    </row>
    <row r="15" spans="1:3" x14ac:dyDescent="0.25">
      <c r="A15" s="13" t="s">
        <v>1149</v>
      </c>
      <c r="B15" s="19"/>
      <c r="C15" s="24"/>
    </row>
    <row r="16" spans="1:3" x14ac:dyDescent="0.25">
      <c r="A16" s="13" t="s">
        <v>1150</v>
      </c>
      <c r="B16" s="19"/>
      <c r="C16" s="24"/>
    </row>
    <row r="17" spans="1:3" x14ac:dyDescent="0.25">
      <c r="A17" s="18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9"/>
      <c r="C20" s="24"/>
    </row>
    <row r="21" spans="1:3" x14ac:dyDescent="0.25">
      <c r="A21" s="13" t="s">
        <v>1153</v>
      </c>
      <c r="B21" s="19"/>
      <c r="C21" s="24"/>
    </row>
    <row r="22" spans="1:3" x14ac:dyDescent="0.25">
      <c r="A22" s="13" t="s">
        <v>1154</v>
      </c>
      <c r="B22" s="19"/>
      <c r="C22" s="24"/>
    </row>
    <row r="23" spans="1:3" x14ac:dyDescent="0.25">
      <c r="A23" s="18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9"/>
      <c r="C26" s="24"/>
    </row>
    <row r="27" spans="1:3" x14ac:dyDescent="0.25">
      <c r="A27" s="13" t="s">
        <v>1157</v>
      </c>
      <c r="B27" s="19"/>
      <c r="C27" s="24"/>
    </row>
    <row r="28" spans="1:3" x14ac:dyDescent="0.25">
      <c r="A28" s="13" t="s">
        <v>1158</v>
      </c>
      <c r="B28" s="19"/>
      <c r="C28" s="24"/>
    </row>
    <row r="29" spans="1:3" x14ac:dyDescent="0.25">
      <c r="A29" s="13" t="s">
        <v>1159</v>
      </c>
      <c r="B29" s="19"/>
      <c r="C29" s="24"/>
    </row>
    <row r="30" spans="1:3" x14ac:dyDescent="0.25">
      <c r="A30" s="13" t="s">
        <v>1160</v>
      </c>
      <c r="B30" s="19"/>
      <c r="C30" s="24"/>
    </row>
    <row r="31" spans="1:3" x14ac:dyDescent="0.25">
      <c r="A31" s="18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9"/>
      <c r="C34" s="24"/>
    </row>
    <row r="35" spans="1:3" x14ac:dyDescent="0.25">
      <c r="A35" s="13" t="s">
        <v>1163</v>
      </c>
      <c r="B35" s="19"/>
      <c r="C35" s="24"/>
    </row>
    <row r="36" spans="1:3" x14ac:dyDescent="0.25">
      <c r="A36" s="13" t="s">
        <v>1164</v>
      </c>
      <c r="B36" s="19"/>
      <c r="C36" s="25">
        <v>5</v>
      </c>
    </row>
    <row r="37" spans="1:3" x14ac:dyDescent="0.25">
      <c r="A37" s="13" t="s">
        <v>1083</v>
      </c>
      <c r="B37" s="19"/>
      <c r="C37" s="24"/>
    </row>
    <row r="38" spans="1:3" x14ac:dyDescent="0.25">
      <c r="A38" s="13" t="s">
        <v>1165</v>
      </c>
      <c r="B38" s="19"/>
      <c r="C38" s="25">
        <v>1</v>
      </c>
    </row>
    <row r="39" spans="1:3" x14ac:dyDescent="0.25">
      <c r="A39" s="13" t="s">
        <v>1166</v>
      </c>
      <c r="B39" s="19"/>
      <c r="C39" s="24"/>
    </row>
    <row r="40" spans="1:3" x14ac:dyDescent="0.25">
      <c r="A40" s="18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9"/>
      <c r="C43" s="24"/>
    </row>
    <row r="44" spans="1:3" x14ac:dyDescent="0.25">
      <c r="A44" s="13" t="s">
        <v>1163</v>
      </c>
      <c r="B44" s="19"/>
      <c r="C44" s="24"/>
    </row>
    <row r="45" spans="1:3" x14ac:dyDescent="0.25">
      <c r="A45" s="13" t="s">
        <v>1164</v>
      </c>
      <c r="B45" s="19"/>
      <c r="C45" s="25">
        <v>2</v>
      </c>
    </row>
    <row r="46" spans="1:3" x14ac:dyDescent="0.25">
      <c r="A46" s="13" t="s">
        <v>1083</v>
      </c>
      <c r="B46" s="19"/>
      <c r="C46" s="24"/>
    </row>
    <row r="47" spans="1:3" x14ac:dyDescent="0.25">
      <c r="A47" s="13" t="s">
        <v>1165</v>
      </c>
      <c r="B47" s="19"/>
      <c r="C47" s="24"/>
    </row>
    <row r="48" spans="1:3" x14ac:dyDescent="0.25">
      <c r="A48" s="18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9"/>
      <c r="C51" s="24"/>
    </row>
    <row r="52" spans="1:3" x14ac:dyDescent="0.25">
      <c r="A52" s="13" t="s">
        <v>1163</v>
      </c>
      <c r="B52" s="19"/>
      <c r="C52" s="24"/>
    </row>
    <row r="53" spans="1:3" x14ac:dyDescent="0.25">
      <c r="A53" s="13" t="s">
        <v>1164</v>
      </c>
      <c r="B53" s="19"/>
      <c r="C53" s="24"/>
    </row>
    <row r="54" spans="1:3" x14ac:dyDescent="0.25">
      <c r="A54" s="13" t="s">
        <v>1083</v>
      </c>
      <c r="B54" s="19"/>
      <c r="C54" s="24"/>
    </row>
    <row r="55" spans="1:3" x14ac:dyDescent="0.25">
      <c r="A55" s="13" t="s">
        <v>1165</v>
      </c>
      <c r="B55" s="19"/>
      <c r="C55" s="24"/>
    </row>
    <row r="56" spans="1:3" x14ac:dyDescent="0.25">
      <c r="A56" s="18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9"/>
      <c r="C59" s="24"/>
    </row>
    <row r="60" spans="1:3" x14ac:dyDescent="0.25">
      <c r="A60" s="13" t="s">
        <v>1163</v>
      </c>
      <c r="B60" s="19"/>
      <c r="C60" s="24"/>
    </row>
    <row r="61" spans="1:3" x14ac:dyDescent="0.25">
      <c r="A61" s="13" t="s">
        <v>1164</v>
      </c>
      <c r="B61" s="19"/>
      <c r="C61" s="24"/>
    </row>
    <row r="62" spans="1:3" x14ac:dyDescent="0.25">
      <c r="A62" s="13" t="s">
        <v>1083</v>
      </c>
      <c r="B62" s="19"/>
      <c r="C62" s="24"/>
    </row>
    <row r="63" spans="1:3" x14ac:dyDescent="0.25">
      <c r="A63" s="13" t="s">
        <v>1165</v>
      </c>
      <c r="B63" s="19"/>
      <c r="C63" s="24"/>
    </row>
  </sheetData>
  <sheetProtection algorithmName="SHA-512" hashValue="KpXjlSdta+i9X/ezcDg8yVOHLRg2n1pLDBhcoB6SkfzUP3ApGz0/lXxc2I+TzesVIFZukB4TR4/55ijwaaZzzw==" saltValue="hIP3bvTtb6OxO2NGhcK4f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3" t="s">
        <v>636</v>
      </c>
      <c r="B4" s="194"/>
      <c r="C4" s="33">
        <v>122</v>
      </c>
      <c r="D4" s="33">
        <v>125</v>
      </c>
      <c r="E4" s="34">
        <v>-1</v>
      </c>
      <c r="F4" s="33">
        <v>169</v>
      </c>
      <c r="G4" s="33">
        <v>155</v>
      </c>
      <c r="H4" s="33">
        <v>23</v>
      </c>
      <c r="I4" s="33">
        <v>23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172</v>
      </c>
    </row>
    <row r="5" spans="1:16" ht="45" x14ac:dyDescent="0.25">
      <c r="A5" s="30" t="s">
        <v>637</v>
      </c>
      <c r="B5" s="30" t="s">
        <v>638</v>
      </c>
      <c r="C5" s="15">
        <v>1</v>
      </c>
      <c r="D5" s="15">
        <v>2</v>
      </c>
      <c r="E5" s="31">
        <v>-1</v>
      </c>
      <c r="F5" s="15">
        <v>3</v>
      </c>
      <c r="G5" s="15">
        <v>2</v>
      </c>
      <c r="H5" s="15">
        <v>0</v>
      </c>
      <c r="I5" s="15">
        <v>2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0</v>
      </c>
    </row>
    <row r="6" spans="1:16" ht="33.75" x14ac:dyDescent="0.25">
      <c r="A6" s="30" t="s">
        <v>639</v>
      </c>
      <c r="B6" s="30" t="s">
        <v>640</v>
      </c>
      <c r="C6" s="15">
        <v>62</v>
      </c>
      <c r="D6" s="15">
        <v>83</v>
      </c>
      <c r="E6" s="31">
        <v>-1</v>
      </c>
      <c r="F6" s="15">
        <v>94</v>
      </c>
      <c r="G6" s="15">
        <v>82</v>
      </c>
      <c r="H6" s="15">
        <v>14</v>
      </c>
      <c r="I6" s="15">
        <v>11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96</v>
      </c>
    </row>
    <row r="7" spans="1:16" ht="22.5" x14ac:dyDescent="0.25">
      <c r="A7" s="30" t="s">
        <v>641</v>
      </c>
      <c r="B7" s="30" t="s">
        <v>642</v>
      </c>
      <c r="C7" s="15">
        <v>10</v>
      </c>
      <c r="D7" s="15">
        <v>0</v>
      </c>
      <c r="E7" s="31">
        <v>0</v>
      </c>
      <c r="F7" s="15">
        <v>3</v>
      </c>
      <c r="G7" s="15">
        <v>4</v>
      </c>
      <c r="H7" s="15">
        <v>3</v>
      </c>
      <c r="I7" s="15">
        <v>3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4</v>
      </c>
    </row>
    <row r="8" spans="1:16" ht="33.75" x14ac:dyDescent="0.25">
      <c r="A8" s="30" t="s">
        <v>643</v>
      </c>
      <c r="B8" s="30" t="s">
        <v>644</v>
      </c>
      <c r="C8" s="15">
        <v>0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ht="45" x14ac:dyDescent="0.25">
      <c r="A9" s="30" t="s">
        <v>645</v>
      </c>
      <c r="B9" s="30" t="s">
        <v>646</v>
      </c>
      <c r="C9" s="15">
        <v>3</v>
      </c>
      <c r="D9" s="15">
        <v>1</v>
      </c>
      <c r="E9" s="31">
        <v>2</v>
      </c>
      <c r="F9" s="15">
        <v>3</v>
      </c>
      <c r="G9" s="15">
        <v>3</v>
      </c>
      <c r="H9" s="15">
        <v>2</v>
      </c>
      <c r="I9" s="15">
        <v>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4</v>
      </c>
    </row>
    <row r="10" spans="1:16" ht="33.75" x14ac:dyDescent="0.25">
      <c r="A10" s="30" t="s">
        <v>647</v>
      </c>
      <c r="B10" s="30" t="s">
        <v>648</v>
      </c>
      <c r="C10" s="15">
        <v>43</v>
      </c>
      <c r="D10" s="15">
        <v>34</v>
      </c>
      <c r="E10" s="31">
        <v>0</v>
      </c>
      <c r="F10" s="15">
        <v>66</v>
      </c>
      <c r="G10" s="15">
        <v>64</v>
      </c>
      <c r="H10" s="15">
        <v>4</v>
      </c>
      <c r="I10" s="15">
        <v>5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68</v>
      </c>
    </row>
    <row r="11" spans="1:16" ht="45" x14ac:dyDescent="0.25">
      <c r="A11" s="30" t="s">
        <v>649</v>
      </c>
      <c r="B11" s="30" t="s">
        <v>650</v>
      </c>
      <c r="C11" s="15">
        <v>3</v>
      </c>
      <c r="D11" s="15">
        <v>5</v>
      </c>
      <c r="E11" s="31">
        <v>-1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V6rj+Av984I78FWPJ9frQLGCF6DiWSAduiIwcmc9khlwx20e20I0AHw1CNA7gS1zGHIUv0U3eUm6NP2wnx7P/A==" saltValue="PKfrvVWYnlmm2nGTfcLY5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2021-05-05T12:16:29Z</dcterms:created>
  <dcterms:modified xsi:type="dcterms:W3CDTF">2021-05-28T12:14:00Z</dcterms:modified>
</cp:coreProperties>
</file>