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2472FA7-8239-44B8-9B10-EE1A65C200BF}" xr6:coauthVersionLast="46" xr6:coauthVersionMax="46" xr10:uidLastSave="{00000000-0000-0000-0000-000000000000}"/>
  <workbookProtection workbookAlgorithmName="SHA-512" workbookHashValue="B5E6Pua47SzNpZdXQAb/YyuV5ltzQU1tyydOjyDBBaOqVhIep2BY6n5cwA+Rf57ocvYu6p7agRBUdTsw0zP05A==" workbookSaltValue="na1nQyAqzrA3BqZKVtxBC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V7" i="17" s="1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E82" i="12" s="1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G43" i="12" s="1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E43" i="12" s="1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L43" i="12"/>
  <c r="K43" i="12"/>
  <c r="J43" i="12"/>
  <c r="I43" i="12"/>
  <c r="H43" i="12"/>
  <c r="F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851FC46-7030-49AD-AD18-70A2976B2D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F5D947-9A7B-4B92-9865-6B6F58E950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5EDED05-0F92-4F7B-9524-7A640206A8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F72E6CA-A819-4820-B752-E980E1648E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C5D429C-34FA-4263-A03C-5E607A6CC0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E6164EF-B2DD-42FA-809C-E439D3FD7E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7E35C35-9202-43D9-BBCF-5D13E5BE37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6B353BE-9CBC-4EEA-AC98-6E8D403D0F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AA5D91B-5395-4BFD-8F7B-9F970F830A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0DFE8AF-CB26-4BCD-B465-EB23E944B5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C8922A6-DED5-44E2-BF81-CAA43840E7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2AE0EB0-2327-42EF-8110-64C1CB0F46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8FC860A-59B1-4AC6-AE9C-B638C6019F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96D7D3E-F723-467B-BC9D-E8F452BCFC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CCED33F-F398-4803-8005-339AA7E3CB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B63E384-1321-4ED4-BBC6-81F6A3782D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4C20B83-CAA6-4369-99D3-8D5FC8F54F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A590EE3-C943-47EF-B84E-6CEB703418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EDECB16-F857-48F9-B466-BF6CB5AE7C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5C06EAF-AC96-4766-A0D0-246A02DD04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F33AB3C-E72E-4A2A-96FD-682D5C5CC7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062FA71-1C71-4931-9AF4-6762980138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F80F1B4-DEAC-4CBE-892C-4043EA9F34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EAF4FE1-3490-4A4F-B5AC-9A06EAE91A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832E4C2-D80C-44BE-9181-5C1B55976E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BCEE59E-399D-47EA-B75D-AF50F3811E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D98CF35-32FF-4269-A855-1C76C853B0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185DC3B-7EB4-48C0-BEC8-2BF24BDF1E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D918263-C606-4BE9-ADDC-1D56C5D11A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86191FE-B519-4F5F-8EE0-AC85E9A9D5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5FAECC-9140-4FDA-A75F-6C739E7126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7433F61-2F7F-4214-8675-A5B2C85186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<sst xmlns="http://schemas.openxmlformats.org/spreadsheetml/2006/main" count="2598" uniqueCount="1441">
  <si>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</si>
  <si>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</si>
  <si>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</si>
  <si>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</si>
  <si>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</si>
  <si>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</si>
  <si>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</si>
  <si>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Málaga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</si>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</sst>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8A594077-DD03-4D00-B4F7-E79537EA6592}"/>
    <cellStyle name="Normal" xfId="0" builtinId="0"/>
    <cellStyle name="Normal 2" xfId="1" xr:uid="{8A2F3B22-4277-4767-94A0-850FADC8C6F9}"/>
    <cellStyle name="Normal 3" xfId="3" xr:uid="{7C988B9F-DC82-4703-9508-1C6C68268E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6-4D3A-AB36-6E7CC6D767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66-4D3A-AB36-6E7CC6D767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7728</c:v>
                </c:pt>
                <c:pt idx="1">
                  <c:v>67365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6-4D3A-AB36-6E7CC6D76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B2-4BDB-B1AF-185190AB10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B2-4BDB-B1AF-185190AB10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B2-4BDB-B1AF-185190AB106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138</c:v>
                </c:pt>
                <c:pt idx="1">
                  <c:v>2422</c:v>
                </c:pt>
                <c:pt idx="2">
                  <c:v>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2-4BDB-B1AF-185190AB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69-48FD-BD52-99E7AC71F6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69-48FD-BD52-99E7AC71F6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69-48FD-BD52-99E7AC71F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2902</c:v>
                </c:pt>
                <c:pt idx="1">
                  <c:v>565</c:v>
                </c:pt>
                <c:pt idx="2">
                  <c:v>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69-48FD-BD52-99E7AC71F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1F-419F-A089-C3A35880D2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1F-419F-A089-C3A35880D2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37</c:v>
                </c:pt>
                <c:pt idx="1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19F-A089-C3A35880D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A3-4BEB-99F1-6C07BC051E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A3-4BEB-99F1-6C07BC051E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4232</c:v>
                </c:pt>
                <c:pt idx="1">
                  <c:v>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3-4BEB-99F1-6C07BC05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1049</c:v>
              </c:pt>
              <c:pt idx="1">
                <c:v>6310</c:v>
              </c:pt>
              <c:pt idx="2">
                <c:v>39</c:v>
              </c:pt>
              <c:pt idx="3">
                <c:v>23</c:v>
              </c:pt>
              <c:pt idx="4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3-F3EA-4DC1-B955-85858977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5732</c:v>
              </c:pt>
              <c:pt idx="1">
                <c:v>5074</c:v>
              </c:pt>
              <c:pt idx="2">
                <c:v>395</c:v>
              </c:pt>
              <c:pt idx="3">
                <c:v>84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D4CD-46AE-882F-3F6CAEB0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7022440944881890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248</c:v>
              </c:pt>
              <c:pt idx="2">
                <c:v>134</c:v>
              </c:pt>
              <c:pt idx="3">
                <c:v>22</c:v>
              </c:pt>
              <c:pt idx="4">
                <c:v>84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692-4DA7-9AE0-AE2CD9E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190</c:v>
              </c:pt>
              <c:pt idx="1">
                <c:v>487</c:v>
              </c:pt>
              <c:pt idx="2">
                <c:v>231</c:v>
              </c:pt>
            </c:numLit>
          </c:val>
          <c:extLst>
            <c:ext xmlns:c16="http://schemas.microsoft.com/office/drawing/2014/chart" uri="{C3380CC4-5D6E-409C-BE32-E72D297353CC}">
              <c16:uniqueId val="{00000003-841C-4F34-88C9-636B0E4A3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7603</c:v>
              </c:pt>
              <c:pt idx="1">
                <c:v>103</c:v>
              </c:pt>
              <c:pt idx="2">
                <c:v>637</c:v>
              </c:pt>
              <c:pt idx="3">
                <c:v>85</c:v>
              </c:pt>
              <c:pt idx="4">
                <c:v>31</c:v>
              </c:pt>
              <c:pt idx="5">
                <c:v>2</c:v>
              </c:pt>
              <c:pt idx="6">
                <c:v>21</c:v>
              </c:pt>
              <c:pt idx="7">
                <c:v>191</c:v>
              </c:pt>
              <c:pt idx="8">
                <c:v>1231</c:v>
              </c:pt>
              <c:pt idx="9">
                <c:v>47</c:v>
              </c:pt>
              <c:pt idx="10">
                <c:v>192</c:v>
              </c:pt>
              <c:pt idx="11">
                <c:v>3533</c:v>
              </c:pt>
            </c:numLit>
          </c:val>
          <c:extLst>
            <c:ext xmlns:c16="http://schemas.microsoft.com/office/drawing/2014/chart" uri="{C3380CC4-5D6E-409C-BE32-E72D297353CC}">
              <c16:uniqueId val="{00000003-3058-428A-9136-938C81935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1066</c:v>
              </c:pt>
              <c:pt idx="2">
                <c:v>1356</c:v>
              </c:pt>
              <c:pt idx="3">
                <c:v>296</c:v>
              </c:pt>
              <c:pt idx="4">
                <c:v>1150</c:v>
              </c:pt>
              <c:pt idx="5">
                <c:v>287</c:v>
              </c:pt>
              <c:pt idx="6">
                <c:v>1284</c:v>
              </c:pt>
              <c:pt idx="7">
                <c:v>1041</c:v>
              </c:pt>
              <c:pt idx="8">
                <c:v>897</c:v>
              </c:pt>
              <c:pt idx="9">
                <c:v>49</c:v>
              </c:pt>
              <c:pt idx="10">
                <c:v>89</c:v>
              </c:pt>
              <c:pt idx="1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BBF0-463A-9BFC-FEC32584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C2-4CE6-8029-F5E8C597FD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C2-4CE6-8029-F5E8C597FD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C2-4CE6-8029-F5E8C597FD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1407</c:v>
                </c:pt>
                <c:pt idx="1">
                  <c:v>961</c:v>
                </c:pt>
                <c:pt idx="2">
                  <c:v>5732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2-4CE6-8029-F5E8C597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22300</c:v>
              </c:pt>
              <c:pt idx="1">
                <c:v>3751</c:v>
              </c:pt>
              <c:pt idx="2">
                <c:v>1578</c:v>
              </c:pt>
              <c:pt idx="3">
                <c:v>541</c:v>
              </c:pt>
              <c:pt idx="4">
                <c:v>144</c:v>
              </c:pt>
              <c:pt idx="5">
                <c:v>817</c:v>
              </c:pt>
              <c:pt idx="6">
                <c:v>7324</c:v>
              </c:pt>
              <c:pt idx="7">
                <c:v>123</c:v>
              </c:pt>
              <c:pt idx="8">
                <c:v>203</c:v>
              </c:pt>
              <c:pt idx="9">
                <c:v>882</c:v>
              </c:pt>
              <c:pt idx="10">
                <c:v>685</c:v>
              </c:pt>
              <c:pt idx="11">
                <c:v>336</c:v>
              </c:pt>
              <c:pt idx="12">
                <c:v>176</c:v>
              </c:pt>
              <c:pt idx="13">
                <c:v>1270</c:v>
              </c:pt>
              <c:pt idx="14">
                <c:v>394</c:v>
              </c:pt>
              <c:pt idx="15">
                <c:v>36740</c:v>
              </c:pt>
              <c:pt idx="16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926E-4AA0-813C-D62FA67ABC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283</c:v>
              </c:pt>
              <c:pt idx="1">
                <c:v>2398</c:v>
              </c:pt>
              <c:pt idx="2">
                <c:v>373</c:v>
              </c:pt>
              <c:pt idx="3">
                <c:v>726</c:v>
              </c:pt>
              <c:pt idx="4">
                <c:v>94</c:v>
              </c:pt>
              <c:pt idx="5">
                <c:v>2391</c:v>
              </c:pt>
              <c:pt idx="6">
                <c:v>218</c:v>
              </c:pt>
              <c:pt idx="7">
                <c:v>67</c:v>
              </c:pt>
              <c:pt idx="8">
                <c:v>654</c:v>
              </c:pt>
              <c:pt idx="9">
                <c:v>505</c:v>
              </c:pt>
              <c:pt idx="10">
                <c:v>1221</c:v>
              </c:pt>
              <c:pt idx="11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CE38-4240-8801-BC5B1FDB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173</c:v>
              </c:pt>
              <c:pt idx="1">
                <c:v>773</c:v>
              </c:pt>
              <c:pt idx="2">
                <c:v>284</c:v>
              </c:pt>
              <c:pt idx="3">
                <c:v>28</c:v>
              </c:pt>
              <c:pt idx="4">
                <c:v>14</c:v>
              </c:pt>
              <c:pt idx="5">
                <c:v>579</c:v>
              </c:pt>
              <c:pt idx="6">
                <c:v>11</c:v>
              </c:pt>
              <c:pt idx="7">
                <c:v>57</c:v>
              </c:pt>
              <c:pt idx="8">
                <c:v>760</c:v>
              </c:pt>
              <c:pt idx="9">
                <c:v>2240</c:v>
              </c:pt>
              <c:pt idx="10">
                <c:v>202</c:v>
              </c:pt>
              <c:pt idx="11">
                <c:v>86</c:v>
              </c:pt>
              <c:pt idx="12">
                <c:v>413</c:v>
              </c:pt>
              <c:pt idx="13">
                <c:v>413</c:v>
              </c:pt>
              <c:pt idx="1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943-4D1D-9DD9-4AC46672B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8.1314960629921246E-2"/>
          <c:w val="0.27392224409448818"/>
          <c:h val="0.901370078740157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518</c:v>
              </c:pt>
              <c:pt idx="1">
                <c:v>628</c:v>
              </c:pt>
              <c:pt idx="2">
                <c:v>169</c:v>
              </c:pt>
              <c:pt idx="3">
                <c:v>109</c:v>
              </c:pt>
              <c:pt idx="4">
                <c:v>372</c:v>
              </c:pt>
              <c:pt idx="5">
                <c:v>2098</c:v>
              </c:pt>
              <c:pt idx="6">
                <c:v>71</c:v>
              </c:pt>
              <c:pt idx="7">
                <c:v>66</c:v>
              </c:pt>
              <c:pt idx="8">
                <c:v>723</c:v>
              </c:pt>
              <c:pt idx="9">
                <c:v>387</c:v>
              </c:pt>
              <c:pt idx="10">
                <c:v>196</c:v>
              </c:pt>
              <c:pt idx="11">
                <c:v>495</c:v>
              </c:pt>
              <c:pt idx="12">
                <c:v>257</c:v>
              </c:pt>
              <c:pt idx="13">
                <c:v>808</c:v>
              </c:pt>
              <c:pt idx="14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99C4-4263-96AC-43F5C5E0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474</c:v>
              </c:pt>
              <c:pt idx="1">
                <c:v>88</c:v>
              </c:pt>
              <c:pt idx="2">
                <c:v>280</c:v>
              </c:pt>
              <c:pt idx="3">
                <c:v>83</c:v>
              </c:pt>
              <c:pt idx="4">
                <c:v>287</c:v>
              </c:pt>
              <c:pt idx="5">
                <c:v>1886</c:v>
              </c:pt>
              <c:pt idx="6">
                <c:v>662</c:v>
              </c:pt>
              <c:pt idx="7">
                <c:v>421</c:v>
              </c:pt>
              <c:pt idx="8">
                <c:v>229</c:v>
              </c:pt>
              <c:pt idx="9">
                <c:v>51</c:v>
              </c:pt>
              <c:pt idx="10">
                <c:v>370</c:v>
              </c:pt>
              <c:pt idx="11">
                <c:v>295</c:v>
              </c:pt>
              <c:pt idx="12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C9DE-40ED-887E-C65B59887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3</c:v>
              </c:pt>
              <c:pt idx="2">
                <c:v>37</c:v>
              </c:pt>
              <c:pt idx="3">
                <c:v>1</c:v>
              </c:pt>
              <c:pt idx="4">
                <c:v>9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0AA-40B3-B7C8-A740C45C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Leyes especiales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</c:v>
              </c:pt>
              <c:pt idx="1">
                <c:v>1</c:v>
              </c:pt>
              <c:pt idx="2">
                <c:v>4</c:v>
              </c:pt>
              <c:pt idx="3">
                <c:v>53</c:v>
              </c:pt>
              <c:pt idx="4">
                <c:v>6</c:v>
              </c:pt>
              <c:pt idx="5">
                <c:v>2</c:v>
              </c:pt>
              <c:pt idx="6">
                <c:v>15</c:v>
              </c:pt>
              <c:pt idx="7">
                <c:v>5</c:v>
              </c:pt>
              <c:pt idx="8">
                <c:v>2</c:v>
              </c:pt>
              <c:pt idx="9">
                <c:v>6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B9-448B-9CFB-525394CCD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77362204724409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7</c:v>
              </c:pt>
              <c:pt idx="2">
                <c:v>1</c:v>
              </c:pt>
              <c:pt idx="3">
                <c:v>5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D7-43B4-92F1-95FE8CDA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</c:v>
              </c:pt>
              <c:pt idx="2">
                <c:v>5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87F-4010-9120-40D54AC8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Aux!$F$2:$F$11</c:f>
              <c:strCache>
                <c:ptCount val="10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183</c:v>
              </c:pt>
              <c:pt idx="1">
                <c:v>28</c:v>
              </c:pt>
              <c:pt idx="2">
                <c:v>28</c:v>
              </c:pt>
              <c:pt idx="3">
                <c:v>58</c:v>
              </c:pt>
              <c:pt idx="4">
                <c:v>80</c:v>
              </c:pt>
              <c:pt idx="5">
                <c:v>333</c:v>
              </c:pt>
              <c:pt idx="6">
                <c:v>17</c:v>
              </c:pt>
              <c:pt idx="7">
                <c:v>31</c:v>
              </c:pt>
              <c:pt idx="8">
                <c:v>21</c:v>
              </c:pt>
              <c:pt idx="9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B0A9-4A68-ACC7-45B97D60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22-4A28-9BE2-D1979A9AC4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22-4A28-9BE2-D1979A9AC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3460</c:v>
                </c:pt>
                <c:pt idx="1">
                  <c:v>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2-4A28-9BE2-D1979A9AC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44</c:v>
              </c:pt>
              <c:pt idx="2">
                <c:v>6</c:v>
              </c:pt>
              <c:pt idx="3">
                <c:v>24</c:v>
              </c:pt>
              <c:pt idx="4">
                <c:v>164</c:v>
              </c:pt>
              <c:pt idx="5">
                <c:v>3</c:v>
              </c:pt>
              <c:pt idx="6">
                <c:v>11</c:v>
              </c:pt>
              <c:pt idx="7">
                <c:v>330</c:v>
              </c:pt>
              <c:pt idx="8">
                <c:v>4</c:v>
              </c:pt>
              <c:pt idx="9">
                <c:v>1</c:v>
              </c:pt>
              <c:pt idx="10">
                <c:v>50</c:v>
              </c:pt>
              <c:pt idx="11">
                <c:v>48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9B1F-4223-A416-F50D58B36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678</c:v>
              </c:pt>
              <c:pt idx="1">
                <c:v>531</c:v>
              </c:pt>
              <c:pt idx="2">
                <c:v>345</c:v>
              </c:pt>
              <c:pt idx="3">
                <c:v>89</c:v>
              </c:pt>
              <c:pt idx="4">
                <c:v>154</c:v>
              </c:pt>
              <c:pt idx="5">
                <c:v>1473</c:v>
              </c:pt>
              <c:pt idx="6">
                <c:v>463</c:v>
              </c:pt>
              <c:pt idx="7">
                <c:v>2745</c:v>
              </c:pt>
              <c:pt idx="8">
                <c:v>315</c:v>
              </c:pt>
              <c:pt idx="9">
                <c:v>129</c:v>
              </c:pt>
              <c:pt idx="10">
                <c:v>588</c:v>
              </c:pt>
              <c:pt idx="11">
                <c:v>546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00FE-4139-86BE-4AEAF9DD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09-41C8-8BA0-F3D94D111E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09-41C8-8BA0-F3D94D111E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09-41C8-8BA0-F3D94D111E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409-41C8-8BA0-F3D94D111E4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9-41C8-8BA0-F3D94D111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10</c:v>
                </c:pt>
                <c:pt idx="1">
                  <c:v>194</c:v>
                </c:pt>
                <c:pt idx="2">
                  <c:v>7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09-41C8-8BA0-F3D94D11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A3-4032-BB4D-58408E7C6A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A3-4032-BB4D-58408E7C6A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A3-4032-BB4D-58408E7C6A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6A3-4032-BB4D-58408E7C6A9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6A3-4032-BB4D-58408E7C6A9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3-4032-BB4D-58408E7C6A9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A3-4032-BB4D-58408E7C6A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A3-4032-BB4D-58408E7C6A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A3-4032-BB4D-58408E7C6A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135</c:v>
                </c:pt>
                <c:pt idx="1">
                  <c:v>24</c:v>
                </c:pt>
                <c:pt idx="2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3-4032-BB4D-58408E7C6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2909</c:v>
              </c:pt>
              <c:pt idx="1">
                <c:v>229</c:v>
              </c:pt>
              <c:pt idx="2">
                <c:v>307</c:v>
              </c:pt>
              <c:pt idx="3">
                <c:v>337</c:v>
              </c:pt>
              <c:pt idx="4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F916-475C-BC87-BE24F0FB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1216</c:v>
              </c:pt>
              <c:pt idx="1">
                <c:v>106</c:v>
              </c:pt>
              <c:pt idx="2">
                <c:v>42</c:v>
              </c:pt>
              <c:pt idx="3">
                <c:v>403</c:v>
              </c:pt>
              <c:pt idx="4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0-D5FE-419C-AF92-3DDD8131D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137</c:v>
              </c:pt>
              <c:pt idx="1">
                <c:v>265</c:v>
              </c:pt>
              <c:pt idx="2">
                <c:v>458</c:v>
              </c:pt>
            </c:numLit>
          </c:val>
          <c:extLst>
            <c:ext xmlns:c16="http://schemas.microsoft.com/office/drawing/2014/chart" uri="{C3380CC4-5D6E-409C-BE32-E72D297353CC}">
              <c16:uniqueId val="{00000000-3A51-42C3-A8C1-FE61741A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791</c:v>
              </c:pt>
              <c:pt idx="1">
                <c:v>242</c:v>
              </c:pt>
              <c:pt idx="2">
                <c:v>19</c:v>
              </c:pt>
              <c:pt idx="3">
                <c:v>571</c:v>
              </c:pt>
              <c:pt idx="4">
                <c:v>52</c:v>
              </c:pt>
              <c:pt idx="5">
                <c:v>12</c:v>
              </c:pt>
              <c:pt idx="6">
                <c:v>23</c:v>
              </c:pt>
              <c:pt idx="7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4486-458E-8DCD-556D25D0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</c:v>
              </c:pt>
              <c:pt idx="1">
                <c:v>315</c:v>
              </c:pt>
              <c:pt idx="2">
                <c:v>19</c:v>
              </c:pt>
              <c:pt idx="3">
                <c:v>7</c:v>
              </c:pt>
              <c:pt idx="4">
                <c:v>97</c:v>
              </c:pt>
              <c:pt idx="5">
                <c:v>270</c:v>
              </c:pt>
              <c:pt idx="6">
                <c:v>192</c:v>
              </c:pt>
              <c:pt idx="7">
                <c:v>73</c:v>
              </c:pt>
              <c:pt idx="8">
                <c:v>62</c:v>
              </c:pt>
              <c:pt idx="9">
                <c:v>30</c:v>
              </c:pt>
              <c:pt idx="10">
                <c:v>104</c:v>
              </c:pt>
              <c:pt idx="11">
                <c:v>59</c:v>
              </c:pt>
              <c:pt idx="12">
                <c:v>28</c:v>
              </c:pt>
              <c:pt idx="1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123F-4494-842A-9AD3FE3D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219</c:v>
              </c:pt>
              <c:pt idx="1">
                <c:v>14</c:v>
              </c:pt>
              <c:pt idx="2">
                <c:v>1903</c:v>
              </c:pt>
              <c:pt idx="3">
                <c:v>1</c:v>
              </c:pt>
              <c:pt idx="4">
                <c:v>28</c:v>
              </c:pt>
              <c:pt idx="5">
                <c:v>38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80-4039-BBDD-E60B4302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E0-4740-A592-96EA363433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E0-4740-A592-96EA363433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2435</c:v>
                </c:pt>
                <c:pt idx="1">
                  <c:v>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0-4740-A592-96EA36343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B4-4391-B2DF-356832B247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B4-4391-B2DF-356832B24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B4-4391-B2DF-356832B2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C9-4AD7-BA21-447CF9D4C6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9-4AD7-BA21-447CF9D4C6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C9-4AD7-BA21-447CF9D4C6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C9-4AD7-BA21-447CF9D4C65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C9-4AD7-BA21-447CF9D4C6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C9-4AD7-BA21-447CF9D4C6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C9-4AD7-BA21-447CF9D4C65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9-4AD7-BA21-447CF9D4C65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257</c:v>
              </c:pt>
              <c:pt idx="1">
                <c:v>5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453D-4D96-B5B0-5F6D07B5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139</c:v>
              </c:pt>
              <c:pt idx="1">
                <c:v>19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8246-4738-9225-672A9B83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10</c:v>
              </c:pt>
              <c:pt idx="2">
                <c:v>26</c:v>
              </c:pt>
              <c:pt idx="3">
                <c:v>14</c:v>
              </c:pt>
              <c:pt idx="4">
                <c:v>143</c:v>
              </c:pt>
              <c:pt idx="5">
                <c:v>44</c:v>
              </c:pt>
              <c:pt idx="6">
                <c:v>49</c:v>
              </c:pt>
              <c:pt idx="7">
                <c:v>2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F908-4658-AA44-F0B44351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6F-4815-8886-D6106E9207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F-4815-8886-D6106E9207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238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F-4815-8886-D6106E920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60-4FF2-BFE2-4AC40C5E52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60-4FF2-BFE2-4AC40C5E52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60-4FF2-BFE2-4AC40C5E52D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060-4FF2-BFE2-4AC40C5E52D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60-4FF2-BFE2-4AC40C5E52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</c:v>
                </c:pt>
                <c:pt idx="1">
                  <c:v>29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60-4FF2-BFE2-4AC40C5E5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2403</c:v>
              </c:pt>
              <c:pt idx="1">
                <c:v>54</c:v>
              </c:pt>
              <c:pt idx="2">
                <c:v>17</c:v>
              </c:pt>
              <c:pt idx="3">
                <c:v>1</c:v>
              </c:pt>
              <c:pt idx="4">
                <c:v>2</c:v>
              </c:pt>
              <c:pt idx="5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0-7177-409E-B5A6-2A0D9F62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843</c:v>
              </c:pt>
              <c:pt idx="1">
                <c:v>151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154B-436A-A72F-81AD9D31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93-45C7-8734-8943CC4B71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93-45C7-8734-8943CC4B71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1820</c:v>
                </c:pt>
                <c:pt idx="1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3-45C7-8734-8943CC4B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2.8129921259842521E-2"/>
                  <c:y val="-7.1527559055118112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15-48D6-92A4-578A03CB476E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89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151-456C-825E-836DCAFE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homicidio imprudente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</c:v>
              </c:pt>
              <c:pt idx="1">
                <c:v>208</c:v>
              </c:pt>
              <c:pt idx="2">
                <c:v>13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C4-4585-B0F2-6639CD30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179</c:v>
              </c:pt>
              <c:pt idx="1">
                <c:v>149</c:v>
              </c:pt>
              <c:pt idx="2">
                <c:v>14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32F-4E1A-89F3-BA423F2C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371-4E46-B605-D67B9044A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4AC-45F5-BF19-F0207C3E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349</c:v>
              </c:pt>
              <c:pt idx="2">
                <c:v>47</c:v>
              </c:pt>
              <c:pt idx="3">
                <c:v>3</c:v>
              </c:pt>
              <c:pt idx="4">
                <c:v>2</c:v>
              </c:pt>
              <c:pt idx="5">
                <c:v>272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A49-43B8-872C-3D8710D9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1305</c:v>
              </c:pt>
              <c:pt idx="2">
                <c:v>39</c:v>
              </c:pt>
              <c:pt idx="3">
                <c:v>4</c:v>
              </c:pt>
              <c:pt idx="4">
                <c:v>18</c:v>
              </c:pt>
              <c:pt idx="5">
                <c:v>1003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11E-4880-A5B0-3BF40D82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1237</c:v>
              </c:pt>
              <c:pt idx="2">
                <c:v>36</c:v>
              </c:pt>
              <c:pt idx="3">
                <c:v>14</c:v>
              </c:pt>
              <c:pt idx="4">
                <c:v>20</c:v>
              </c:pt>
              <c:pt idx="5">
                <c:v>910</c:v>
              </c:pt>
            </c:numLit>
          </c:val>
          <c:extLst>
            <c:ext xmlns:c16="http://schemas.microsoft.com/office/drawing/2014/chart" uri="{C3380CC4-5D6E-409C-BE32-E72D297353CC}">
              <c16:uniqueId val="{00000000-89BD-4CFE-9BFB-086DC14E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211</c:v>
              </c:pt>
              <c:pt idx="2">
                <c:v>27</c:v>
              </c:pt>
              <c:pt idx="3">
                <c:v>2</c:v>
              </c:pt>
              <c:pt idx="4">
                <c:v>143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E2-4194-8823-0A5781378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11-4D5B-A640-4C5871034D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11-4D5B-A640-4C5871034D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224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11-4D5B-A640-4C587103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182</c:v>
              </c:pt>
              <c:pt idx="2">
                <c:v>30</c:v>
              </c:pt>
              <c:pt idx="3">
                <c:v>5</c:v>
              </c:pt>
              <c:pt idx="4">
                <c:v>10</c:v>
              </c:pt>
              <c:pt idx="5">
                <c:v>191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2F-4A63-BF90-640F8186F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582-417A-9979-C64B8CC4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4F5-459D-A53E-C551FB66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1495</c:v>
              </c:pt>
              <c:pt idx="2">
                <c:v>89</c:v>
              </c:pt>
              <c:pt idx="3">
                <c:v>6</c:v>
              </c:pt>
              <c:pt idx="4">
                <c:v>44</c:v>
              </c:pt>
              <c:pt idx="5">
                <c:v>1098</c:v>
              </c:pt>
            </c:numLit>
          </c:val>
          <c:extLst>
            <c:ext xmlns:c16="http://schemas.microsoft.com/office/drawing/2014/chart" uri="{C3380CC4-5D6E-409C-BE32-E72D297353CC}">
              <c16:uniqueId val="{00000000-5885-4E31-9FE8-7F87E860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58</c:v>
              </c:pt>
              <c:pt idx="2">
                <c:v>6</c:v>
              </c:pt>
              <c:pt idx="3">
                <c:v>70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225-43E5-82F1-74D8D859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152</c:v>
              </c:pt>
              <c:pt idx="2">
                <c:v>2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C623-40B5-83A8-E084EC57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1</c:v>
              </c:pt>
              <c:pt idx="2">
                <c:v>8</c:v>
              </c:pt>
              <c:pt idx="3">
                <c:v>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BA17-41DB-AD96-618CACFB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270-40D3-A923-9D555D4D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E2-4C18-8987-07ED069867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E2-4C18-8987-07ED069867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278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2-4C18-8987-07ED0698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AF-4F1E-9A74-C023F78B04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AF-4F1E-9A74-C023F78B04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AF-4F1E-9A74-C023F78B047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751</c:v>
                </c:pt>
                <c:pt idx="1">
                  <c:v>18</c:v>
                </c:pt>
                <c:pt idx="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F-4F1E-9A74-C023F78B04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B8-47C4-AB83-FC119675B8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B8-47C4-AB83-FC119675B8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2156</c:v>
                </c:pt>
                <c:pt idx="1">
                  <c:v>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8-47C4-AB83-FC119675B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26</xdr:row>
      <xdr:rowOff>19050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AD55EAF-9CC0-41D0-81F2-8FCB9FE99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E5E000A-2546-445C-95A5-74E3A0175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D907F5A-38F0-4F5D-A755-1550FC97E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21</xdr:row>
      <xdr:rowOff>38099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0CE2942-D13E-4983-8B35-046DDAC63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B3A5D4B-8B5B-4894-8713-82745578C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E1B04BD-7E4B-4C79-B0F6-E13618A61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012529F-EEE4-4DC4-A914-40130F686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4534698-E142-4BF5-A6CD-46E3AA5B8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2EBFE42-62F7-466D-8A83-0A4C64F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1D0B87D-4B54-48CE-A662-9D7CFBFB3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A5D1B2A-B09B-4436-B2F5-CA686E7EF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4D973DF-493B-4F0C-AC11-175D5023F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0472A0-3DED-4B5E-9711-C30785692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E51E92-138A-4971-B3AD-D156A8D39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056FB25-A505-434A-95A9-31DF99B46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3201D50-8358-4325-91CD-2A5EC2D9D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1F2BD22-9393-499A-95BF-B6BB2278D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CAEE630-1C24-4500-A6B9-7C2545A28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193675</xdr:colOff>
      <xdr:row>11</xdr:row>
      <xdr:rowOff>127000</xdr:rowOff>
    </xdr:from>
    <xdr:to>
      <xdr:col>38</xdr:col>
      <xdr:colOff>422275</xdr:colOff>
      <xdr:row>35</xdr:row>
      <xdr:rowOff>50800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FC5F6F8-0920-4088-B640-303861DA2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7793231-79C3-4831-B66A-F4DF4AE22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5016492-CA71-4F8B-AC9E-08DA2F8E3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3AC0F1F-EC0F-46A2-96A0-B4C429D2F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8D889DC-6B2D-45B1-85E1-9F85AFF46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2AC8CF1-D775-4E82-AEA8-0BD7C315A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E536EBB-3DFC-4321-AA5E-9BA994F44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FC3511A-AD11-466C-92E4-946CA9167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56653CA-1E1A-4B50-9334-6BB7D305B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0F32C2E-FFC4-46C7-AB97-2A6AEA7BE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B40BC52-8658-442F-A04E-9BF3B995C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A29323C-598B-43D0-A347-D53C172BA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8A56671-743C-47BF-AAAC-07D9C83BF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EB65F6D-E27C-439D-B087-453F8B829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FA1D038-C2CD-4B43-8E8C-21F143EBA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16FD575-170C-48E2-BC25-4344AB6D0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12700</xdr:colOff>
      <xdr:row>6</xdr:row>
      <xdr:rowOff>76200</xdr:rowOff>
    </xdr:from>
    <xdr:to>
      <xdr:col>21</xdr:col>
      <xdr:colOff>457200</xdr:colOff>
      <xdr:row>17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B6D4D59-7BA9-4FA3-85C2-3D001B919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231775</xdr:colOff>
      <xdr:row>7</xdr:row>
      <xdr:rowOff>123825</xdr:rowOff>
    </xdr:from>
    <xdr:to>
      <xdr:col>53</xdr:col>
      <xdr:colOff>355600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3C7FA0C-0CD6-437F-B8AA-15A5343A7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342900</xdr:colOff>
      <xdr:row>6</xdr:row>
      <xdr:rowOff>203200</xdr:rowOff>
    </xdr:from>
    <xdr:to>
      <xdr:col>60</xdr:col>
      <xdr:colOff>238125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D66949C-448F-4D00-8F9E-C6BC627D6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CBE1081-686A-49FE-AA1B-3755900C2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133351</xdr:rowOff>
    </xdr:from>
    <xdr:to>
      <xdr:col>73</xdr:col>
      <xdr:colOff>73025</xdr:colOff>
      <xdr:row>42</xdr:row>
      <xdr:rowOff>47625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BFD6F60-B3D5-412F-99E1-600D8F23B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64C8369-AADC-4570-99D3-721286541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A96791D-79F1-42A8-81DD-3A0FEA5F8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CFD544F-17A2-4217-88A2-0E111A5F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01548FC-9C9C-4D48-83AF-A44130E29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D1AC36C-8AF5-474D-BFFA-E64875EA2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A7F15FC-4B29-4B4D-BECD-02833F5F2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4B39FA4-C0BE-44E9-B98F-5F1E10936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3B427F7-C2FE-4C29-9ECA-037468CAB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36F480E-1FEA-4CBF-81CD-509CB5BAE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6581994-ECB0-4241-B615-5129047D1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3C391B7-37C0-4403-ABC3-61474E395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18AA4EC-2DEA-42F0-9F91-7363220E5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14C4365-1793-4AB0-9F92-49DCD9F1C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BB650BA-741D-4667-BEB4-9EF2B3C4B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B43CCDF-44FA-4DD7-A08A-B75C1676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08EF0F7-19D0-469A-9356-821B52873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92A66C0-5961-4D12-A6DC-7CC2A8D81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8264642-6008-4A3F-8847-CDE89F79A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6333D46-11F8-4CB8-A0B6-8ED5C013F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5CFA618-69B0-4DE4-9370-80FE4244D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A7A9172-B0B1-4305-B9E2-3FD3E8362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59538E5-13FA-41A9-819C-B7B1C8CE6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6C994695-52DE-4186-A502-B0532A980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34C2B96-1232-4530-8635-187DAB182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7A8798D-9F8C-4585-AA9B-B7CD9C9E8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36F755C-4C46-4879-B774-37F4AF27E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CCF2F35-4F7A-4E08-ACAC-11F2C712D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69A9C07-7593-4713-B931-AB37138C8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o9K0cN75fa9MvvK++uWG0VVsGCd8KThmtZ2PT+gRRT1IuV6ukKsxrMlHZL/qZIrFLmzQRZpbaNgwWRZAtIRNsQ==" saltValue="r2hEl+l5euRUGxx0fRZ0r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8</v>
      </c>
      <c r="D5" s="15">
        <v>0</v>
      </c>
      <c r="E5" s="25">
        <v>0</v>
      </c>
    </row>
    <row r="6" spans="1:5" x14ac:dyDescent="0.25">
      <c r="A6" s="23" t="s">
        <v>1174</v>
      </c>
      <c r="B6" s="18"/>
      <c r="C6" s="15">
        <v>58</v>
      </c>
      <c r="D6" s="15">
        <v>39</v>
      </c>
      <c r="E6" s="25">
        <v>0</v>
      </c>
    </row>
    <row r="7" spans="1:5" x14ac:dyDescent="0.25">
      <c r="A7" s="23" t="s">
        <v>1175</v>
      </c>
      <c r="B7" s="18"/>
      <c r="C7" s="15">
        <v>6</v>
      </c>
      <c r="D7" s="15">
        <v>2</v>
      </c>
      <c r="E7" s="25">
        <v>0</v>
      </c>
    </row>
    <row r="8" spans="1:5" x14ac:dyDescent="0.25">
      <c r="A8" s="23" t="s">
        <v>1176</v>
      </c>
      <c r="B8" s="18"/>
      <c r="C8" s="15">
        <v>70</v>
      </c>
      <c r="D8" s="15">
        <v>50</v>
      </c>
      <c r="E8" s="25">
        <v>0</v>
      </c>
    </row>
    <row r="9" spans="1:5" x14ac:dyDescent="0.25">
      <c r="A9" s="23" t="s">
        <v>606</v>
      </c>
      <c r="B9" s="18"/>
      <c r="C9" s="15">
        <v>1</v>
      </c>
      <c r="D9" s="15">
        <v>1</v>
      </c>
      <c r="E9" s="25">
        <v>0</v>
      </c>
    </row>
    <row r="10" spans="1:5" x14ac:dyDescent="0.25">
      <c r="A10" s="23" t="s">
        <v>1177</v>
      </c>
      <c r="B10" s="18"/>
      <c r="C10" s="15">
        <v>2</v>
      </c>
      <c r="D10" s="15">
        <v>2</v>
      </c>
      <c r="E10" s="25">
        <v>0</v>
      </c>
    </row>
    <row r="11" spans="1:5" x14ac:dyDescent="0.25">
      <c r="A11" s="193" t="s">
        <v>947</v>
      </c>
      <c r="B11" s="194"/>
      <c r="C11" s="33">
        <v>145</v>
      </c>
      <c r="D11" s="33">
        <v>94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3" t="s">
        <v>947</v>
      </c>
      <c r="B17" s="194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10</v>
      </c>
    </row>
    <row r="22" spans="1:3" x14ac:dyDescent="0.25">
      <c r="A22" s="23" t="s">
        <v>1174</v>
      </c>
      <c r="B22" s="18"/>
      <c r="C22" s="25">
        <v>27</v>
      </c>
    </row>
    <row r="23" spans="1:3" x14ac:dyDescent="0.25">
      <c r="A23" s="23" t="s">
        <v>1175</v>
      </c>
      <c r="B23" s="18"/>
      <c r="C23" s="25">
        <v>11</v>
      </c>
    </row>
    <row r="24" spans="1:3" x14ac:dyDescent="0.25">
      <c r="A24" s="23" t="s">
        <v>1176</v>
      </c>
      <c r="B24" s="18"/>
      <c r="C24" s="25">
        <v>25</v>
      </c>
    </row>
    <row r="25" spans="1:3" x14ac:dyDescent="0.25">
      <c r="A25" s="23" t="s">
        <v>606</v>
      </c>
      <c r="B25" s="18"/>
      <c r="C25" s="25">
        <v>13</v>
      </c>
    </row>
    <row r="26" spans="1:3" x14ac:dyDescent="0.25">
      <c r="A26" s="23" t="s">
        <v>1177</v>
      </c>
      <c r="B26" s="18"/>
      <c r="C26" s="25">
        <v>19</v>
      </c>
    </row>
    <row r="27" spans="1:3" x14ac:dyDescent="0.25">
      <c r="A27" s="193" t="s">
        <v>947</v>
      </c>
      <c r="B27" s="194"/>
      <c r="C27" s="33">
        <v>105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5</v>
      </c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152</v>
      </c>
    </row>
    <row r="34" spans="1:3" x14ac:dyDescent="0.25">
      <c r="A34" s="23" t="s">
        <v>1116</v>
      </c>
      <c r="B34" s="18"/>
      <c r="C34" s="25">
        <v>2</v>
      </c>
    </row>
    <row r="35" spans="1:3" x14ac:dyDescent="0.25">
      <c r="A35" s="23" t="s">
        <v>1184</v>
      </c>
      <c r="B35" s="18"/>
      <c r="C35" s="25">
        <v>61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3" t="s">
        <v>947</v>
      </c>
      <c r="B40" s="194"/>
      <c r="C40" s="33">
        <v>220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3</v>
      </c>
    </row>
    <row r="45" spans="1:3" x14ac:dyDescent="0.25">
      <c r="A45" s="23" t="s">
        <v>1174</v>
      </c>
      <c r="B45" s="18"/>
      <c r="C45" s="25">
        <v>19</v>
      </c>
    </row>
    <row r="46" spans="1:3" x14ac:dyDescent="0.25">
      <c r="A46" s="23" t="s">
        <v>1175</v>
      </c>
      <c r="B46" s="18"/>
      <c r="C46" s="25">
        <v>2</v>
      </c>
    </row>
    <row r="47" spans="1:3" x14ac:dyDescent="0.25">
      <c r="A47" s="23" t="s">
        <v>1176</v>
      </c>
      <c r="B47" s="18"/>
      <c r="C47" s="25">
        <v>24</v>
      </c>
    </row>
    <row r="48" spans="1:3" x14ac:dyDescent="0.25">
      <c r="A48" s="23" t="s">
        <v>606</v>
      </c>
      <c r="B48" s="18"/>
      <c r="C48" s="25">
        <v>5</v>
      </c>
    </row>
    <row r="49" spans="1:3" x14ac:dyDescent="0.25">
      <c r="A49" s="23" t="s">
        <v>1177</v>
      </c>
      <c r="B49" s="18"/>
      <c r="C49" s="25">
        <v>6</v>
      </c>
    </row>
    <row r="50" spans="1:3" x14ac:dyDescent="0.25">
      <c r="A50" s="193" t="s">
        <v>947</v>
      </c>
      <c r="B50" s="194"/>
      <c r="C50" s="33">
        <v>59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4"/>
    </row>
    <row r="54" spans="1:3" x14ac:dyDescent="0.25">
      <c r="A54" s="172"/>
      <c r="B54" s="14" t="s">
        <v>79</v>
      </c>
      <c r="C54" s="25">
        <v>5</v>
      </c>
    </row>
    <row r="55" spans="1:3" x14ac:dyDescent="0.25">
      <c r="A55" s="170" t="s">
        <v>1174</v>
      </c>
      <c r="B55" s="14" t="s">
        <v>78</v>
      </c>
      <c r="C55" s="25">
        <v>25</v>
      </c>
    </row>
    <row r="56" spans="1:3" x14ac:dyDescent="0.25">
      <c r="A56" s="172"/>
      <c r="B56" s="14" t="s">
        <v>79</v>
      </c>
      <c r="C56" s="25">
        <v>3</v>
      </c>
    </row>
    <row r="57" spans="1:3" x14ac:dyDescent="0.25">
      <c r="A57" s="170" t="s">
        <v>1175</v>
      </c>
      <c r="B57" s="14" t="s">
        <v>78</v>
      </c>
      <c r="C57" s="25">
        <v>1</v>
      </c>
    </row>
    <row r="58" spans="1:3" x14ac:dyDescent="0.25">
      <c r="A58" s="172"/>
      <c r="B58" s="14" t="s">
        <v>79</v>
      </c>
      <c r="C58" s="24"/>
    </row>
    <row r="59" spans="1:3" x14ac:dyDescent="0.25">
      <c r="A59" s="170" t="s">
        <v>1176</v>
      </c>
      <c r="B59" s="14" t="s">
        <v>78</v>
      </c>
      <c r="C59" s="25">
        <v>8</v>
      </c>
    </row>
    <row r="60" spans="1:3" x14ac:dyDescent="0.25">
      <c r="A60" s="172"/>
      <c r="B60" s="14" t="s">
        <v>79</v>
      </c>
      <c r="C60" s="25">
        <v>1</v>
      </c>
    </row>
    <row r="61" spans="1:3" x14ac:dyDescent="0.25">
      <c r="A61" s="170" t="s">
        <v>606</v>
      </c>
      <c r="B61" s="14" t="s">
        <v>78</v>
      </c>
      <c r="C61" s="25">
        <v>4</v>
      </c>
    </row>
    <row r="62" spans="1:3" x14ac:dyDescent="0.25">
      <c r="A62" s="172"/>
      <c r="B62" s="14" t="s">
        <v>79</v>
      </c>
      <c r="C62" s="25">
        <v>1</v>
      </c>
    </row>
    <row r="63" spans="1:3" x14ac:dyDescent="0.25">
      <c r="A63" s="170" t="s">
        <v>1177</v>
      </c>
      <c r="B63" s="14" t="s">
        <v>78</v>
      </c>
      <c r="C63" s="25">
        <v>7</v>
      </c>
    </row>
    <row r="64" spans="1:3" x14ac:dyDescent="0.25">
      <c r="A64" s="172"/>
      <c r="B64" s="14" t="s">
        <v>79</v>
      </c>
      <c r="C64" s="24"/>
    </row>
    <row r="65" spans="1:3" x14ac:dyDescent="0.25">
      <c r="A65" s="193" t="s">
        <v>947</v>
      </c>
      <c r="B65" s="194"/>
      <c r="C65" s="33">
        <v>55</v>
      </c>
    </row>
  </sheetData>
  <sheetProtection algorithmName="SHA-512" hashValue="KOxnE1mXvFJHfLsKnIuAstElFcO8J+tFB+GS2L4ukaJ4pYhF8UI59MxuOpJ7rKNY03iYwbi4+nGIQ8B0CsXTXQ==" saltValue="xH9Qk66UAC/M8X0lvyF/J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9"/>
      <c r="D5" s="19"/>
      <c r="E5" s="19"/>
      <c r="F5" s="24"/>
    </row>
    <row r="6" spans="1:6" x14ac:dyDescent="0.25">
      <c r="A6" s="175"/>
      <c r="B6" s="49" t="s">
        <v>1193</v>
      </c>
      <c r="C6" s="15">
        <v>0</v>
      </c>
      <c r="D6" s="15">
        <v>0</v>
      </c>
      <c r="E6" s="15">
        <v>1</v>
      </c>
      <c r="F6" s="25">
        <v>0</v>
      </c>
    </row>
    <row r="7" spans="1:6" x14ac:dyDescent="0.25">
      <c r="A7" s="13" t="s">
        <v>1194</v>
      </c>
      <c r="B7" s="49" t="s">
        <v>1195</v>
      </c>
      <c r="C7" s="19"/>
      <c r="D7" s="19"/>
      <c r="E7" s="19"/>
      <c r="F7" s="24"/>
    </row>
    <row r="8" spans="1:6" ht="22.5" x14ac:dyDescent="0.25">
      <c r="A8" s="173" t="s">
        <v>1196</v>
      </c>
      <c r="B8" s="49" t="s">
        <v>1197</v>
      </c>
      <c r="C8" s="15">
        <v>13</v>
      </c>
      <c r="D8" s="15">
        <v>9</v>
      </c>
      <c r="E8" s="15">
        <v>6</v>
      </c>
      <c r="F8" s="25">
        <v>0</v>
      </c>
    </row>
    <row r="9" spans="1:6" x14ac:dyDescent="0.25">
      <c r="A9" s="174"/>
      <c r="B9" s="49" t="s">
        <v>1198</v>
      </c>
      <c r="C9" s="15">
        <v>4</v>
      </c>
      <c r="D9" s="15">
        <v>1</v>
      </c>
      <c r="E9" s="15">
        <v>1</v>
      </c>
      <c r="F9" s="25">
        <v>0</v>
      </c>
    </row>
    <row r="10" spans="1:6" ht="22.5" x14ac:dyDescent="0.25">
      <c r="A10" s="175"/>
      <c r="B10" s="49" t="s">
        <v>1199</v>
      </c>
      <c r="C10" s="15">
        <v>4</v>
      </c>
      <c r="D10" s="15">
        <v>6</v>
      </c>
      <c r="E10" s="15">
        <v>8</v>
      </c>
      <c r="F10" s="25">
        <v>2</v>
      </c>
    </row>
    <row r="11" spans="1:6" ht="22.5" x14ac:dyDescent="0.25">
      <c r="A11" s="173" t="s">
        <v>1200</v>
      </c>
      <c r="B11" s="49" t="s">
        <v>1201</v>
      </c>
      <c r="C11" s="19"/>
      <c r="D11" s="19"/>
      <c r="E11" s="19"/>
      <c r="F11" s="24"/>
    </row>
    <row r="12" spans="1:6" ht="22.5" x14ac:dyDescent="0.25">
      <c r="A12" s="175"/>
      <c r="B12" s="49" t="s">
        <v>1202</v>
      </c>
      <c r="C12" s="15">
        <v>3</v>
      </c>
      <c r="D12" s="15">
        <v>3</v>
      </c>
      <c r="E12" s="15">
        <v>0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1</v>
      </c>
      <c r="D13" s="15">
        <v>0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5</v>
      </c>
      <c r="D14" s="15">
        <v>19</v>
      </c>
      <c r="E14" s="15">
        <v>7</v>
      </c>
      <c r="F14" s="25">
        <v>0</v>
      </c>
    </row>
    <row r="15" spans="1:6" x14ac:dyDescent="0.25">
      <c r="A15" s="174"/>
      <c r="B15" s="49" t="s">
        <v>1207</v>
      </c>
      <c r="C15" s="19"/>
      <c r="D15" s="19"/>
      <c r="E15" s="19"/>
      <c r="F15" s="24"/>
    </row>
    <row r="16" spans="1:6" ht="22.5" x14ac:dyDescent="0.25">
      <c r="A16" s="174"/>
      <c r="B16" s="49" t="s">
        <v>1208</v>
      </c>
      <c r="C16" s="15">
        <v>0</v>
      </c>
      <c r="D16" s="15">
        <v>3</v>
      </c>
      <c r="E16" s="15">
        <v>0</v>
      </c>
      <c r="F16" s="25">
        <v>0</v>
      </c>
    </row>
    <row r="17" spans="1:6" x14ac:dyDescent="0.25">
      <c r="A17" s="174"/>
      <c r="B17" s="49" t="s">
        <v>1209</v>
      </c>
      <c r="C17" s="19"/>
      <c r="D17" s="19"/>
      <c r="E17" s="19"/>
      <c r="F17" s="24"/>
    </row>
    <row r="18" spans="1:6" ht="22.5" x14ac:dyDescent="0.25">
      <c r="A18" s="175"/>
      <c r="B18" s="49" t="s">
        <v>1210</v>
      </c>
      <c r="C18" s="15">
        <v>0</v>
      </c>
      <c r="D18" s="15">
        <v>1</v>
      </c>
      <c r="E18" s="15">
        <v>0</v>
      </c>
      <c r="F18" s="25">
        <v>0</v>
      </c>
    </row>
    <row r="19" spans="1:6" x14ac:dyDescent="0.25">
      <c r="A19" s="13" t="s">
        <v>1211</v>
      </c>
      <c r="B19" s="49" t="s">
        <v>1212</v>
      </c>
      <c r="C19" s="19"/>
      <c r="D19" s="19"/>
      <c r="E19" s="19"/>
      <c r="F19" s="24"/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24"/>
    </row>
    <row r="21" spans="1:6" x14ac:dyDescent="0.25">
      <c r="A21" s="193" t="s">
        <v>947</v>
      </c>
      <c r="B21" s="194"/>
      <c r="C21" s="33">
        <v>30</v>
      </c>
      <c r="D21" s="33">
        <v>42</v>
      </c>
      <c r="E21" s="33">
        <v>23</v>
      </c>
      <c r="F21" s="33">
        <v>2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2</v>
      </c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3" t="s">
        <v>947</v>
      </c>
      <c r="B27" s="194"/>
      <c r="C27" s="33">
        <v>2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5</v>
      </c>
    </row>
    <row r="32" spans="1:6" x14ac:dyDescent="0.25">
      <c r="A32" s="23" t="s">
        <v>1217</v>
      </c>
      <c r="B32" s="18"/>
      <c r="C32" s="25">
        <v>15</v>
      </c>
    </row>
    <row r="33" spans="1:3" x14ac:dyDescent="0.25">
      <c r="A33" s="23" t="s">
        <v>79</v>
      </c>
      <c r="B33" s="18"/>
      <c r="C33" s="25">
        <v>3</v>
      </c>
    </row>
    <row r="34" spans="1:3" x14ac:dyDescent="0.25">
      <c r="A34" s="193" t="s">
        <v>947</v>
      </c>
      <c r="B34" s="194"/>
      <c r="C34" s="33">
        <v>23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127</v>
      </c>
    </row>
    <row r="39" spans="1:3" x14ac:dyDescent="0.25">
      <c r="A39" s="23" t="s">
        <v>1220</v>
      </c>
      <c r="B39" s="18"/>
      <c r="C39" s="25">
        <v>15</v>
      </c>
    </row>
    <row r="40" spans="1:3" x14ac:dyDescent="0.25">
      <c r="A40" s="193" t="s">
        <v>947</v>
      </c>
      <c r="B40" s="194"/>
      <c r="C40" s="33">
        <v>142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TiKuRBSUmCCo3g9m0Cif/Bdf52uTJo6GKb5EMLD6HcRgpYK0hmXJDavQk7bH/KJppkQ2n15vnb4fj0Y8kW1ung==" saltValue="oJ8Jz2iOF1HqsoUQQHURK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4D8C-EA67-467A-9788-2E8392FB5A62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78352</v>
      </c>
      <c r="D7" s="116">
        <f>SUM(DatosGenerales!C15:C19)</f>
        <v>7728</v>
      </c>
      <c r="E7" s="115">
        <f>SUM(DatosGenerales!C12:C14)</f>
        <v>67365</v>
      </c>
      <c r="I7" s="117">
        <f>DatosGenerales!C28</f>
        <v>9169</v>
      </c>
      <c r="J7" s="116">
        <f>DatosGenerales!C29</f>
        <v>1407</v>
      </c>
      <c r="K7" s="115">
        <f>SUM(DatosGenerales!C30:C31)</f>
        <v>961</v>
      </c>
      <c r="L7" s="116">
        <f>DatosGenerales!C33</f>
        <v>5732</v>
      </c>
      <c r="M7" s="115">
        <f>DatosGenerales!C89</f>
        <v>3460</v>
      </c>
      <c r="N7" s="118">
        <f>L7-M7</f>
        <v>2272</v>
      </c>
      <c r="O7" s="118"/>
      <c r="Q7" s="117">
        <f>DatosGenerales!C33</f>
        <v>5732</v>
      </c>
      <c r="R7" s="116">
        <f>DatosGenerales!C46</f>
        <v>5074</v>
      </c>
      <c r="S7" s="116">
        <f>DatosGenerales!C47</f>
        <v>395</v>
      </c>
      <c r="T7" s="116">
        <f>DatosGenerales!C59</f>
        <v>84</v>
      </c>
      <c r="U7" s="116">
        <f>DatosGenerales!C72</f>
        <v>15</v>
      </c>
      <c r="V7" s="119">
        <f>SUM(Q7:U7)</f>
        <v>11300</v>
      </c>
      <c r="Z7" s="117">
        <f>SUM(DatosGenerales!C100,DatosGenerales!C101,DatosGenerales!C103)</f>
        <v>2435</v>
      </c>
      <c r="AA7" s="116">
        <f>SUM(DatosGenerales!C102,DatosGenerales!C104)</f>
        <v>1813</v>
      </c>
      <c r="AB7" s="116">
        <f>DatosGenerales!C100</f>
        <v>1820</v>
      </c>
      <c r="AC7" s="119">
        <f>DatosGenerales!C101</f>
        <v>386</v>
      </c>
      <c r="AH7" s="117">
        <f>SUM(DatosGenerales!C109,DatosGenerales!C110,DatosGenerales!C112)</f>
        <v>278</v>
      </c>
      <c r="AI7" s="116">
        <f>SUM(DatosGenerales!C111,DatosGenerales!C113)</f>
        <v>160</v>
      </c>
      <c r="AJ7" s="116">
        <f>DatosGenerales!C109</f>
        <v>224</v>
      </c>
      <c r="AK7" s="119">
        <f>DatosGenerales!C110</f>
        <v>43</v>
      </c>
      <c r="AP7" s="117">
        <f>SUM(DatosGenerales!C129:C130)</f>
        <v>751</v>
      </c>
      <c r="AQ7" s="116">
        <f>SUM(DatosGenerales!C131:C132)</f>
        <v>18</v>
      </c>
      <c r="AR7" s="119">
        <f>SUM(DatosGenerales!C133:C134)</f>
        <v>116</v>
      </c>
      <c r="AV7" s="117">
        <f>DatosGenerales!C139</f>
        <v>17</v>
      </c>
      <c r="AW7" s="116">
        <f>DatosGenerales!C140</f>
        <v>248</v>
      </c>
      <c r="AX7" s="116">
        <f>DatosGenerales!C141</f>
        <v>134</v>
      </c>
      <c r="AY7" s="116">
        <f>DatosGenerales!C142</f>
        <v>22</v>
      </c>
      <c r="AZ7" s="116">
        <f>DatosGenerales!C143</f>
        <v>84</v>
      </c>
      <c r="BA7" s="119">
        <f>DatosGenerales!C144</f>
        <v>1</v>
      </c>
      <c r="BE7" s="117">
        <f>DatosGenerales!C145</f>
        <v>190</v>
      </c>
      <c r="BF7" s="116">
        <f>DatosGenerales!C146</f>
        <v>487</v>
      </c>
      <c r="BG7" s="119">
        <f>DatosGenerales!C148</f>
        <v>231</v>
      </c>
      <c r="BK7" s="117">
        <f>SUM(DatosGenerales!C258:C272)</f>
        <v>7603</v>
      </c>
      <c r="BL7" s="116">
        <f>SUM(DatosGenerales!C255:C257)</f>
        <v>103</v>
      </c>
      <c r="BM7" s="116">
        <f>SUM(DatosGenerales!C273:C305)</f>
        <v>637</v>
      </c>
      <c r="BN7" s="116">
        <f>SUM(DatosGenerales!C250)</f>
        <v>85</v>
      </c>
      <c r="BO7" s="116">
        <f>SUM(DatosGenerales!C317:C325)</f>
        <v>31</v>
      </c>
      <c r="BP7" s="116">
        <f>SUM(DatosGenerales!C247:C249)</f>
        <v>2</v>
      </c>
      <c r="BQ7" s="116">
        <f>SUM(DatosGenerales!C306:C316)</f>
        <v>21</v>
      </c>
      <c r="BR7" s="116">
        <f>SUM(DatosGenerales!C251:C253)</f>
        <v>191</v>
      </c>
      <c r="BS7" s="119">
        <f>SUM(DatosGenerales!C244:C246)</f>
        <v>1231</v>
      </c>
      <c r="BT7" s="119">
        <f>SUM(DatosGenerales!C254)</f>
        <v>47</v>
      </c>
      <c r="BU7" s="119">
        <f>SUM(DatosGenerales!C326:C338)</f>
        <v>192</v>
      </c>
      <c r="BV7" s="119">
        <f>SUM(DatosGenerales!C339:C360)</f>
        <v>3533</v>
      </c>
      <c r="BY7" s="117">
        <f>DatosGenerales!C197</f>
        <v>2902</v>
      </c>
      <c r="BZ7" s="116">
        <f>DatosGenerales!C198</f>
        <v>565</v>
      </c>
      <c r="CA7" s="119">
        <f>DatosGenerales!C199</f>
        <v>3736</v>
      </c>
      <c r="CF7" s="117">
        <f>DatosGenerales!C206</f>
        <v>37</v>
      </c>
      <c r="CG7" s="119">
        <f>DatosGenerales!C209</f>
        <v>506</v>
      </c>
      <c r="CM7" s="117">
        <f>DatosGenerales!C37</f>
        <v>4232</v>
      </c>
      <c r="CN7" s="119">
        <f>DatosGenerales!C38</f>
        <v>1167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2156</v>
      </c>
      <c r="BL53" s="127">
        <f>SUM(DatosGenerales!C272,DatosGenerales!C261,DatosGenerales!C270)</f>
        <v>2342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138</v>
      </c>
      <c r="BL66" s="127">
        <f>SUM(DatosGenerales!C260:C261)</f>
        <v>2422</v>
      </c>
      <c r="BM66" s="127">
        <f>SUM(DatosGenerales!C269:C270)</f>
        <v>1938</v>
      </c>
      <c r="BN66" s="127"/>
      <c r="BO66" s="114"/>
      <c r="BP66" s="114"/>
      <c r="BQ66" s="114"/>
      <c r="BR66" s="114"/>
      <c r="BS66" s="114"/>
    </row>
  </sheetData>
  <sheetProtection algorithmName="SHA-512" hashValue="vb9f8Jr0cC7OytT+nFey5CZ6Zw/93Bbu1SrAadZudIoc6K3XWs3Ctg353ptVi28TQWk1eRnQ5ccw8F6B9FgimQ==" saltValue="kw3O8+PWS9pIhGH+N6Y6V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48C2-494F-41C9-9660-660794D0440A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2HbO+/3y67KFrWxzMuFpbRIyifHswHFZO9FuKwNMVYH8pqujU0CvMvkIfRQB4WHf6I1Tp0c6dGZugSfxexX0nA==" saltValue="Q3KvyY7j7D7DX2JzNloZp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0212-5FF5-4F5A-B484-C6AAD7F59866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219</v>
      </c>
    </row>
    <row r="8" spans="1:50" s="114" customFormat="1" ht="14.85" customHeight="1" x14ac:dyDescent="0.25">
      <c r="C8" s="201"/>
      <c r="D8" s="116">
        <f>DatosMenores!C56</f>
        <v>2909</v>
      </c>
      <c r="E8" s="116">
        <f>DatosMenores!C57</f>
        <v>229</v>
      </c>
      <c r="F8" s="116">
        <f>DatosMenores!C58</f>
        <v>307</v>
      </c>
      <c r="G8" s="116">
        <f>DatosMenores!C59</f>
        <v>337</v>
      </c>
      <c r="H8" s="115">
        <f>DatosMenores!C60</f>
        <v>268</v>
      </c>
      <c r="I8" s="98"/>
      <c r="L8" s="115">
        <f>DatosMenores!C48</f>
        <v>137</v>
      </c>
      <c r="M8" s="116">
        <f>DatosMenores!C49</f>
        <v>265</v>
      </c>
      <c r="N8" s="116">
        <f>DatosMenores!C50</f>
        <v>458</v>
      </c>
      <c r="O8" s="116">
        <f>DatosMenores!C51</f>
        <v>0</v>
      </c>
      <c r="P8" s="115">
        <f>DatosMenores!C52</f>
        <v>0</v>
      </c>
      <c r="S8" s="115">
        <f>DatosMenores!C28</f>
        <v>791</v>
      </c>
      <c r="T8" s="116">
        <f>SUM(DatosMenores!C29:C32)</f>
        <v>242</v>
      </c>
      <c r="U8" s="116">
        <f>DatosMenores!C33</f>
        <v>19</v>
      </c>
      <c r="V8" s="116">
        <f>DatosMenores!C34</f>
        <v>571</v>
      </c>
      <c r="W8" s="116">
        <f>DatosMenores!C35</f>
        <v>52</v>
      </c>
      <c r="X8" s="116">
        <f>DatosMenores!C36</f>
        <v>0</v>
      </c>
      <c r="Y8" s="116">
        <f>DatosMenores!C38</f>
        <v>12</v>
      </c>
      <c r="Z8" s="116">
        <f>DatosMenores!C37</f>
        <v>23</v>
      </c>
      <c r="AA8" s="115">
        <f>DatosMenores!C39</f>
        <v>138</v>
      </c>
      <c r="AC8" s="100"/>
      <c r="AE8" s="117">
        <f>DatosMenores!C5</f>
        <v>4</v>
      </c>
      <c r="AF8" s="116">
        <f>DatosMenores!C6</f>
        <v>315</v>
      </c>
      <c r="AG8" s="116">
        <f>DatosMenores!C7</f>
        <v>19</v>
      </c>
      <c r="AH8" s="116">
        <f>DatosMenores!C8</f>
        <v>7</v>
      </c>
      <c r="AI8" s="116">
        <f>DatosMenores!C9</f>
        <v>97</v>
      </c>
      <c r="AJ8" s="115">
        <f>DatosMenores!C10</f>
        <v>270</v>
      </c>
      <c r="AK8" s="116">
        <f>DatosMenores!C11</f>
        <v>192</v>
      </c>
      <c r="AL8" s="116">
        <f>DatosMenores!C12</f>
        <v>73</v>
      </c>
      <c r="AM8" s="115">
        <f>DatosMenores!C13</f>
        <v>62</v>
      </c>
      <c r="AN8" s="100"/>
      <c r="AP8" s="117">
        <f>DatosMenores!C69</f>
        <v>219</v>
      </c>
      <c r="AQ8" s="117">
        <f>DatosMenores!C70</f>
        <v>14</v>
      </c>
      <c r="AR8" s="116">
        <f>DatosMenores!C71</f>
        <v>1903</v>
      </c>
      <c r="AS8" s="116">
        <f>DatosMenores!C74</f>
        <v>1</v>
      </c>
      <c r="AT8" s="116">
        <f>DatosMenores!C75</f>
        <v>28</v>
      </c>
      <c r="AU8" s="115">
        <f>DatosMenores!C76</f>
        <v>0</v>
      </c>
      <c r="AW8" s="138" t="s">
        <v>1271</v>
      </c>
      <c r="AX8" s="139">
        <f>DatosMenores!C70</f>
        <v>14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1903</v>
      </c>
    </row>
    <row r="10" spans="1:50" ht="29.85" customHeight="1" x14ac:dyDescent="0.25">
      <c r="C10" s="201"/>
      <c r="D10" s="115">
        <f>DatosMenores!C61</f>
        <v>1216</v>
      </c>
      <c r="E10" s="116">
        <f>DatosMenores!C62</f>
        <v>106</v>
      </c>
      <c r="F10" s="119">
        <f>DatosMenores!C63</f>
        <v>42</v>
      </c>
      <c r="G10" s="119">
        <f>DatosMenores!C64</f>
        <v>403</v>
      </c>
      <c r="H10" s="119">
        <f>DatosMenores!C65</f>
        <v>360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30</v>
      </c>
      <c r="AH11" s="116">
        <f>DatosMenores!C17</f>
        <v>104</v>
      </c>
      <c r="AI11" s="116">
        <f>DatosMenores!C18</f>
        <v>59</v>
      </c>
      <c r="AJ11" s="116">
        <f>DatosMenores!C20</f>
        <v>28</v>
      </c>
      <c r="AK11" s="116">
        <f>DatosMenores!C21</f>
        <v>13</v>
      </c>
      <c r="AL11" s="115">
        <f>DatosMenores!C19</f>
        <v>0</v>
      </c>
      <c r="AP11" s="117">
        <f>DatosMenores!C78</f>
        <v>1</v>
      </c>
      <c r="AQ11" s="116">
        <f>DatosMenores!C77</f>
        <v>38</v>
      </c>
      <c r="AR11" s="116">
        <f>DatosMenores!C79</f>
        <v>0</v>
      </c>
      <c r="AS11" s="117">
        <f>DatosMenores!C72</f>
        <v>0</v>
      </c>
      <c r="AT11" s="115">
        <f>DatosMenores!C73</f>
        <v>0</v>
      </c>
      <c r="AW11" s="138" t="s">
        <v>1414</v>
      </c>
      <c r="AX11" s="139">
        <f>DatosMenores!C73</f>
        <v>0</v>
      </c>
    </row>
    <row r="12" spans="1:50" ht="12.75" customHeight="1" x14ac:dyDescent="0.25">
      <c r="AW12" s="138" t="s">
        <v>1273</v>
      </c>
      <c r="AX12" s="139">
        <f>DatosMenores!C74</f>
        <v>1</v>
      </c>
    </row>
    <row r="13" spans="1:50" ht="12.75" customHeight="1" x14ac:dyDescent="0.25">
      <c r="AW13" s="138" t="s">
        <v>1011</v>
      </c>
      <c r="AX13" s="139">
        <f>DatosMenores!C75</f>
        <v>28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38</v>
      </c>
    </row>
    <row r="16" spans="1:50" ht="12.75" customHeight="1" x14ac:dyDescent="0.25">
      <c r="AW16" s="138" t="s">
        <v>243</v>
      </c>
      <c r="AX16" s="139">
        <f>DatosMenores!C78</f>
        <v>1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PnJTlNC1SATWhRVcJix73P5uOEET34+WHW5iRap5yxxp478gwGBR9t+Q6eZ3DX1YCBWubLmGt4qzBdczF6JMqQ==" saltValue="Ck9UgqM86eVYypn/Ow2fd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2237-489C-455C-8DE3-E030366BFD74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62</v>
      </c>
      <c r="F4" s="152" t="s">
        <v>1422</v>
      </c>
      <c r="G4" s="154">
        <f>DatosViolenciaDoméstica!E67</f>
        <v>11</v>
      </c>
      <c r="H4" s="155"/>
    </row>
    <row r="5" spans="1:30" x14ac:dyDescent="0.2">
      <c r="C5" s="152" t="s">
        <v>13</v>
      </c>
      <c r="D5" s="153">
        <f>DatosViolenciaDoméstica!C6</f>
        <v>105</v>
      </c>
      <c r="F5" s="152" t="s">
        <v>1423</v>
      </c>
      <c r="G5" s="156">
        <f>DatosViolenciaDoméstica!F67</f>
        <v>37</v>
      </c>
      <c r="H5" s="155"/>
    </row>
    <row r="6" spans="1:30" x14ac:dyDescent="0.2">
      <c r="C6" s="152" t="s">
        <v>1424</v>
      </c>
      <c r="D6" s="153">
        <f>DatosViolenciaDoméstica!C7</f>
        <v>12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eaQB/I8HRXrvckd2VjV2iExJL3wS8X/g73Bp5A48U+NVBA5bhYbWH8KK5ScrCXZ/8GKw1eTvox1CzMB4lhDQEg==" saltValue="9LiMu+C50eeGQwICdaIxN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B52C-F1B9-4579-A489-4D44EAB2ADDB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2049</v>
      </c>
      <c r="F4" s="152" t="s">
        <v>1422</v>
      </c>
      <c r="G4" s="154">
        <f>DatosViolenciaGénero!E82</f>
        <v>58</v>
      </c>
      <c r="H4" s="155"/>
    </row>
    <row r="5" spans="1:30" x14ac:dyDescent="0.2">
      <c r="C5" s="152" t="s">
        <v>37</v>
      </c>
      <c r="D5" s="153">
        <f>DatosViolenciaGénero!C5</f>
        <v>2259</v>
      </c>
      <c r="F5" s="152" t="s">
        <v>1423</v>
      </c>
      <c r="G5" s="154">
        <f>DatosViolenciaGénero!F82</f>
        <v>269</v>
      </c>
      <c r="H5" s="155"/>
    </row>
    <row r="6" spans="1:30" x14ac:dyDescent="0.2">
      <c r="C6" s="152" t="s">
        <v>1424</v>
      </c>
      <c r="D6" s="163">
        <f>DatosViolenciaGénero!C8</f>
        <v>202</v>
      </c>
    </row>
    <row r="7" spans="1:30" x14ac:dyDescent="0.2">
      <c r="C7" s="152" t="s">
        <v>57</v>
      </c>
      <c r="D7" s="163">
        <f>DatosViolenciaGénero!C9</f>
        <v>6</v>
      </c>
    </row>
    <row r="8" spans="1:30" x14ac:dyDescent="0.2">
      <c r="C8" s="152" t="s">
        <v>1428</v>
      </c>
      <c r="D8" s="153">
        <f>DatosViolenciaGénero!C11</f>
        <v>8</v>
      </c>
    </row>
    <row r="9" spans="1:30" x14ac:dyDescent="0.2">
      <c r="C9" s="152" t="s">
        <v>1429</v>
      </c>
      <c r="D9" s="153">
        <f>DatosViolenciaGénero!C12</f>
        <v>2</v>
      </c>
    </row>
    <row r="10" spans="1:30" x14ac:dyDescent="0.2">
      <c r="C10" s="152" t="s">
        <v>1421</v>
      </c>
      <c r="D10" s="163">
        <f>DatosViolenciaGénero!C6</f>
        <v>521</v>
      </c>
    </row>
    <row r="11" spans="1:30" x14ac:dyDescent="0.2">
      <c r="C11" s="152" t="s">
        <v>1425</v>
      </c>
      <c r="D11" s="163">
        <f>DatosViolenciaGénero!C10</f>
        <v>7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V7EdEZuJUVx2d9O200PrdQMiIbkVNdZMSVJd68g0AvYuoqgX0bi0XK/xoYgKJYPsYCiGPurG8AnSgP35tTU7Bw==" saltValue="YVnqWaEfWoxE9ZPEEKR5d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5055-8449-41FE-9FB9-731598418BC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n9dHOJsYgOSG/tbp4Xeh+CWVd8UpKQL4idFnRhQ7IJeIvJitsaVPs2oBHDPUI42o6PXbWXd7Da1dUP22LwjtrA==" saltValue="uJMN51ui8yGAdQsSqR93/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E11A-40C9-4EDD-9710-0A705511ED1A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Dl3kVAKt1Oik6RKv2YLC3z2i5Z6ic5AAtmM6NdXz+FaQYNJqfDAkh3l3jvBJoWz0r4kA27bl8THgMtg5XSX/uQ==" saltValue="NCCbHK0KL93RJ21UGmOvg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42E-FE3E-4728-B27C-243C819A2CB5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25</v>
      </c>
      <c r="O6" s="168">
        <f>DatosMedioAmbiente!C57</f>
        <v>1</v>
      </c>
      <c r="P6" s="168">
        <f>DatosMedioAmbiente!C59</f>
        <v>8</v>
      </c>
      <c r="Q6" s="168">
        <f>DatosMedioAmbiente!C61</f>
        <v>4</v>
      </c>
      <c r="R6" s="168">
        <f>DatosMedioAmbiente!C63</f>
        <v>7</v>
      </c>
      <c r="S6" s="166"/>
      <c r="U6" s="169">
        <f>DatosMedioAmbiente!C54</f>
        <v>5</v>
      </c>
      <c r="V6" s="169">
        <f>DatosMedioAmbiente!C56</f>
        <v>3</v>
      </c>
      <c r="W6" s="169">
        <f>DatosMedioAmbiente!C58</f>
        <v>0</v>
      </c>
      <c r="X6" s="169">
        <f>DatosMedioAmbiente!C60</f>
        <v>1</v>
      </c>
      <c r="Y6" s="169">
        <f>DatosMedioAmbiente!C62</f>
        <v>1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XpKSGLYmDxPrl50I3107Hq+xgD5MkxuJ0aXqePXriFnG0Gtq5h8uJIYSezSzFamlaHpBU064T8uH+BG5N0QWqg==" saltValue="wwKuiy2NzNZXCtPFdVb43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26809</v>
      </c>
      <c r="D7" s="15">
        <v>19707</v>
      </c>
      <c r="E7" s="16">
        <v>0.36037956056223702</v>
      </c>
    </row>
    <row r="8" spans="1:5" x14ac:dyDescent="0.25">
      <c r="A8" s="174"/>
      <c r="B8" s="14" t="s">
        <v>20</v>
      </c>
      <c r="C8" s="15">
        <v>78352</v>
      </c>
      <c r="D8" s="15">
        <v>96154</v>
      </c>
      <c r="E8" s="16">
        <v>-0.185140503775194</v>
      </c>
    </row>
    <row r="9" spans="1:5" x14ac:dyDescent="0.25">
      <c r="A9" s="174"/>
      <c r="B9" s="14" t="s">
        <v>21</v>
      </c>
      <c r="C9" s="15">
        <v>72640</v>
      </c>
      <c r="D9" s="15">
        <v>90297</v>
      </c>
      <c r="E9" s="16">
        <v>-0.19554359502530499</v>
      </c>
    </row>
    <row r="10" spans="1:5" x14ac:dyDescent="0.25">
      <c r="A10" s="174"/>
      <c r="B10" s="14" t="s">
        <v>22</v>
      </c>
      <c r="C10" s="15">
        <v>125</v>
      </c>
      <c r="D10" s="15">
        <v>143</v>
      </c>
      <c r="E10" s="16">
        <v>-0.125874125874126</v>
      </c>
    </row>
    <row r="11" spans="1:5" x14ac:dyDescent="0.25">
      <c r="A11" s="175"/>
      <c r="B11" s="14" t="s">
        <v>23</v>
      </c>
      <c r="C11" s="15">
        <v>29827</v>
      </c>
      <c r="D11" s="15">
        <v>22146</v>
      </c>
      <c r="E11" s="16">
        <v>0.34683464282488902</v>
      </c>
    </row>
    <row r="12" spans="1:5" x14ac:dyDescent="0.25">
      <c r="A12" s="173" t="s">
        <v>24</v>
      </c>
      <c r="B12" s="14" t="s">
        <v>25</v>
      </c>
      <c r="C12" s="15">
        <v>29102</v>
      </c>
      <c r="D12" s="15">
        <v>36415</v>
      </c>
      <c r="E12" s="16">
        <v>-0.200823836331182</v>
      </c>
    </row>
    <row r="13" spans="1:5" x14ac:dyDescent="0.25">
      <c r="A13" s="174"/>
      <c r="B13" s="14" t="s">
        <v>26</v>
      </c>
      <c r="C13" s="15">
        <v>3552</v>
      </c>
      <c r="D13" s="15">
        <v>5767</v>
      </c>
      <c r="E13" s="16">
        <v>-0.38408184498005898</v>
      </c>
    </row>
    <row r="14" spans="1:5" x14ac:dyDescent="0.25">
      <c r="A14" s="175"/>
      <c r="B14" s="14" t="s">
        <v>27</v>
      </c>
      <c r="C14" s="15">
        <v>34711</v>
      </c>
      <c r="D14" s="15">
        <v>43827</v>
      </c>
      <c r="E14" s="16">
        <v>-0.20799963492824</v>
      </c>
    </row>
    <row r="15" spans="1:5" x14ac:dyDescent="0.25">
      <c r="A15" s="173" t="s">
        <v>28</v>
      </c>
      <c r="B15" s="14" t="s">
        <v>29</v>
      </c>
      <c r="C15" s="15">
        <v>1049</v>
      </c>
      <c r="D15" s="15">
        <v>1073</v>
      </c>
      <c r="E15" s="16">
        <v>-2.2367194780987899E-2</v>
      </c>
    </row>
    <row r="16" spans="1:5" x14ac:dyDescent="0.25">
      <c r="A16" s="174"/>
      <c r="B16" s="14" t="s">
        <v>30</v>
      </c>
      <c r="C16" s="15">
        <v>6310</v>
      </c>
      <c r="D16" s="15">
        <v>7037</v>
      </c>
      <c r="E16" s="16">
        <v>-0.103311070058263</v>
      </c>
    </row>
    <row r="17" spans="1:5" x14ac:dyDescent="0.25">
      <c r="A17" s="174"/>
      <c r="B17" s="14" t="s">
        <v>31</v>
      </c>
      <c r="C17" s="15">
        <v>39</v>
      </c>
      <c r="D17" s="15">
        <v>55</v>
      </c>
      <c r="E17" s="16">
        <v>-0.29090909090909101</v>
      </c>
    </row>
    <row r="18" spans="1:5" x14ac:dyDescent="0.25">
      <c r="A18" s="174"/>
      <c r="B18" s="14" t="s">
        <v>32</v>
      </c>
      <c r="C18" s="15">
        <v>23</v>
      </c>
      <c r="D18" s="15">
        <v>6</v>
      </c>
      <c r="E18" s="16">
        <v>2.8333333333333299</v>
      </c>
    </row>
    <row r="19" spans="1:5" x14ac:dyDescent="0.25">
      <c r="A19" s="175"/>
      <c r="B19" s="14" t="s">
        <v>33</v>
      </c>
      <c r="C19" s="15">
        <v>307</v>
      </c>
      <c r="D19" s="15">
        <v>348</v>
      </c>
      <c r="E19" s="16">
        <v>-0.117816091954023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134</v>
      </c>
      <c r="D23" s="15">
        <v>285</v>
      </c>
      <c r="E23" s="16">
        <v>-0.52982456140350898</v>
      </c>
    </row>
    <row r="24" spans="1:5" x14ac:dyDescent="0.25">
      <c r="A24" s="13" t="s">
        <v>36</v>
      </c>
      <c r="B24" s="18"/>
      <c r="C24" s="15">
        <v>67</v>
      </c>
      <c r="D24" s="15">
        <v>96</v>
      </c>
      <c r="E24" s="16">
        <v>-0.30208333333333298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9169</v>
      </c>
      <c r="D28" s="15">
        <v>12029</v>
      </c>
      <c r="E28" s="16">
        <v>-0.237758749688253</v>
      </c>
    </row>
    <row r="29" spans="1:5" x14ac:dyDescent="0.25">
      <c r="A29" s="173" t="s">
        <v>39</v>
      </c>
      <c r="B29" s="14" t="s">
        <v>40</v>
      </c>
      <c r="C29" s="15">
        <v>1407</v>
      </c>
      <c r="D29" s="15">
        <v>1907</v>
      </c>
      <c r="E29" s="16">
        <v>-0.26219192448872602</v>
      </c>
    </row>
    <row r="30" spans="1:5" x14ac:dyDescent="0.25">
      <c r="A30" s="174"/>
      <c r="B30" s="14" t="s">
        <v>41</v>
      </c>
      <c r="C30" s="15">
        <v>905</v>
      </c>
      <c r="D30" s="15">
        <v>1032</v>
      </c>
      <c r="E30" s="16">
        <v>-0.12306201550387599</v>
      </c>
    </row>
    <row r="31" spans="1:5" x14ac:dyDescent="0.25">
      <c r="A31" s="174"/>
      <c r="B31" s="14" t="s">
        <v>42</v>
      </c>
      <c r="C31" s="15">
        <v>56</v>
      </c>
      <c r="D31" s="15">
        <v>284</v>
      </c>
      <c r="E31" s="16">
        <v>-0.80281690140845097</v>
      </c>
    </row>
    <row r="32" spans="1:5" x14ac:dyDescent="0.25">
      <c r="A32" s="174"/>
      <c r="B32" s="14" t="s">
        <v>43</v>
      </c>
      <c r="C32" s="15">
        <v>650</v>
      </c>
      <c r="D32" s="15">
        <v>879</v>
      </c>
      <c r="E32" s="16">
        <v>-0.26052332195676903</v>
      </c>
    </row>
    <row r="33" spans="1:5" x14ac:dyDescent="0.25">
      <c r="A33" s="175"/>
      <c r="B33" s="14" t="s">
        <v>44</v>
      </c>
      <c r="C33" s="15">
        <v>5732</v>
      </c>
      <c r="D33" s="15">
        <v>7691</v>
      </c>
      <c r="E33" s="16">
        <v>-0.254713301261214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4232</v>
      </c>
      <c r="D37" s="15">
        <v>3932</v>
      </c>
      <c r="E37" s="16">
        <v>7.6297049847405901E-2</v>
      </c>
    </row>
    <row r="38" spans="1:5" x14ac:dyDescent="0.25">
      <c r="A38" s="13" t="s">
        <v>47</v>
      </c>
      <c r="B38" s="18"/>
      <c r="C38" s="15">
        <v>1167</v>
      </c>
      <c r="D38" s="15">
        <v>1852</v>
      </c>
      <c r="E38" s="16">
        <v>-0.369870410367171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4716</v>
      </c>
      <c r="D42" s="15">
        <v>4094</v>
      </c>
      <c r="E42" s="16">
        <v>0.151929653150953</v>
      </c>
    </row>
    <row r="43" spans="1:5" x14ac:dyDescent="0.25">
      <c r="A43" s="174"/>
      <c r="B43" s="14" t="s">
        <v>50</v>
      </c>
      <c r="C43" s="15">
        <v>34</v>
      </c>
      <c r="D43" s="15">
        <v>48</v>
      </c>
      <c r="E43" s="16">
        <v>-0.29166666666666702</v>
      </c>
    </row>
    <row r="44" spans="1:5" x14ac:dyDescent="0.25">
      <c r="A44" s="174"/>
      <c r="B44" s="14" t="s">
        <v>51</v>
      </c>
      <c r="C44" s="15">
        <v>6310</v>
      </c>
      <c r="D44" s="15">
        <v>7037</v>
      </c>
      <c r="E44" s="16">
        <v>-0.103311070058263</v>
      </c>
    </row>
    <row r="45" spans="1:5" x14ac:dyDescent="0.25">
      <c r="A45" s="175"/>
      <c r="B45" s="14" t="s">
        <v>23</v>
      </c>
      <c r="C45" s="15">
        <v>4297</v>
      </c>
      <c r="D45" s="15">
        <v>3800</v>
      </c>
      <c r="E45" s="16">
        <v>0.13078947368421101</v>
      </c>
    </row>
    <row r="46" spans="1:5" x14ac:dyDescent="0.25">
      <c r="A46" s="173" t="s">
        <v>52</v>
      </c>
      <c r="B46" s="14" t="s">
        <v>53</v>
      </c>
      <c r="C46" s="15">
        <v>5074</v>
      </c>
      <c r="D46" s="15">
        <v>5326</v>
      </c>
      <c r="E46" s="16">
        <v>-4.7315058205031901E-2</v>
      </c>
    </row>
    <row r="47" spans="1:5" x14ac:dyDescent="0.25">
      <c r="A47" s="174"/>
      <c r="B47" s="14" t="s">
        <v>54</v>
      </c>
      <c r="C47" s="15">
        <v>395</v>
      </c>
      <c r="D47" s="15">
        <v>423</v>
      </c>
      <c r="E47" s="16">
        <v>-6.6193853427895993E-2</v>
      </c>
    </row>
    <row r="48" spans="1:5" x14ac:dyDescent="0.25">
      <c r="A48" s="174"/>
      <c r="B48" s="14" t="s">
        <v>55</v>
      </c>
      <c r="C48" s="15">
        <v>1034</v>
      </c>
      <c r="D48" s="15">
        <v>1208</v>
      </c>
      <c r="E48" s="16">
        <v>-0.14403973509933801</v>
      </c>
    </row>
    <row r="49" spans="1:5" x14ac:dyDescent="0.25">
      <c r="A49" s="175"/>
      <c r="B49" s="14" t="s">
        <v>56</v>
      </c>
      <c r="C49" s="15">
        <v>101</v>
      </c>
      <c r="D49" s="15">
        <v>112</v>
      </c>
      <c r="E49" s="16">
        <v>-9.8214285714285698E-2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74</v>
      </c>
      <c r="D53" s="15">
        <v>110</v>
      </c>
      <c r="E53" s="16">
        <v>-0.32727272727272699</v>
      </c>
    </row>
    <row r="54" spans="1:5" x14ac:dyDescent="0.25">
      <c r="A54" s="174"/>
      <c r="B54" s="14" t="s">
        <v>50</v>
      </c>
      <c r="C54" s="19"/>
      <c r="D54" s="19"/>
      <c r="E54" s="16">
        <v>0</v>
      </c>
    </row>
    <row r="55" spans="1:5" x14ac:dyDescent="0.25">
      <c r="A55" s="174"/>
      <c r="B55" s="14" t="s">
        <v>19</v>
      </c>
      <c r="C55" s="15">
        <v>123</v>
      </c>
      <c r="D55" s="15">
        <v>96</v>
      </c>
      <c r="E55" s="16">
        <v>0.28125</v>
      </c>
    </row>
    <row r="56" spans="1:5" x14ac:dyDescent="0.25">
      <c r="A56" s="174"/>
      <c r="B56" s="14" t="s">
        <v>23</v>
      </c>
      <c r="C56" s="15">
        <v>124</v>
      </c>
      <c r="D56" s="15">
        <v>101</v>
      </c>
      <c r="E56" s="16">
        <v>0.22772277227722801</v>
      </c>
    </row>
    <row r="57" spans="1:5" x14ac:dyDescent="0.25">
      <c r="A57" s="174"/>
      <c r="B57" s="14" t="s">
        <v>59</v>
      </c>
      <c r="C57" s="15">
        <v>22</v>
      </c>
      <c r="D57" s="15">
        <v>45</v>
      </c>
      <c r="E57" s="16">
        <v>-0.51111111111111096</v>
      </c>
    </row>
    <row r="58" spans="1:5" x14ac:dyDescent="0.25">
      <c r="A58" s="175"/>
      <c r="B58" s="14" t="s">
        <v>60</v>
      </c>
      <c r="C58" s="15">
        <v>2</v>
      </c>
      <c r="D58" s="15">
        <v>1</v>
      </c>
      <c r="E58" s="16">
        <v>1</v>
      </c>
    </row>
    <row r="59" spans="1:5" x14ac:dyDescent="0.25">
      <c r="A59" s="173" t="s">
        <v>61</v>
      </c>
      <c r="B59" s="14" t="s">
        <v>62</v>
      </c>
      <c r="C59" s="15">
        <v>84</v>
      </c>
      <c r="D59" s="15">
        <v>86</v>
      </c>
      <c r="E59" s="16">
        <v>-2.32558139534884E-2</v>
      </c>
    </row>
    <row r="60" spans="1:5" x14ac:dyDescent="0.25">
      <c r="A60" s="174"/>
      <c r="B60" s="14" t="s">
        <v>55</v>
      </c>
      <c r="C60" s="15">
        <v>22</v>
      </c>
      <c r="D60" s="15">
        <v>32</v>
      </c>
      <c r="E60" s="16">
        <v>-0.3125</v>
      </c>
    </row>
    <row r="61" spans="1:5" x14ac:dyDescent="0.25">
      <c r="A61" s="175"/>
      <c r="B61" s="14" t="s">
        <v>63</v>
      </c>
      <c r="C61" s="15">
        <v>2</v>
      </c>
      <c r="D61" s="19"/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9"/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35</v>
      </c>
      <c r="D70" s="15">
        <v>19</v>
      </c>
      <c r="E70" s="16">
        <v>0.84210526315789502</v>
      </c>
    </row>
    <row r="71" spans="1:5" x14ac:dyDescent="0.25">
      <c r="A71" s="177"/>
      <c r="B71" s="14" t="s">
        <v>55</v>
      </c>
      <c r="C71" s="15">
        <v>3</v>
      </c>
      <c r="D71" s="15">
        <v>1</v>
      </c>
      <c r="E71" s="16">
        <v>2</v>
      </c>
    </row>
    <row r="72" spans="1:5" x14ac:dyDescent="0.25">
      <c r="A72" s="177"/>
      <c r="B72" s="14" t="s">
        <v>62</v>
      </c>
      <c r="C72" s="15">
        <v>15</v>
      </c>
      <c r="D72" s="15">
        <v>13</v>
      </c>
      <c r="E72" s="16">
        <v>0.15384615384615399</v>
      </c>
    </row>
    <row r="73" spans="1:5" x14ac:dyDescent="0.25">
      <c r="A73" s="177"/>
      <c r="B73" s="14" t="s">
        <v>66</v>
      </c>
      <c r="C73" s="15">
        <v>8</v>
      </c>
      <c r="D73" s="15">
        <v>6</v>
      </c>
      <c r="E73" s="16">
        <v>0.33333333333333298</v>
      </c>
    </row>
    <row r="74" spans="1:5" x14ac:dyDescent="0.25">
      <c r="A74" s="178"/>
      <c r="B74" s="14" t="s">
        <v>67</v>
      </c>
      <c r="C74" s="19"/>
      <c r="D74" s="19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1170</v>
      </c>
      <c r="D78" s="15">
        <v>1852</v>
      </c>
      <c r="E78" s="16">
        <v>-0.36825053995680301</v>
      </c>
    </row>
    <row r="79" spans="1:5" x14ac:dyDescent="0.25">
      <c r="A79" s="175"/>
      <c r="B79" s="14" t="s">
        <v>71</v>
      </c>
      <c r="C79" s="15">
        <v>247</v>
      </c>
      <c r="D79" s="15">
        <v>180</v>
      </c>
      <c r="E79" s="16">
        <v>0.37222222222222201</v>
      </c>
    </row>
    <row r="80" spans="1:5" x14ac:dyDescent="0.25">
      <c r="A80" s="173" t="s">
        <v>72</v>
      </c>
      <c r="B80" s="14" t="s">
        <v>70</v>
      </c>
      <c r="C80" s="15">
        <v>4026</v>
      </c>
      <c r="D80" s="15">
        <v>6340</v>
      </c>
      <c r="E80" s="16">
        <v>-0.36498422712933698</v>
      </c>
    </row>
    <row r="81" spans="1:5" x14ac:dyDescent="0.25">
      <c r="A81" s="175"/>
      <c r="B81" s="14" t="s">
        <v>71</v>
      </c>
      <c r="C81" s="15">
        <v>5130</v>
      </c>
      <c r="D81" s="15">
        <v>4242</v>
      </c>
      <c r="E81" s="16">
        <v>0.20933521923620901</v>
      </c>
    </row>
    <row r="82" spans="1:5" x14ac:dyDescent="0.25">
      <c r="A82" s="173" t="s">
        <v>73</v>
      </c>
      <c r="B82" s="14" t="s">
        <v>70</v>
      </c>
      <c r="C82" s="15">
        <v>422</v>
      </c>
      <c r="D82" s="15">
        <v>522</v>
      </c>
      <c r="E82" s="16">
        <v>-0.19157088122605401</v>
      </c>
    </row>
    <row r="83" spans="1:5" x14ac:dyDescent="0.25">
      <c r="A83" s="175"/>
      <c r="B83" s="14" t="s">
        <v>71</v>
      </c>
      <c r="C83" s="15">
        <v>358</v>
      </c>
      <c r="D83" s="15">
        <v>273</v>
      </c>
      <c r="E83" s="16">
        <v>0.31135531135531103</v>
      </c>
    </row>
    <row r="84" spans="1:5" x14ac:dyDescent="0.25">
      <c r="A84" s="173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5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3460</v>
      </c>
      <c r="D89" s="15">
        <v>4777</v>
      </c>
      <c r="E89" s="16">
        <v>-0.27569604354197202</v>
      </c>
    </row>
    <row r="90" spans="1:5" x14ac:dyDescent="0.25">
      <c r="A90" s="13" t="s">
        <v>76</v>
      </c>
      <c r="B90" s="18"/>
      <c r="C90" s="19"/>
      <c r="D90" s="15">
        <v>1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441</v>
      </c>
      <c r="D94" s="15">
        <v>807</v>
      </c>
      <c r="E94" s="16">
        <v>-0.453531598513011</v>
      </c>
    </row>
    <row r="95" spans="1:5" x14ac:dyDescent="0.25">
      <c r="A95" s="13" t="s">
        <v>79</v>
      </c>
      <c r="B95" s="18"/>
      <c r="C95" s="15">
        <v>642</v>
      </c>
      <c r="D95" s="15">
        <v>898</v>
      </c>
      <c r="E95" s="16">
        <v>-0.28507795100222699</v>
      </c>
    </row>
    <row r="96" spans="1:5" x14ac:dyDescent="0.25">
      <c r="A96" s="13" t="s">
        <v>76</v>
      </c>
      <c r="B96" s="18"/>
      <c r="C96" s="15">
        <v>6</v>
      </c>
      <c r="D96" s="15">
        <v>18</v>
      </c>
      <c r="E96" s="16">
        <v>-0.66666666666666696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1820</v>
      </c>
      <c r="D100" s="15">
        <v>2317</v>
      </c>
      <c r="E100" s="16">
        <v>-0.21450151057401801</v>
      </c>
    </row>
    <row r="101" spans="1:5" x14ac:dyDescent="0.25">
      <c r="A101" s="174"/>
      <c r="B101" s="14" t="s">
        <v>82</v>
      </c>
      <c r="C101" s="15">
        <v>386</v>
      </c>
      <c r="D101" s="15">
        <v>690</v>
      </c>
      <c r="E101" s="16">
        <v>-0.44057971014492697</v>
      </c>
    </row>
    <row r="102" spans="1:5" x14ac:dyDescent="0.25">
      <c r="A102" s="175"/>
      <c r="B102" s="14" t="s">
        <v>83</v>
      </c>
      <c r="C102" s="15">
        <v>1013</v>
      </c>
      <c r="D102" s="15">
        <v>1608</v>
      </c>
      <c r="E102" s="16">
        <v>-0.37002487562189001</v>
      </c>
    </row>
    <row r="103" spans="1:5" x14ac:dyDescent="0.25">
      <c r="A103" s="173" t="s">
        <v>79</v>
      </c>
      <c r="B103" s="14" t="s">
        <v>84</v>
      </c>
      <c r="C103" s="15">
        <v>229</v>
      </c>
      <c r="D103" s="15">
        <v>482</v>
      </c>
      <c r="E103" s="16">
        <v>-0.524896265560166</v>
      </c>
    </row>
    <row r="104" spans="1:5" x14ac:dyDescent="0.25">
      <c r="A104" s="175"/>
      <c r="B104" s="14" t="s">
        <v>83</v>
      </c>
      <c r="C104" s="15">
        <v>800</v>
      </c>
      <c r="D104" s="15">
        <v>1427</v>
      </c>
      <c r="E104" s="16">
        <v>-0.43938332165381899</v>
      </c>
    </row>
    <row r="105" spans="1:5" x14ac:dyDescent="0.25">
      <c r="A105" s="13" t="s">
        <v>76</v>
      </c>
      <c r="B105" s="18"/>
      <c r="C105" s="15">
        <v>82</v>
      </c>
      <c r="D105" s="15">
        <v>120</v>
      </c>
      <c r="E105" s="16">
        <v>-0.31666666666666698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224</v>
      </c>
      <c r="D109" s="15">
        <v>222</v>
      </c>
      <c r="E109" s="16">
        <v>9.0090090090090107E-3</v>
      </c>
    </row>
    <row r="110" spans="1:5" x14ac:dyDescent="0.25">
      <c r="A110" s="174"/>
      <c r="B110" s="14" t="s">
        <v>82</v>
      </c>
      <c r="C110" s="15">
        <v>43</v>
      </c>
      <c r="D110" s="15">
        <v>79</v>
      </c>
      <c r="E110" s="16">
        <v>-0.455696202531646</v>
      </c>
    </row>
    <row r="111" spans="1:5" x14ac:dyDescent="0.25">
      <c r="A111" s="175"/>
      <c r="B111" s="14" t="s">
        <v>83</v>
      </c>
      <c r="C111" s="15">
        <v>110</v>
      </c>
      <c r="D111" s="15">
        <v>154</v>
      </c>
      <c r="E111" s="16">
        <v>-0.28571428571428598</v>
      </c>
    </row>
    <row r="112" spans="1:5" x14ac:dyDescent="0.25">
      <c r="A112" s="173" t="s">
        <v>79</v>
      </c>
      <c r="B112" s="14" t="s">
        <v>84</v>
      </c>
      <c r="C112" s="15">
        <v>11</v>
      </c>
      <c r="D112" s="15">
        <v>24</v>
      </c>
      <c r="E112" s="16">
        <v>-0.54166666666666696</v>
      </c>
    </row>
    <row r="113" spans="1:5" x14ac:dyDescent="0.25">
      <c r="A113" s="175"/>
      <c r="B113" s="14" t="s">
        <v>83</v>
      </c>
      <c r="C113" s="15">
        <v>50</v>
      </c>
      <c r="D113" s="15">
        <v>65</v>
      </c>
      <c r="E113" s="16">
        <v>-0.230769230769231</v>
      </c>
    </row>
    <row r="114" spans="1:5" x14ac:dyDescent="0.25">
      <c r="A114" s="13" t="s">
        <v>76</v>
      </c>
      <c r="B114" s="18"/>
      <c r="C114" s="15">
        <v>13</v>
      </c>
      <c r="D114" s="15">
        <v>17</v>
      </c>
      <c r="E114" s="16">
        <v>-0.23529411764705899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5">
        <v>0</v>
      </c>
      <c r="D118" s="19"/>
      <c r="E118" s="16">
        <v>0</v>
      </c>
    </row>
    <row r="119" spans="1:5" x14ac:dyDescent="0.25">
      <c r="A119" s="175"/>
      <c r="B119" s="14" t="s">
        <v>89</v>
      </c>
      <c r="C119" s="15">
        <v>0</v>
      </c>
      <c r="D119" s="19"/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877</v>
      </c>
      <c r="D120" s="15">
        <v>671</v>
      </c>
      <c r="E120" s="16">
        <v>0.30700447093889699</v>
      </c>
    </row>
    <row r="121" spans="1:5" x14ac:dyDescent="0.25">
      <c r="A121" s="175"/>
      <c r="B121" s="14" t="s">
        <v>89</v>
      </c>
      <c r="C121" s="15">
        <v>1291</v>
      </c>
      <c r="D121" s="15">
        <v>1248</v>
      </c>
      <c r="E121" s="16">
        <v>3.4455128205128201E-2</v>
      </c>
    </row>
    <row r="122" spans="1:5" x14ac:dyDescent="0.25">
      <c r="A122" s="173" t="s">
        <v>91</v>
      </c>
      <c r="B122" s="14" t="s">
        <v>88</v>
      </c>
      <c r="C122" s="15">
        <v>14021</v>
      </c>
      <c r="D122" s="15">
        <v>12653</v>
      </c>
      <c r="E122" s="16">
        <v>0.108116652177349</v>
      </c>
    </row>
    <row r="123" spans="1:5" x14ac:dyDescent="0.25">
      <c r="A123" s="175"/>
      <c r="B123" s="14" t="s">
        <v>89</v>
      </c>
      <c r="C123" s="15">
        <v>22873</v>
      </c>
      <c r="D123" s="15">
        <v>19652</v>
      </c>
      <c r="E123" s="16">
        <v>0.163901892937106</v>
      </c>
    </row>
    <row r="124" spans="1:5" x14ac:dyDescent="0.25">
      <c r="A124" s="173" t="s">
        <v>92</v>
      </c>
      <c r="B124" s="14" t="s">
        <v>88</v>
      </c>
      <c r="C124" s="15">
        <v>532</v>
      </c>
      <c r="D124" s="15">
        <v>4777</v>
      </c>
      <c r="E124" s="16">
        <v>-0.88863303328448795</v>
      </c>
    </row>
    <row r="125" spans="1:5" x14ac:dyDescent="0.25">
      <c r="A125" s="175"/>
      <c r="B125" s="14" t="s">
        <v>89</v>
      </c>
      <c r="C125" s="15">
        <v>769</v>
      </c>
      <c r="D125" s="15">
        <v>5406</v>
      </c>
      <c r="E125" s="16">
        <v>-0.85775064742878304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737</v>
      </c>
      <c r="D129" s="15">
        <v>916</v>
      </c>
      <c r="E129" s="16">
        <v>-0.19541484716157201</v>
      </c>
    </row>
    <row r="130" spans="1:5" x14ac:dyDescent="0.25">
      <c r="A130" s="175"/>
      <c r="B130" s="14" t="s">
        <v>96</v>
      </c>
      <c r="C130" s="15">
        <v>14</v>
      </c>
      <c r="D130" s="15">
        <v>13</v>
      </c>
      <c r="E130" s="16">
        <v>7.69230769230769E-2</v>
      </c>
    </row>
    <row r="131" spans="1:5" x14ac:dyDescent="0.25">
      <c r="A131" s="173" t="s">
        <v>97</v>
      </c>
      <c r="B131" s="14" t="s">
        <v>95</v>
      </c>
      <c r="C131" s="15">
        <v>4</v>
      </c>
      <c r="D131" s="15">
        <v>6</v>
      </c>
      <c r="E131" s="16">
        <v>-0.33333333333333298</v>
      </c>
    </row>
    <row r="132" spans="1:5" x14ac:dyDescent="0.25">
      <c r="A132" s="175"/>
      <c r="B132" s="14" t="s">
        <v>96</v>
      </c>
      <c r="C132" s="15">
        <v>14</v>
      </c>
      <c r="D132" s="15">
        <v>8</v>
      </c>
      <c r="E132" s="16">
        <v>0.75</v>
      </c>
    </row>
    <row r="133" spans="1:5" x14ac:dyDescent="0.25">
      <c r="A133" s="173" t="s">
        <v>98</v>
      </c>
      <c r="B133" s="14" t="s">
        <v>95</v>
      </c>
      <c r="C133" s="15">
        <v>115</v>
      </c>
      <c r="D133" s="15">
        <v>105</v>
      </c>
      <c r="E133" s="16">
        <v>9.5238095238095205E-2</v>
      </c>
    </row>
    <row r="134" spans="1:5" x14ac:dyDescent="0.25">
      <c r="A134" s="175"/>
      <c r="B134" s="14" t="s">
        <v>99</v>
      </c>
      <c r="C134" s="15">
        <v>1</v>
      </c>
      <c r="D134" s="19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508</v>
      </c>
      <c r="D138" s="15">
        <v>627</v>
      </c>
      <c r="E138" s="16">
        <v>-0.18979266347687401</v>
      </c>
    </row>
    <row r="139" spans="1:5" x14ac:dyDescent="0.25">
      <c r="A139" s="173" t="s">
        <v>102</v>
      </c>
      <c r="B139" s="14" t="s">
        <v>103</v>
      </c>
      <c r="C139" s="15">
        <v>17</v>
      </c>
      <c r="D139" s="15">
        <v>24</v>
      </c>
      <c r="E139" s="16">
        <v>-0.29166666666666702</v>
      </c>
    </row>
    <row r="140" spans="1:5" x14ac:dyDescent="0.25">
      <c r="A140" s="174"/>
      <c r="B140" s="14" t="s">
        <v>104</v>
      </c>
      <c r="C140" s="15">
        <v>248</v>
      </c>
      <c r="D140" s="15">
        <v>327</v>
      </c>
      <c r="E140" s="16">
        <v>-0.24159021406727799</v>
      </c>
    </row>
    <row r="141" spans="1:5" x14ac:dyDescent="0.25">
      <c r="A141" s="174"/>
      <c r="B141" s="14" t="s">
        <v>105</v>
      </c>
      <c r="C141" s="15">
        <v>134</v>
      </c>
      <c r="D141" s="15">
        <v>138</v>
      </c>
      <c r="E141" s="16">
        <v>-2.8985507246376802E-2</v>
      </c>
    </row>
    <row r="142" spans="1:5" x14ac:dyDescent="0.25">
      <c r="A142" s="174"/>
      <c r="B142" s="14" t="s">
        <v>106</v>
      </c>
      <c r="C142" s="15">
        <v>22</v>
      </c>
      <c r="D142" s="15">
        <v>30</v>
      </c>
      <c r="E142" s="16">
        <v>-0.266666666666667</v>
      </c>
    </row>
    <row r="143" spans="1:5" x14ac:dyDescent="0.25">
      <c r="A143" s="174"/>
      <c r="B143" s="14" t="s">
        <v>107</v>
      </c>
      <c r="C143" s="15">
        <v>84</v>
      </c>
      <c r="D143" s="15">
        <v>101</v>
      </c>
      <c r="E143" s="16">
        <v>-0.16831683168316799</v>
      </c>
    </row>
    <row r="144" spans="1:5" x14ac:dyDescent="0.25">
      <c r="A144" s="175"/>
      <c r="B144" s="14" t="s">
        <v>108</v>
      </c>
      <c r="C144" s="15">
        <v>1</v>
      </c>
      <c r="D144" s="15">
        <v>6</v>
      </c>
      <c r="E144" s="16">
        <v>-0.83333333333333304</v>
      </c>
    </row>
    <row r="145" spans="1:5" x14ac:dyDescent="0.25">
      <c r="A145" s="173" t="s">
        <v>109</v>
      </c>
      <c r="B145" s="14" t="s">
        <v>110</v>
      </c>
      <c r="C145" s="15">
        <v>190</v>
      </c>
      <c r="D145" s="15">
        <v>232</v>
      </c>
      <c r="E145" s="16">
        <v>-0.181034482758621</v>
      </c>
    </row>
    <row r="146" spans="1:5" x14ac:dyDescent="0.25">
      <c r="A146" s="175"/>
      <c r="B146" s="14" t="s">
        <v>111</v>
      </c>
      <c r="C146" s="15">
        <v>487</v>
      </c>
      <c r="D146" s="15">
        <v>626</v>
      </c>
      <c r="E146" s="16">
        <v>-0.22204472843450501</v>
      </c>
    </row>
    <row r="147" spans="1:5" x14ac:dyDescent="0.25">
      <c r="A147" s="173" t="s">
        <v>112</v>
      </c>
      <c r="B147" s="14" t="s">
        <v>19</v>
      </c>
      <c r="C147" s="15">
        <v>202</v>
      </c>
      <c r="D147" s="15">
        <v>218</v>
      </c>
      <c r="E147" s="16">
        <v>-7.3394495412843999E-2</v>
      </c>
    </row>
    <row r="148" spans="1:5" x14ac:dyDescent="0.25">
      <c r="A148" s="175"/>
      <c r="B148" s="14" t="s">
        <v>23</v>
      </c>
      <c r="C148" s="15">
        <v>231</v>
      </c>
      <c r="D148" s="15">
        <v>213</v>
      </c>
      <c r="E148" s="16">
        <v>8.4507042253521097E-2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1003</v>
      </c>
      <c r="D153" s="15">
        <v>1316</v>
      </c>
      <c r="E153" s="16">
        <v>-0.23784194528875399</v>
      </c>
    </row>
    <row r="154" spans="1:5" x14ac:dyDescent="0.25">
      <c r="A154" s="174"/>
      <c r="B154" s="14" t="s">
        <v>117</v>
      </c>
      <c r="C154" s="15">
        <v>680</v>
      </c>
      <c r="D154" s="15">
        <v>664</v>
      </c>
      <c r="E154" s="16">
        <v>2.40963855421687E-2</v>
      </c>
    </row>
    <row r="155" spans="1:5" x14ac:dyDescent="0.25">
      <c r="A155" s="174"/>
      <c r="B155" s="14" t="s">
        <v>118</v>
      </c>
      <c r="C155" s="15">
        <v>394</v>
      </c>
      <c r="D155" s="15">
        <v>471</v>
      </c>
      <c r="E155" s="16">
        <v>-0.16348195329087001</v>
      </c>
    </row>
    <row r="156" spans="1:5" x14ac:dyDescent="0.25">
      <c r="A156" s="174"/>
      <c r="B156" s="14" t="s">
        <v>119</v>
      </c>
      <c r="C156" s="15">
        <v>476</v>
      </c>
      <c r="D156" s="15">
        <v>484</v>
      </c>
      <c r="E156" s="16">
        <v>-1.6528925619834701E-2</v>
      </c>
    </row>
    <row r="157" spans="1:5" x14ac:dyDescent="0.25">
      <c r="A157" s="174"/>
      <c r="B157" s="14" t="s">
        <v>120</v>
      </c>
      <c r="C157" s="15">
        <v>0</v>
      </c>
      <c r="D157" s="19"/>
      <c r="E157" s="16">
        <v>0</v>
      </c>
    </row>
    <row r="158" spans="1:5" x14ac:dyDescent="0.25">
      <c r="A158" s="174"/>
      <c r="B158" s="14" t="s">
        <v>121</v>
      </c>
      <c r="C158" s="15">
        <v>12</v>
      </c>
      <c r="D158" s="15">
        <v>11</v>
      </c>
      <c r="E158" s="16">
        <v>9.0909090909090898E-2</v>
      </c>
    </row>
    <row r="159" spans="1:5" x14ac:dyDescent="0.25">
      <c r="A159" s="174"/>
      <c r="B159" s="14" t="s">
        <v>122</v>
      </c>
      <c r="C159" s="15">
        <v>530</v>
      </c>
      <c r="D159" s="15">
        <v>1002</v>
      </c>
      <c r="E159" s="16">
        <v>-0.47105788423153699</v>
      </c>
    </row>
    <row r="160" spans="1:5" x14ac:dyDescent="0.25">
      <c r="A160" s="174"/>
      <c r="B160" s="14" t="s">
        <v>123</v>
      </c>
      <c r="C160" s="19"/>
      <c r="D160" s="19"/>
      <c r="E160" s="16">
        <v>0</v>
      </c>
    </row>
    <row r="161" spans="1:5" x14ac:dyDescent="0.25">
      <c r="A161" s="174"/>
      <c r="B161" s="14" t="s">
        <v>124</v>
      </c>
      <c r="C161" s="15">
        <v>273</v>
      </c>
      <c r="D161" s="15">
        <v>202</v>
      </c>
      <c r="E161" s="16">
        <v>0.35148514851485102</v>
      </c>
    </row>
    <row r="162" spans="1:5" x14ac:dyDescent="0.25">
      <c r="A162" s="174"/>
      <c r="B162" s="14" t="s">
        <v>125</v>
      </c>
      <c r="C162" s="15">
        <v>610</v>
      </c>
      <c r="D162" s="15">
        <v>766</v>
      </c>
      <c r="E162" s="16">
        <v>-0.20365535248041799</v>
      </c>
    </row>
    <row r="163" spans="1:5" x14ac:dyDescent="0.25">
      <c r="A163" s="174"/>
      <c r="B163" s="14" t="s">
        <v>126</v>
      </c>
      <c r="C163" s="15">
        <v>16</v>
      </c>
      <c r="D163" s="15">
        <v>18</v>
      </c>
      <c r="E163" s="16">
        <v>-0.11111111111111099</v>
      </c>
    </row>
    <row r="164" spans="1:5" x14ac:dyDescent="0.25">
      <c r="A164" s="174"/>
      <c r="B164" s="14" t="s">
        <v>127</v>
      </c>
      <c r="C164" s="15">
        <v>1155</v>
      </c>
      <c r="D164" s="15">
        <v>932</v>
      </c>
      <c r="E164" s="16">
        <v>0.23927038626609401</v>
      </c>
    </row>
    <row r="165" spans="1:5" x14ac:dyDescent="0.25">
      <c r="A165" s="174"/>
      <c r="B165" s="14" t="s">
        <v>128</v>
      </c>
      <c r="C165" s="15">
        <v>3</v>
      </c>
      <c r="D165" s="15">
        <v>1</v>
      </c>
      <c r="E165" s="16">
        <v>2</v>
      </c>
    </row>
    <row r="166" spans="1:5" x14ac:dyDescent="0.25">
      <c r="A166" s="174"/>
      <c r="B166" s="14" t="s">
        <v>129</v>
      </c>
      <c r="C166" s="15">
        <v>1</v>
      </c>
      <c r="D166" s="15">
        <v>1</v>
      </c>
      <c r="E166" s="16">
        <v>0</v>
      </c>
    </row>
    <row r="167" spans="1:5" x14ac:dyDescent="0.25">
      <c r="A167" s="174"/>
      <c r="B167" s="14" t="s">
        <v>130</v>
      </c>
      <c r="C167" s="15">
        <v>19</v>
      </c>
      <c r="D167" s="15">
        <v>23</v>
      </c>
      <c r="E167" s="16">
        <v>-0.173913043478261</v>
      </c>
    </row>
    <row r="168" spans="1:5" x14ac:dyDescent="0.25">
      <c r="A168" s="174"/>
      <c r="B168" s="14" t="s">
        <v>131</v>
      </c>
      <c r="C168" s="15">
        <v>0</v>
      </c>
      <c r="D168" s="19"/>
      <c r="E168" s="16">
        <v>0</v>
      </c>
    </row>
    <row r="169" spans="1:5" x14ac:dyDescent="0.25">
      <c r="A169" s="174"/>
      <c r="B169" s="14" t="s">
        <v>132</v>
      </c>
      <c r="C169" s="15">
        <v>15</v>
      </c>
      <c r="D169" s="15">
        <v>12</v>
      </c>
      <c r="E169" s="16">
        <v>0.25</v>
      </c>
    </row>
    <row r="170" spans="1:5" x14ac:dyDescent="0.25">
      <c r="A170" s="174"/>
      <c r="B170" s="14" t="s">
        <v>133</v>
      </c>
      <c r="C170" s="19"/>
      <c r="D170" s="19"/>
      <c r="E170" s="16">
        <v>0</v>
      </c>
    </row>
    <row r="171" spans="1:5" x14ac:dyDescent="0.25">
      <c r="A171" s="174"/>
      <c r="B171" s="14" t="s">
        <v>134</v>
      </c>
      <c r="C171" s="15">
        <v>3</v>
      </c>
      <c r="D171" s="19"/>
      <c r="E171" s="16">
        <v>0</v>
      </c>
    </row>
    <row r="172" spans="1:5" x14ac:dyDescent="0.25">
      <c r="A172" s="175"/>
      <c r="B172" s="14" t="s">
        <v>135</v>
      </c>
      <c r="C172" s="19"/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1104</v>
      </c>
      <c r="D173" s="15">
        <v>1502</v>
      </c>
      <c r="E173" s="16">
        <v>-0.26498002663115799</v>
      </c>
    </row>
    <row r="174" spans="1:5" x14ac:dyDescent="0.25">
      <c r="A174" s="174"/>
      <c r="B174" s="14" t="s">
        <v>117</v>
      </c>
      <c r="C174" s="15">
        <v>805</v>
      </c>
      <c r="D174" s="15">
        <v>680</v>
      </c>
      <c r="E174" s="16">
        <v>0.183823529411765</v>
      </c>
    </row>
    <row r="175" spans="1:5" x14ac:dyDescent="0.25">
      <c r="A175" s="174"/>
      <c r="B175" s="14" t="s">
        <v>118</v>
      </c>
      <c r="C175" s="15">
        <v>390</v>
      </c>
      <c r="D175" s="15">
        <v>492</v>
      </c>
      <c r="E175" s="16">
        <v>-0.207317073170732</v>
      </c>
    </row>
    <row r="176" spans="1:5" x14ac:dyDescent="0.25">
      <c r="A176" s="174"/>
      <c r="B176" s="14" t="s">
        <v>119</v>
      </c>
      <c r="C176" s="15">
        <v>665</v>
      </c>
      <c r="D176" s="15">
        <v>503</v>
      </c>
      <c r="E176" s="16">
        <v>0.3220675944334</v>
      </c>
    </row>
    <row r="177" spans="1:5" x14ac:dyDescent="0.25">
      <c r="A177" s="174"/>
      <c r="B177" s="14" t="s">
        <v>120</v>
      </c>
      <c r="C177" s="19"/>
      <c r="D177" s="19"/>
      <c r="E177" s="16">
        <v>0</v>
      </c>
    </row>
    <row r="178" spans="1:5" x14ac:dyDescent="0.25">
      <c r="A178" s="174"/>
      <c r="B178" s="14" t="s">
        <v>121</v>
      </c>
      <c r="C178" s="15">
        <v>21</v>
      </c>
      <c r="D178" s="15">
        <v>21</v>
      </c>
      <c r="E178" s="16">
        <v>0</v>
      </c>
    </row>
    <row r="179" spans="1:5" x14ac:dyDescent="0.25">
      <c r="A179" s="174"/>
      <c r="B179" s="14" t="s">
        <v>122</v>
      </c>
      <c r="C179" s="15">
        <v>527</v>
      </c>
      <c r="D179" s="15">
        <v>1119</v>
      </c>
      <c r="E179" s="16">
        <v>-0.52904378909740801</v>
      </c>
    </row>
    <row r="180" spans="1:5" x14ac:dyDescent="0.25">
      <c r="A180" s="174"/>
      <c r="B180" s="14" t="s">
        <v>123</v>
      </c>
      <c r="C180" s="19"/>
      <c r="D180" s="19"/>
      <c r="E180" s="16">
        <v>0</v>
      </c>
    </row>
    <row r="181" spans="1:5" x14ac:dyDescent="0.25">
      <c r="A181" s="174"/>
      <c r="B181" s="14" t="s">
        <v>124</v>
      </c>
      <c r="C181" s="15">
        <v>292</v>
      </c>
      <c r="D181" s="15">
        <v>202</v>
      </c>
      <c r="E181" s="16">
        <v>0.445544554455445</v>
      </c>
    </row>
    <row r="182" spans="1:5" x14ac:dyDescent="0.25">
      <c r="A182" s="174"/>
      <c r="B182" s="14" t="s">
        <v>125</v>
      </c>
      <c r="C182" s="15">
        <v>629</v>
      </c>
      <c r="D182" s="15">
        <v>780</v>
      </c>
      <c r="E182" s="16">
        <v>-0.19358974358974401</v>
      </c>
    </row>
    <row r="183" spans="1:5" x14ac:dyDescent="0.25">
      <c r="A183" s="174"/>
      <c r="B183" s="14" t="s">
        <v>126</v>
      </c>
      <c r="C183" s="15">
        <v>21</v>
      </c>
      <c r="D183" s="15">
        <v>26</v>
      </c>
      <c r="E183" s="16">
        <v>-0.19230769230769201</v>
      </c>
    </row>
    <row r="184" spans="1:5" x14ac:dyDescent="0.25">
      <c r="A184" s="174"/>
      <c r="B184" s="14" t="s">
        <v>127</v>
      </c>
      <c r="C184" s="15">
        <v>1183</v>
      </c>
      <c r="D184" s="15">
        <v>1116</v>
      </c>
      <c r="E184" s="16">
        <v>6.0035842293906801E-2</v>
      </c>
    </row>
    <row r="185" spans="1:5" x14ac:dyDescent="0.25">
      <c r="A185" s="174"/>
      <c r="B185" s="14" t="s">
        <v>128</v>
      </c>
      <c r="C185" s="15">
        <v>3</v>
      </c>
      <c r="D185" s="15">
        <v>3</v>
      </c>
      <c r="E185" s="16">
        <v>0</v>
      </c>
    </row>
    <row r="186" spans="1:5" x14ac:dyDescent="0.25">
      <c r="A186" s="174"/>
      <c r="B186" s="14" t="s">
        <v>129</v>
      </c>
      <c r="C186" s="19"/>
      <c r="D186" s="15">
        <v>1</v>
      </c>
      <c r="E186" s="16">
        <v>0</v>
      </c>
    </row>
    <row r="187" spans="1:5" x14ac:dyDescent="0.25">
      <c r="A187" s="174"/>
      <c r="B187" s="14" t="s">
        <v>130</v>
      </c>
      <c r="C187" s="15">
        <v>23</v>
      </c>
      <c r="D187" s="15">
        <v>27</v>
      </c>
      <c r="E187" s="16">
        <v>-0.148148148148148</v>
      </c>
    </row>
    <row r="188" spans="1:5" x14ac:dyDescent="0.25">
      <c r="A188" s="174"/>
      <c r="B188" s="14" t="s">
        <v>131</v>
      </c>
      <c r="C188" s="19"/>
      <c r="D188" s="19"/>
      <c r="E188" s="16">
        <v>0</v>
      </c>
    </row>
    <row r="189" spans="1:5" x14ac:dyDescent="0.25">
      <c r="A189" s="174"/>
      <c r="B189" s="14" t="s">
        <v>132</v>
      </c>
      <c r="C189" s="15">
        <v>4</v>
      </c>
      <c r="D189" s="15">
        <v>12</v>
      </c>
      <c r="E189" s="16">
        <v>-0.66666666666666696</v>
      </c>
    </row>
    <row r="190" spans="1:5" x14ac:dyDescent="0.25">
      <c r="A190" s="174"/>
      <c r="B190" s="14" t="s">
        <v>133</v>
      </c>
      <c r="C190" s="19"/>
      <c r="D190" s="19"/>
      <c r="E190" s="16">
        <v>0</v>
      </c>
    </row>
    <row r="191" spans="1:5" x14ac:dyDescent="0.25">
      <c r="A191" s="174"/>
      <c r="B191" s="14" t="s">
        <v>137</v>
      </c>
      <c r="C191" s="19"/>
      <c r="D191" s="19"/>
      <c r="E191" s="16">
        <v>0</v>
      </c>
    </row>
    <row r="192" spans="1:5" x14ac:dyDescent="0.25">
      <c r="A192" s="174"/>
      <c r="B192" s="14" t="s">
        <v>134</v>
      </c>
      <c r="C192" s="15">
        <v>0</v>
      </c>
      <c r="D192" s="19"/>
      <c r="E192" s="16">
        <v>0</v>
      </c>
    </row>
    <row r="193" spans="1:5" x14ac:dyDescent="0.25">
      <c r="A193" s="175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2902</v>
      </c>
      <c r="D197" s="15">
        <v>948</v>
      </c>
      <c r="E197" s="16">
        <v>2.0611814345991601</v>
      </c>
    </row>
    <row r="198" spans="1:5" x14ac:dyDescent="0.25">
      <c r="A198" s="13" t="s">
        <v>140</v>
      </c>
      <c r="B198" s="18"/>
      <c r="C198" s="15">
        <v>565</v>
      </c>
      <c r="D198" s="15">
        <v>255</v>
      </c>
      <c r="E198" s="16">
        <v>1.2156862745098</v>
      </c>
    </row>
    <row r="199" spans="1:5" x14ac:dyDescent="0.25">
      <c r="A199" s="13" t="s">
        <v>141</v>
      </c>
      <c r="B199" s="18"/>
      <c r="C199" s="15">
        <v>3736</v>
      </c>
      <c r="D199" s="15">
        <v>469</v>
      </c>
      <c r="E199" s="16">
        <v>6.9658848614072504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234</v>
      </c>
      <c r="D203" s="15">
        <v>276</v>
      </c>
      <c r="E203" s="16">
        <v>-0.15217391304347799</v>
      </c>
    </row>
    <row r="204" spans="1:5" x14ac:dyDescent="0.25">
      <c r="A204" s="174"/>
      <c r="B204" s="14" t="s">
        <v>19</v>
      </c>
      <c r="C204" s="15">
        <v>359</v>
      </c>
      <c r="D204" s="15">
        <v>266</v>
      </c>
      <c r="E204" s="16">
        <v>0.349624060150376</v>
      </c>
    </row>
    <row r="205" spans="1:5" x14ac:dyDescent="0.25">
      <c r="A205" s="175"/>
      <c r="B205" s="14" t="s">
        <v>23</v>
      </c>
      <c r="C205" s="15">
        <v>501</v>
      </c>
      <c r="D205" s="15">
        <v>349</v>
      </c>
      <c r="E205" s="16">
        <v>0.43553008595988502</v>
      </c>
    </row>
    <row r="206" spans="1:5" x14ac:dyDescent="0.25">
      <c r="A206" s="173" t="s">
        <v>145</v>
      </c>
      <c r="B206" s="14" t="s">
        <v>146</v>
      </c>
      <c r="C206" s="15">
        <v>37</v>
      </c>
      <c r="D206" s="15">
        <v>120</v>
      </c>
      <c r="E206" s="16">
        <v>-0.69166666666666698</v>
      </c>
    </row>
    <row r="207" spans="1:5" x14ac:dyDescent="0.25">
      <c r="A207" s="174"/>
      <c r="B207" s="14" t="s">
        <v>147</v>
      </c>
      <c r="C207" s="15">
        <v>4</v>
      </c>
      <c r="D207" s="15">
        <v>10</v>
      </c>
      <c r="E207" s="16">
        <v>-0.6</v>
      </c>
    </row>
    <row r="208" spans="1:5" x14ac:dyDescent="0.25">
      <c r="A208" s="175"/>
      <c r="B208" s="14" t="s">
        <v>148</v>
      </c>
      <c r="C208" s="19"/>
      <c r="D208" s="15">
        <v>4</v>
      </c>
      <c r="E208" s="16">
        <v>0</v>
      </c>
    </row>
    <row r="209" spans="1:5" x14ac:dyDescent="0.25">
      <c r="A209" s="13" t="s">
        <v>149</v>
      </c>
      <c r="B209" s="18"/>
      <c r="C209" s="15">
        <v>506</v>
      </c>
      <c r="D209" s="15">
        <v>727</v>
      </c>
      <c r="E209" s="16">
        <v>-0.30398899587345302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48</v>
      </c>
      <c r="D213" s="15">
        <v>71</v>
      </c>
      <c r="E213" s="16">
        <v>-0.323943661971831</v>
      </c>
    </row>
    <row r="214" spans="1:5" x14ac:dyDescent="0.25">
      <c r="A214" s="173" t="s">
        <v>152</v>
      </c>
      <c r="B214" s="14" t="s">
        <v>153</v>
      </c>
      <c r="C214" s="15">
        <v>16</v>
      </c>
      <c r="D214" s="15">
        <v>67</v>
      </c>
      <c r="E214" s="16">
        <v>-0.76119402985074602</v>
      </c>
    </row>
    <row r="215" spans="1:5" x14ac:dyDescent="0.25">
      <c r="A215" s="174"/>
      <c r="B215" s="14" t="s">
        <v>154</v>
      </c>
      <c r="C215" s="19"/>
      <c r="D215" s="19"/>
      <c r="E215" s="16">
        <v>0</v>
      </c>
    </row>
    <row r="216" spans="1:5" x14ac:dyDescent="0.25">
      <c r="A216" s="175"/>
      <c r="B216" s="14" t="s">
        <v>155</v>
      </c>
      <c r="C216" s="15">
        <v>2</v>
      </c>
      <c r="D216" s="19"/>
      <c r="E216" s="16">
        <v>0</v>
      </c>
    </row>
    <row r="217" spans="1:5" x14ac:dyDescent="0.25">
      <c r="A217" s="13" t="s">
        <v>156</v>
      </c>
      <c r="B217" s="18"/>
      <c r="C217" s="19"/>
      <c r="D217" s="15">
        <v>15</v>
      </c>
      <c r="E217" s="16">
        <v>0</v>
      </c>
    </row>
    <row r="218" spans="1:5" x14ac:dyDescent="0.25">
      <c r="A218" s="13" t="s">
        <v>157</v>
      </c>
      <c r="B218" s="18"/>
      <c r="C218" s="15">
        <v>74</v>
      </c>
      <c r="D218" s="15">
        <v>175</v>
      </c>
      <c r="E218" s="16">
        <v>-0.57714285714285696</v>
      </c>
    </row>
    <row r="219" spans="1:5" x14ac:dyDescent="0.25">
      <c r="A219" s="13" t="s">
        <v>108</v>
      </c>
      <c r="B219" s="18"/>
      <c r="C219" s="15">
        <v>317</v>
      </c>
      <c r="D219" s="15">
        <v>312</v>
      </c>
      <c r="E219" s="16">
        <v>1.6025641025641E-2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9"/>
      <c r="D223" s="15">
        <v>36</v>
      </c>
      <c r="E223" s="16">
        <v>0</v>
      </c>
    </row>
    <row r="224" spans="1:5" x14ac:dyDescent="0.25">
      <c r="A224" s="173" t="s">
        <v>66</v>
      </c>
      <c r="B224" s="14" t="s">
        <v>160</v>
      </c>
      <c r="C224" s="15">
        <v>488</v>
      </c>
      <c r="D224" s="15">
        <v>753</v>
      </c>
      <c r="E224" s="16">
        <v>-0.35192563081009298</v>
      </c>
    </row>
    <row r="225" spans="1:5" x14ac:dyDescent="0.25">
      <c r="A225" s="175"/>
      <c r="B225" s="14" t="s">
        <v>108</v>
      </c>
      <c r="C225" s="15">
        <v>407</v>
      </c>
      <c r="D225" s="15">
        <v>5</v>
      </c>
      <c r="E225" s="16">
        <v>80.400000000000006</v>
      </c>
    </row>
    <row r="226" spans="1:5" x14ac:dyDescent="0.25">
      <c r="A226" s="13" t="s">
        <v>161</v>
      </c>
      <c r="B226" s="18"/>
      <c r="C226" s="19"/>
      <c r="D226" s="15">
        <v>2</v>
      </c>
      <c r="E226" s="16">
        <v>0</v>
      </c>
    </row>
    <row r="227" spans="1:5" x14ac:dyDescent="0.25">
      <c r="A227" s="13" t="s">
        <v>162</v>
      </c>
      <c r="B227" s="18"/>
      <c r="C227" s="15">
        <v>139</v>
      </c>
      <c r="D227" s="15">
        <v>2</v>
      </c>
      <c r="E227" s="16">
        <v>68.5</v>
      </c>
    </row>
    <row r="228" spans="1:5" x14ac:dyDescent="0.25">
      <c r="A228" s="13" t="s">
        <v>163</v>
      </c>
      <c r="B228" s="18"/>
      <c r="C228" s="15">
        <v>2</v>
      </c>
      <c r="D228" s="19"/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2</v>
      </c>
      <c r="D232" s="15">
        <v>4</v>
      </c>
      <c r="E232" s="16">
        <v>-0.5</v>
      </c>
    </row>
    <row r="233" spans="1:5" x14ac:dyDescent="0.25">
      <c r="A233" s="175"/>
      <c r="B233" s="14" t="s">
        <v>167</v>
      </c>
      <c r="C233" s="15">
        <v>111</v>
      </c>
      <c r="D233" s="15">
        <v>165</v>
      </c>
      <c r="E233" s="16">
        <v>-0.32727272727272699</v>
      </c>
    </row>
    <row r="234" spans="1:5" x14ac:dyDescent="0.25">
      <c r="A234" s="13" t="s">
        <v>168</v>
      </c>
      <c r="B234" s="18"/>
      <c r="C234" s="15">
        <v>15</v>
      </c>
      <c r="D234" s="15">
        <v>6</v>
      </c>
      <c r="E234" s="16">
        <v>1.5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1186</v>
      </c>
      <c r="D245" s="15">
        <v>1225</v>
      </c>
      <c r="E245" s="25">
        <v>0</v>
      </c>
    </row>
    <row r="246" spans="1:5" x14ac:dyDescent="0.25">
      <c r="A246" s="172"/>
      <c r="B246" s="14" t="s">
        <v>179</v>
      </c>
      <c r="C246" s="15">
        <v>45</v>
      </c>
      <c r="D246" s="15">
        <v>55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9"/>
      <c r="D247" s="19"/>
      <c r="E247" s="24"/>
    </row>
    <row r="248" spans="1:5" x14ac:dyDescent="0.25">
      <c r="A248" s="171"/>
      <c r="B248" s="14" t="s">
        <v>182</v>
      </c>
      <c r="C248" s="15">
        <v>2</v>
      </c>
      <c r="D248" s="15">
        <v>0</v>
      </c>
      <c r="E248" s="25">
        <v>0</v>
      </c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85</v>
      </c>
      <c r="D250" s="15">
        <v>116</v>
      </c>
      <c r="E250" s="25">
        <v>18</v>
      </c>
    </row>
    <row r="251" spans="1:5" x14ac:dyDescent="0.25">
      <c r="A251" s="170" t="s">
        <v>186</v>
      </c>
      <c r="B251" s="14" t="s">
        <v>187</v>
      </c>
      <c r="C251" s="15">
        <v>120</v>
      </c>
      <c r="D251" s="15">
        <v>138</v>
      </c>
      <c r="E251" s="25">
        <v>8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71</v>
      </c>
      <c r="D253" s="15">
        <v>105</v>
      </c>
      <c r="E253" s="25">
        <v>2</v>
      </c>
    </row>
    <row r="254" spans="1:5" x14ac:dyDescent="0.25">
      <c r="A254" s="23" t="s">
        <v>190</v>
      </c>
      <c r="B254" s="14" t="s">
        <v>191</v>
      </c>
      <c r="C254" s="15">
        <v>47</v>
      </c>
      <c r="D254" s="15">
        <v>56</v>
      </c>
      <c r="E254" s="25">
        <v>39</v>
      </c>
    </row>
    <row r="255" spans="1:5" x14ac:dyDescent="0.25">
      <c r="A255" s="170" t="s">
        <v>192</v>
      </c>
      <c r="B255" s="14" t="s">
        <v>183</v>
      </c>
      <c r="C255" s="15">
        <v>3</v>
      </c>
      <c r="D255" s="15">
        <v>4</v>
      </c>
      <c r="E255" s="25">
        <v>1</v>
      </c>
    </row>
    <row r="256" spans="1:5" x14ac:dyDescent="0.25">
      <c r="A256" s="171"/>
      <c r="B256" s="14" t="s">
        <v>193</v>
      </c>
      <c r="C256" s="15">
        <v>89</v>
      </c>
      <c r="D256" s="15">
        <v>113</v>
      </c>
      <c r="E256" s="25">
        <v>17</v>
      </c>
    </row>
    <row r="257" spans="1:5" x14ac:dyDescent="0.25">
      <c r="A257" s="172"/>
      <c r="B257" s="14" t="s">
        <v>194</v>
      </c>
      <c r="C257" s="15">
        <v>11</v>
      </c>
      <c r="D257" s="15">
        <v>11</v>
      </c>
      <c r="E257" s="25">
        <v>4</v>
      </c>
    </row>
    <row r="258" spans="1:5" x14ac:dyDescent="0.25">
      <c r="A258" s="170" t="s">
        <v>195</v>
      </c>
      <c r="B258" s="14" t="s">
        <v>196</v>
      </c>
      <c r="C258" s="15">
        <v>69</v>
      </c>
      <c r="D258" s="15">
        <v>53</v>
      </c>
      <c r="E258" s="25">
        <v>26</v>
      </c>
    </row>
    <row r="259" spans="1:5" x14ac:dyDescent="0.25">
      <c r="A259" s="171"/>
      <c r="B259" s="14" t="s">
        <v>197</v>
      </c>
      <c r="C259" s="19"/>
      <c r="D259" s="19"/>
      <c r="E259" s="24"/>
    </row>
    <row r="260" spans="1:5" x14ac:dyDescent="0.25">
      <c r="A260" s="171"/>
      <c r="B260" s="14" t="s">
        <v>198</v>
      </c>
      <c r="C260" s="15">
        <v>1066</v>
      </c>
      <c r="D260" s="15">
        <v>1521</v>
      </c>
      <c r="E260" s="25">
        <v>277</v>
      </c>
    </row>
    <row r="261" spans="1:5" x14ac:dyDescent="0.25">
      <c r="A261" s="171"/>
      <c r="B261" s="14" t="s">
        <v>199</v>
      </c>
      <c r="C261" s="15">
        <v>1356</v>
      </c>
      <c r="D261" s="15">
        <v>1426</v>
      </c>
      <c r="E261" s="25">
        <v>0</v>
      </c>
    </row>
    <row r="262" spans="1:5" x14ac:dyDescent="0.25">
      <c r="A262" s="171"/>
      <c r="B262" s="14" t="s">
        <v>200</v>
      </c>
      <c r="C262" s="15">
        <v>296</v>
      </c>
      <c r="D262" s="15">
        <v>246</v>
      </c>
      <c r="E262" s="25">
        <v>48</v>
      </c>
    </row>
    <row r="263" spans="1:5" x14ac:dyDescent="0.25">
      <c r="A263" s="171"/>
      <c r="B263" s="14" t="s">
        <v>201</v>
      </c>
      <c r="C263" s="15">
        <v>1150</v>
      </c>
      <c r="D263" s="15">
        <v>1643</v>
      </c>
      <c r="E263" s="25">
        <v>360</v>
      </c>
    </row>
    <row r="264" spans="1:5" x14ac:dyDescent="0.25">
      <c r="A264" s="171"/>
      <c r="B264" s="14" t="s">
        <v>202</v>
      </c>
      <c r="C264" s="15">
        <v>287</v>
      </c>
      <c r="D264" s="15">
        <v>299</v>
      </c>
      <c r="E264" s="25">
        <v>0</v>
      </c>
    </row>
    <row r="265" spans="1:5" x14ac:dyDescent="0.25">
      <c r="A265" s="171"/>
      <c r="B265" s="14" t="s">
        <v>203</v>
      </c>
      <c r="C265" s="15">
        <v>3</v>
      </c>
      <c r="D265" s="15">
        <v>4</v>
      </c>
      <c r="E265" s="25">
        <v>0</v>
      </c>
    </row>
    <row r="266" spans="1:5" x14ac:dyDescent="0.25">
      <c r="A266" s="171"/>
      <c r="B266" s="14" t="s">
        <v>204</v>
      </c>
      <c r="C266" s="15">
        <v>1284</v>
      </c>
      <c r="D266" s="15">
        <v>161</v>
      </c>
      <c r="E266" s="25">
        <v>348</v>
      </c>
    </row>
    <row r="267" spans="1:5" x14ac:dyDescent="0.25">
      <c r="A267" s="171"/>
      <c r="B267" s="14" t="s">
        <v>205</v>
      </c>
      <c r="C267" s="15">
        <v>3</v>
      </c>
      <c r="D267" s="15">
        <v>9</v>
      </c>
      <c r="E267" s="25">
        <v>0</v>
      </c>
    </row>
    <row r="268" spans="1:5" x14ac:dyDescent="0.25">
      <c r="A268" s="171"/>
      <c r="B268" s="14" t="s">
        <v>206</v>
      </c>
      <c r="C268" s="15">
        <v>13</v>
      </c>
      <c r="D268" s="15">
        <v>13</v>
      </c>
      <c r="E268" s="25">
        <v>4</v>
      </c>
    </row>
    <row r="269" spans="1:5" x14ac:dyDescent="0.25">
      <c r="A269" s="171"/>
      <c r="B269" s="14" t="s">
        <v>207</v>
      </c>
      <c r="C269" s="15">
        <v>1041</v>
      </c>
      <c r="D269" s="15">
        <v>1388</v>
      </c>
      <c r="E269" s="25">
        <v>186</v>
      </c>
    </row>
    <row r="270" spans="1:5" x14ac:dyDescent="0.25">
      <c r="A270" s="171"/>
      <c r="B270" s="14" t="s">
        <v>208</v>
      </c>
      <c r="C270" s="15">
        <v>897</v>
      </c>
      <c r="D270" s="15">
        <v>927</v>
      </c>
      <c r="E270" s="25">
        <v>0</v>
      </c>
    </row>
    <row r="271" spans="1:5" x14ac:dyDescent="0.25">
      <c r="A271" s="171"/>
      <c r="B271" s="14" t="s">
        <v>209</v>
      </c>
      <c r="C271" s="15">
        <v>49</v>
      </c>
      <c r="D271" s="15">
        <v>46</v>
      </c>
      <c r="E271" s="25">
        <v>416</v>
      </c>
    </row>
    <row r="272" spans="1:5" x14ac:dyDescent="0.25">
      <c r="A272" s="172"/>
      <c r="B272" s="14" t="s">
        <v>210</v>
      </c>
      <c r="C272" s="15">
        <v>89</v>
      </c>
      <c r="D272" s="15">
        <v>85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5">
        <v>1</v>
      </c>
      <c r="D273" s="15">
        <v>0</v>
      </c>
      <c r="E273" s="25">
        <v>0</v>
      </c>
    </row>
    <row r="274" spans="1:5" x14ac:dyDescent="0.25">
      <c r="A274" s="171"/>
      <c r="B274" s="14" t="s">
        <v>213</v>
      </c>
      <c r="C274" s="15">
        <v>0</v>
      </c>
      <c r="D274" s="15">
        <v>2</v>
      </c>
      <c r="E274" s="25">
        <v>0</v>
      </c>
    </row>
    <row r="275" spans="1:5" x14ac:dyDescent="0.25">
      <c r="A275" s="171"/>
      <c r="B275" s="14" t="s">
        <v>214</v>
      </c>
      <c r="C275" s="19"/>
      <c r="D275" s="19"/>
      <c r="E275" s="24"/>
    </row>
    <row r="276" spans="1:5" x14ac:dyDescent="0.25">
      <c r="A276" s="171"/>
      <c r="B276" s="14" t="s">
        <v>215</v>
      </c>
      <c r="C276" s="15">
        <v>0</v>
      </c>
      <c r="D276" s="15">
        <v>1</v>
      </c>
      <c r="E276" s="25">
        <v>0</v>
      </c>
    </row>
    <row r="277" spans="1:5" x14ac:dyDescent="0.25">
      <c r="A277" s="171"/>
      <c r="B277" s="14" t="s">
        <v>216</v>
      </c>
      <c r="C277" s="15">
        <v>84</v>
      </c>
      <c r="D277" s="15">
        <v>98</v>
      </c>
      <c r="E277" s="25">
        <v>16</v>
      </c>
    </row>
    <row r="278" spans="1:5" x14ac:dyDescent="0.25">
      <c r="A278" s="171"/>
      <c r="B278" s="14" t="s">
        <v>217</v>
      </c>
      <c r="C278" s="19"/>
      <c r="D278" s="19"/>
      <c r="E278" s="24"/>
    </row>
    <row r="279" spans="1:5" x14ac:dyDescent="0.25">
      <c r="A279" s="171"/>
      <c r="B279" s="14" t="s">
        <v>218</v>
      </c>
      <c r="C279" s="15">
        <v>2</v>
      </c>
      <c r="D279" s="15">
        <v>0</v>
      </c>
      <c r="E279" s="25">
        <v>0</v>
      </c>
    </row>
    <row r="280" spans="1:5" x14ac:dyDescent="0.25">
      <c r="A280" s="171"/>
      <c r="B280" s="14" t="s">
        <v>219</v>
      </c>
      <c r="C280" s="15">
        <v>241</v>
      </c>
      <c r="D280" s="15">
        <v>271</v>
      </c>
      <c r="E280" s="25">
        <v>34</v>
      </c>
    </row>
    <row r="281" spans="1:5" x14ac:dyDescent="0.25">
      <c r="A281" s="171"/>
      <c r="B281" s="14" t="s">
        <v>220</v>
      </c>
      <c r="C281" s="19"/>
      <c r="D281" s="19"/>
      <c r="E281" s="24"/>
    </row>
    <row r="282" spans="1:5" x14ac:dyDescent="0.25">
      <c r="A282" s="171"/>
      <c r="B282" s="14" t="s">
        <v>221</v>
      </c>
      <c r="C282" s="15">
        <v>22</v>
      </c>
      <c r="D282" s="15">
        <v>24</v>
      </c>
      <c r="E282" s="25">
        <v>4</v>
      </c>
    </row>
    <row r="283" spans="1:5" x14ac:dyDescent="0.25">
      <c r="A283" s="171"/>
      <c r="B283" s="14" t="s">
        <v>222</v>
      </c>
      <c r="C283" s="15">
        <v>33</v>
      </c>
      <c r="D283" s="15">
        <v>55</v>
      </c>
      <c r="E283" s="25">
        <v>6</v>
      </c>
    </row>
    <row r="284" spans="1:5" x14ac:dyDescent="0.25">
      <c r="A284" s="171"/>
      <c r="B284" s="14" t="s">
        <v>223</v>
      </c>
      <c r="C284" s="15">
        <v>2</v>
      </c>
      <c r="D284" s="15">
        <v>0</v>
      </c>
      <c r="E284" s="25">
        <v>0</v>
      </c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5">
        <v>1</v>
      </c>
      <c r="D286" s="15">
        <v>2</v>
      </c>
      <c r="E286" s="25">
        <v>1</v>
      </c>
    </row>
    <row r="287" spans="1:5" x14ac:dyDescent="0.25">
      <c r="A287" s="171"/>
      <c r="B287" s="14" t="s">
        <v>226</v>
      </c>
      <c r="C287" s="19"/>
      <c r="D287" s="19"/>
      <c r="E287" s="24"/>
    </row>
    <row r="288" spans="1:5" x14ac:dyDescent="0.25">
      <c r="A288" s="171"/>
      <c r="B288" s="14" t="s">
        <v>227</v>
      </c>
      <c r="C288" s="15">
        <v>2</v>
      </c>
      <c r="D288" s="15">
        <v>0</v>
      </c>
      <c r="E288" s="25">
        <v>1</v>
      </c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5">
        <v>0</v>
      </c>
      <c r="D290" s="15">
        <v>10</v>
      </c>
      <c r="E290" s="25">
        <v>1</v>
      </c>
    </row>
    <row r="291" spans="1:5" x14ac:dyDescent="0.25">
      <c r="A291" s="171"/>
      <c r="B291" s="14" t="s">
        <v>230</v>
      </c>
      <c r="C291" s="15">
        <v>5</v>
      </c>
      <c r="D291" s="15">
        <v>1</v>
      </c>
      <c r="E291" s="25">
        <v>2</v>
      </c>
    </row>
    <row r="292" spans="1:5" x14ac:dyDescent="0.25">
      <c r="A292" s="171"/>
      <c r="B292" s="14" t="s">
        <v>231</v>
      </c>
      <c r="C292" s="15">
        <v>3</v>
      </c>
      <c r="D292" s="15">
        <v>4</v>
      </c>
      <c r="E292" s="25">
        <v>1</v>
      </c>
    </row>
    <row r="293" spans="1:5" x14ac:dyDescent="0.25">
      <c r="A293" s="171"/>
      <c r="B293" s="14" t="s">
        <v>232</v>
      </c>
      <c r="C293" s="19"/>
      <c r="D293" s="19"/>
      <c r="E293" s="24"/>
    </row>
    <row r="294" spans="1:5" x14ac:dyDescent="0.25">
      <c r="A294" s="171"/>
      <c r="B294" s="14" t="s">
        <v>233</v>
      </c>
      <c r="C294" s="15">
        <v>89</v>
      </c>
      <c r="D294" s="15">
        <v>69</v>
      </c>
      <c r="E294" s="25">
        <v>20</v>
      </c>
    </row>
    <row r="295" spans="1:5" x14ac:dyDescent="0.25">
      <c r="A295" s="171"/>
      <c r="B295" s="14" t="s">
        <v>234</v>
      </c>
      <c r="C295" s="15">
        <v>0</v>
      </c>
      <c r="D295" s="15">
        <v>4</v>
      </c>
      <c r="E295" s="25">
        <v>0</v>
      </c>
    </row>
    <row r="296" spans="1:5" x14ac:dyDescent="0.25">
      <c r="A296" s="171"/>
      <c r="B296" s="14" t="s">
        <v>235</v>
      </c>
      <c r="C296" s="19"/>
      <c r="D296" s="19"/>
      <c r="E296" s="24"/>
    </row>
    <row r="297" spans="1:5" x14ac:dyDescent="0.25">
      <c r="A297" s="171"/>
      <c r="B297" s="14" t="s">
        <v>236</v>
      </c>
      <c r="C297" s="15">
        <v>114</v>
      </c>
      <c r="D297" s="15">
        <v>113</v>
      </c>
      <c r="E297" s="25">
        <v>42</v>
      </c>
    </row>
    <row r="298" spans="1:5" x14ac:dyDescent="0.25">
      <c r="A298" s="171"/>
      <c r="B298" s="14" t="s">
        <v>237</v>
      </c>
      <c r="C298" s="19"/>
      <c r="D298" s="19"/>
      <c r="E298" s="24"/>
    </row>
    <row r="299" spans="1:5" x14ac:dyDescent="0.25">
      <c r="A299" s="171"/>
      <c r="B299" s="14" t="s">
        <v>238</v>
      </c>
      <c r="C299" s="15">
        <v>7</v>
      </c>
      <c r="D299" s="15">
        <v>3</v>
      </c>
      <c r="E299" s="25">
        <v>1</v>
      </c>
    </row>
    <row r="300" spans="1:5" x14ac:dyDescent="0.25">
      <c r="A300" s="171"/>
      <c r="B300" s="14" t="s">
        <v>239</v>
      </c>
      <c r="C300" s="19"/>
      <c r="D300" s="19"/>
      <c r="E300" s="24"/>
    </row>
    <row r="301" spans="1:5" x14ac:dyDescent="0.25">
      <c r="A301" s="171"/>
      <c r="B301" s="14" t="s">
        <v>240</v>
      </c>
      <c r="C301" s="19"/>
      <c r="D301" s="19"/>
      <c r="E301" s="24"/>
    </row>
    <row r="302" spans="1:5" x14ac:dyDescent="0.25">
      <c r="A302" s="171"/>
      <c r="B302" s="14" t="s">
        <v>241</v>
      </c>
      <c r="C302" s="15">
        <v>1</v>
      </c>
      <c r="D302" s="15">
        <v>1</v>
      </c>
      <c r="E302" s="25">
        <v>0</v>
      </c>
    </row>
    <row r="303" spans="1:5" x14ac:dyDescent="0.25">
      <c r="A303" s="171"/>
      <c r="B303" s="14" t="s">
        <v>242</v>
      </c>
      <c r="C303" s="15">
        <v>5</v>
      </c>
      <c r="D303" s="15">
        <v>10</v>
      </c>
      <c r="E303" s="25">
        <v>1</v>
      </c>
    </row>
    <row r="304" spans="1:5" x14ac:dyDescent="0.25">
      <c r="A304" s="171"/>
      <c r="B304" s="14" t="s">
        <v>243</v>
      </c>
      <c r="C304" s="15">
        <v>6</v>
      </c>
      <c r="D304" s="15">
        <v>5</v>
      </c>
      <c r="E304" s="25">
        <v>0</v>
      </c>
    </row>
    <row r="305" spans="1:5" x14ac:dyDescent="0.25">
      <c r="A305" s="172"/>
      <c r="B305" s="14" t="s">
        <v>244</v>
      </c>
      <c r="C305" s="15">
        <v>19</v>
      </c>
      <c r="D305" s="15">
        <v>52</v>
      </c>
      <c r="E305" s="25">
        <v>4</v>
      </c>
    </row>
    <row r="306" spans="1:5" x14ac:dyDescent="0.25">
      <c r="A306" s="170" t="s">
        <v>245</v>
      </c>
      <c r="B306" s="14" t="s">
        <v>246</v>
      </c>
      <c r="C306" s="19"/>
      <c r="D306" s="19"/>
      <c r="E306" s="24"/>
    </row>
    <row r="307" spans="1:5" x14ac:dyDescent="0.25">
      <c r="A307" s="171"/>
      <c r="B307" s="14" t="s">
        <v>247</v>
      </c>
      <c r="C307" s="15">
        <v>5</v>
      </c>
      <c r="D307" s="15">
        <v>7</v>
      </c>
      <c r="E307" s="25">
        <v>0</v>
      </c>
    </row>
    <row r="308" spans="1:5" x14ac:dyDescent="0.25">
      <c r="A308" s="171"/>
      <c r="B308" s="14" t="s">
        <v>248</v>
      </c>
      <c r="C308" s="15">
        <v>5</v>
      </c>
      <c r="D308" s="15">
        <v>0</v>
      </c>
      <c r="E308" s="25">
        <v>2</v>
      </c>
    </row>
    <row r="309" spans="1:5" x14ac:dyDescent="0.25">
      <c r="A309" s="171"/>
      <c r="B309" s="14" t="s">
        <v>249</v>
      </c>
      <c r="C309" s="15">
        <v>1</v>
      </c>
      <c r="D309" s="15">
        <v>1</v>
      </c>
      <c r="E309" s="25">
        <v>0</v>
      </c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1</v>
      </c>
      <c r="D311" s="15">
        <v>2</v>
      </c>
      <c r="E311" s="25">
        <v>0</v>
      </c>
    </row>
    <row r="312" spans="1:5" x14ac:dyDescent="0.25">
      <c r="A312" s="171"/>
      <c r="B312" s="14" t="s">
        <v>252</v>
      </c>
      <c r="C312" s="15">
        <v>1</v>
      </c>
      <c r="D312" s="15">
        <v>0</v>
      </c>
      <c r="E312" s="25">
        <v>0</v>
      </c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5">
        <v>8</v>
      </c>
      <c r="D314" s="15">
        <v>17</v>
      </c>
      <c r="E314" s="25">
        <v>0</v>
      </c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21</v>
      </c>
      <c r="D317" s="15">
        <v>30</v>
      </c>
      <c r="E317" s="25">
        <v>1</v>
      </c>
    </row>
    <row r="318" spans="1:5" x14ac:dyDescent="0.25">
      <c r="A318" s="171"/>
      <c r="B318" s="14" t="s">
        <v>259</v>
      </c>
      <c r="C318" s="15">
        <v>1</v>
      </c>
      <c r="D318" s="15">
        <v>1</v>
      </c>
      <c r="E318" s="25">
        <v>0</v>
      </c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9</v>
      </c>
      <c r="D320" s="15">
        <v>19</v>
      </c>
      <c r="E320" s="25">
        <v>1</v>
      </c>
    </row>
    <row r="321" spans="1:5" x14ac:dyDescent="0.25">
      <c r="A321" s="171"/>
      <c r="B321" s="14" t="s">
        <v>262</v>
      </c>
      <c r="C321" s="19"/>
      <c r="D321" s="19"/>
      <c r="E321" s="24"/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5">
        <v>5</v>
      </c>
      <c r="D327" s="15">
        <v>3</v>
      </c>
      <c r="E327" s="25">
        <v>0</v>
      </c>
    </row>
    <row r="328" spans="1:5" x14ac:dyDescent="0.25">
      <c r="A328" s="171"/>
      <c r="B328" s="14" t="s">
        <v>270</v>
      </c>
      <c r="C328" s="15">
        <v>7</v>
      </c>
      <c r="D328" s="15">
        <v>8</v>
      </c>
      <c r="E328" s="25">
        <v>0</v>
      </c>
    </row>
    <row r="329" spans="1:5" x14ac:dyDescent="0.25">
      <c r="A329" s="171"/>
      <c r="B329" s="14" t="s">
        <v>271</v>
      </c>
      <c r="C329" s="15">
        <v>54</v>
      </c>
      <c r="D329" s="15">
        <v>14</v>
      </c>
      <c r="E329" s="25">
        <v>0</v>
      </c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5">
        <v>1</v>
      </c>
      <c r="D331" s="15">
        <v>1</v>
      </c>
      <c r="E331" s="25">
        <v>0</v>
      </c>
    </row>
    <row r="332" spans="1:5" x14ac:dyDescent="0.25">
      <c r="A332" s="171"/>
      <c r="B332" s="14" t="s">
        <v>273</v>
      </c>
      <c r="C332" s="19"/>
      <c r="D332" s="19"/>
      <c r="E332" s="24"/>
    </row>
    <row r="333" spans="1:5" x14ac:dyDescent="0.25">
      <c r="A333" s="171"/>
      <c r="B333" s="14" t="s">
        <v>274</v>
      </c>
      <c r="C333" s="15">
        <v>65</v>
      </c>
      <c r="D333" s="15">
        <v>96</v>
      </c>
      <c r="E333" s="25">
        <v>0</v>
      </c>
    </row>
    <row r="334" spans="1:5" x14ac:dyDescent="0.25">
      <c r="A334" s="171"/>
      <c r="B334" s="14" t="s">
        <v>275</v>
      </c>
      <c r="C334" s="15">
        <v>60</v>
      </c>
      <c r="D334" s="15">
        <v>102</v>
      </c>
      <c r="E334" s="25">
        <v>9</v>
      </c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9"/>
      <c r="D338" s="19"/>
      <c r="E338" s="24"/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54</v>
      </c>
      <c r="D340" s="15">
        <v>68</v>
      </c>
      <c r="E340" s="25">
        <v>2</v>
      </c>
    </row>
    <row r="341" spans="1:5" x14ac:dyDescent="0.25">
      <c r="A341" s="171"/>
      <c r="B341" s="14" t="s">
        <v>218</v>
      </c>
      <c r="C341" s="19"/>
      <c r="D341" s="19"/>
      <c r="E341" s="24"/>
    </row>
    <row r="342" spans="1:5" x14ac:dyDescent="0.25">
      <c r="A342" s="171"/>
      <c r="B342" s="14" t="s">
        <v>219</v>
      </c>
      <c r="C342" s="15">
        <v>228</v>
      </c>
      <c r="D342" s="15">
        <v>281</v>
      </c>
      <c r="E342" s="25">
        <v>11</v>
      </c>
    </row>
    <row r="343" spans="1:5" x14ac:dyDescent="0.25">
      <c r="A343" s="171"/>
      <c r="B343" s="14" t="s">
        <v>220</v>
      </c>
      <c r="C343" s="15">
        <v>4</v>
      </c>
      <c r="D343" s="15">
        <v>9</v>
      </c>
      <c r="E343" s="25">
        <v>0</v>
      </c>
    </row>
    <row r="344" spans="1:5" x14ac:dyDescent="0.25">
      <c r="A344" s="171"/>
      <c r="B344" s="14" t="s">
        <v>221</v>
      </c>
      <c r="C344" s="15">
        <v>51</v>
      </c>
      <c r="D344" s="15">
        <v>51</v>
      </c>
      <c r="E344" s="25">
        <v>3</v>
      </c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9"/>
      <c r="D346" s="19"/>
      <c r="E346" s="24"/>
    </row>
    <row r="347" spans="1:5" x14ac:dyDescent="0.25">
      <c r="A347" s="171"/>
      <c r="B347" s="14" t="s">
        <v>285</v>
      </c>
      <c r="C347" s="15">
        <v>14</v>
      </c>
      <c r="D347" s="15">
        <v>10</v>
      </c>
      <c r="E347" s="25">
        <v>6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9"/>
      <c r="D349" s="19"/>
      <c r="E349" s="24"/>
    </row>
    <row r="350" spans="1:5" x14ac:dyDescent="0.25">
      <c r="A350" s="171"/>
      <c r="B350" s="14" t="s">
        <v>231</v>
      </c>
      <c r="C350" s="19"/>
      <c r="D350" s="19"/>
      <c r="E350" s="24"/>
    </row>
    <row r="351" spans="1:5" x14ac:dyDescent="0.25">
      <c r="A351" s="171"/>
      <c r="B351" s="14" t="s">
        <v>232</v>
      </c>
      <c r="C351" s="19"/>
      <c r="D351" s="19"/>
      <c r="E351" s="24"/>
    </row>
    <row r="352" spans="1:5" x14ac:dyDescent="0.25">
      <c r="A352" s="171"/>
      <c r="B352" s="14" t="s">
        <v>287</v>
      </c>
      <c r="C352" s="15">
        <v>2150</v>
      </c>
      <c r="D352" s="15">
        <v>4380</v>
      </c>
      <c r="E352" s="25">
        <v>0</v>
      </c>
    </row>
    <row r="353" spans="1:5" x14ac:dyDescent="0.25">
      <c r="A353" s="171"/>
      <c r="B353" s="14" t="s">
        <v>288</v>
      </c>
      <c r="C353" s="15">
        <v>110</v>
      </c>
      <c r="D353" s="15">
        <v>124</v>
      </c>
      <c r="E353" s="25">
        <v>0</v>
      </c>
    </row>
    <row r="354" spans="1:5" x14ac:dyDescent="0.25">
      <c r="A354" s="171"/>
      <c r="B354" s="14" t="s">
        <v>289</v>
      </c>
      <c r="C354" s="15">
        <v>547</v>
      </c>
      <c r="D354" s="15">
        <v>636</v>
      </c>
      <c r="E354" s="25">
        <v>217</v>
      </c>
    </row>
    <row r="355" spans="1:5" x14ac:dyDescent="0.25">
      <c r="A355" s="171"/>
      <c r="B355" s="14" t="s">
        <v>236</v>
      </c>
      <c r="C355" s="15">
        <v>1</v>
      </c>
      <c r="D355" s="15">
        <v>1</v>
      </c>
      <c r="E355" s="25">
        <v>0</v>
      </c>
    </row>
    <row r="356" spans="1:5" x14ac:dyDescent="0.25">
      <c r="A356" s="171"/>
      <c r="B356" s="14" t="s">
        <v>290</v>
      </c>
      <c r="C356" s="15">
        <v>0</v>
      </c>
      <c r="D356" s="15">
        <v>2</v>
      </c>
      <c r="E356" s="25">
        <v>1</v>
      </c>
    </row>
    <row r="357" spans="1:5" x14ac:dyDescent="0.25">
      <c r="A357" s="171"/>
      <c r="B357" s="14" t="s">
        <v>291</v>
      </c>
      <c r="C357" s="15">
        <v>3</v>
      </c>
      <c r="D357" s="15">
        <v>5</v>
      </c>
      <c r="E357" s="25">
        <v>0</v>
      </c>
    </row>
    <row r="358" spans="1:5" x14ac:dyDescent="0.25">
      <c r="A358" s="171"/>
      <c r="B358" s="14" t="s">
        <v>292</v>
      </c>
      <c r="C358" s="15">
        <v>55</v>
      </c>
      <c r="D358" s="15">
        <v>54</v>
      </c>
      <c r="E358" s="25">
        <v>0</v>
      </c>
    </row>
    <row r="359" spans="1:5" x14ac:dyDescent="0.25">
      <c r="A359" s="171"/>
      <c r="B359" s="14" t="s">
        <v>241</v>
      </c>
      <c r="C359" s="15">
        <v>9</v>
      </c>
      <c r="D359" s="15">
        <v>6</v>
      </c>
      <c r="E359" s="25">
        <v>0</v>
      </c>
    </row>
    <row r="360" spans="1:5" x14ac:dyDescent="0.25">
      <c r="A360" s="172"/>
      <c r="B360" s="14" t="s">
        <v>293</v>
      </c>
      <c r="C360" s="15">
        <v>307</v>
      </c>
      <c r="D360" s="15">
        <v>1109</v>
      </c>
      <c r="E360" s="25">
        <v>12</v>
      </c>
    </row>
  </sheetData>
  <sheetProtection algorithmName="SHA-512" hashValue="YjV/cwL242fygY6NErymF7i8UY0S/XF/Jo05aO52VDLSPmEaLhSW2BW1TRZPdJ2zqre571vZcQkCCnH/BTTsfA==" saltValue="Z2k2zN81JlPLUa5C+DMuw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C84B-2286-4564-B4E8-C8E06C2A8E7A}">
  <dimension ref="A1:BI18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1232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196</v>
      </c>
      <c r="AL2" s="82" t="s">
        <v>638</v>
      </c>
      <c r="AM2" s="82" t="s">
        <v>638</v>
      </c>
      <c r="AN2" s="82" t="s">
        <v>638</v>
      </c>
      <c r="AO2" s="82" t="s">
        <v>638</v>
      </c>
      <c r="AT2" s="82" t="s">
        <v>648</v>
      </c>
      <c r="AU2" s="82" t="s">
        <v>642</v>
      </c>
      <c r="AV2" s="82" t="s">
        <v>638</v>
      </c>
      <c r="AW2" s="82" t="s">
        <v>1174</v>
      </c>
      <c r="AX2" s="82" t="s">
        <v>1173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951</v>
      </c>
      <c r="BE2" s="82" t="s">
        <v>1270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1240</v>
      </c>
      <c r="G3" s="82" t="s">
        <v>1233</v>
      </c>
      <c r="H3" s="82" t="s">
        <v>1233</v>
      </c>
      <c r="I3" s="82" t="s">
        <v>1233</v>
      </c>
      <c r="J3" s="82" t="s">
        <v>1233</v>
      </c>
      <c r="K3" s="82" t="s">
        <v>1233</v>
      </c>
      <c r="L3" s="82" t="s">
        <v>1233</v>
      </c>
      <c r="M3" s="82" t="s">
        <v>1233</v>
      </c>
      <c r="N3" s="82" t="s">
        <v>1233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1183</v>
      </c>
      <c r="AI3" s="82" t="s">
        <v>198</v>
      </c>
      <c r="AL3" s="82" t="s">
        <v>640</v>
      </c>
      <c r="AM3" s="82" t="s">
        <v>640</v>
      </c>
      <c r="AN3" s="82" t="s">
        <v>640</v>
      </c>
      <c r="AO3" s="82" t="s">
        <v>640</v>
      </c>
      <c r="AU3" s="82" t="s">
        <v>648</v>
      </c>
      <c r="AV3" s="82" t="s">
        <v>640</v>
      </c>
      <c r="AW3" s="82" t="s">
        <v>1175</v>
      </c>
      <c r="AX3" s="82" t="s">
        <v>1174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325</v>
      </c>
      <c r="BE3" s="82" t="s">
        <v>1271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966</v>
      </c>
      <c r="G4" s="82" t="s">
        <v>1234</v>
      </c>
      <c r="H4" s="82" t="s">
        <v>1234</v>
      </c>
      <c r="I4" s="82" t="s">
        <v>1234</v>
      </c>
      <c r="J4" s="82" t="s">
        <v>1234</v>
      </c>
      <c r="K4" s="82" t="s">
        <v>1236</v>
      </c>
      <c r="L4" s="82" t="s">
        <v>1234</v>
      </c>
      <c r="M4" s="82" t="s">
        <v>1234</v>
      </c>
      <c r="N4" s="82" t="s">
        <v>1234</v>
      </c>
      <c r="O4" s="82" t="s">
        <v>1234</v>
      </c>
      <c r="P4" s="82" t="s">
        <v>1284</v>
      </c>
      <c r="Q4" s="82" t="s">
        <v>1284</v>
      </c>
      <c r="R4" s="82" t="s">
        <v>1032</v>
      </c>
      <c r="S4" s="82" t="s">
        <v>1281</v>
      </c>
      <c r="T4" s="82" t="s">
        <v>1281</v>
      </c>
      <c r="V4" s="82" t="s">
        <v>31</v>
      </c>
      <c r="W4" s="82" t="s">
        <v>1377</v>
      </c>
      <c r="AA4" s="82" t="s">
        <v>1122</v>
      </c>
      <c r="AB4" s="82" t="s">
        <v>1126</v>
      </c>
      <c r="AC4" s="82" t="s">
        <v>1129</v>
      </c>
      <c r="AD4" s="82" t="s">
        <v>642</v>
      </c>
      <c r="AE4" s="82" t="s">
        <v>1175</v>
      </c>
      <c r="AF4" s="82" t="s">
        <v>1116</v>
      </c>
      <c r="AI4" s="82" t="s">
        <v>199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W4" s="82" t="s">
        <v>1176</v>
      </c>
      <c r="AX4" s="82" t="s">
        <v>1176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952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1267</v>
      </c>
      <c r="G5" s="82" t="s">
        <v>966</v>
      </c>
      <c r="H5" s="82" t="s">
        <v>1236</v>
      </c>
      <c r="I5" s="82" t="s">
        <v>1236</v>
      </c>
      <c r="J5" s="82" t="s">
        <v>1236</v>
      </c>
      <c r="K5" s="82" t="s">
        <v>966</v>
      </c>
      <c r="L5" s="82" t="s">
        <v>1236</v>
      </c>
      <c r="M5" s="82" t="s">
        <v>1238</v>
      </c>
      <c r="N5" s="82" t="s">
        <v>1238</v>
      </c>
      <c r="O5" s="82" t="s">
        <v>1236</v>
      </c>
      <c r="R5" s="82" t="s">
        <v>1033</v>
      </c>
      <c r="S5" s="82" t="s">
        <v>1282</v>
      </c>
      <c r="T5" s="82" t="s">
        <v>1282</v>
      </c>
      <c r="V5" s="82" t="s">
        <v>32</v>
      </c>
      <c r="AB5" s="82" t="s">
        <v>1123</v>
      </c>
      <c r="AC5" s="82" t="s">
        <v>1130</v>
      </c>
      <c r="AD5" s="82" t="s">
        <v>644</v>
      </c>
      <c r="AE5" s="82" t="s">
        <v>1176</v>
      </c>
      <c r="AF5" s="82" t="s">
        <v>1184</v>
      </c>
      <c r="AI5" s="82" t="s">
        <v>200</v>
      </c>
      <c r="AL5" s="82" t="s">
        <v>644</v>
      </c>
      <c r="AM5" s="82" t="s">
        <v>644</v>
      </c>
      <c r="AN5" s="82" t="s">
        <v>646</v>
      </c>
      <c r="AO5" s="82" t="s">
        <v>644</v>
      </c>
      <c r="AV5" s="82" t="s">
        <v>644</v>
      </c>
      <c r="AW5" s="82" t="s">
        <v>606</v>
      </c>
      <c r="AX5" s="82" t="s">
        <v>606</v>
      </c>
      <c r="AY5" s="82" t="s">
        <v>996</v>
      </c>
      <c r="AZ5" s="82" t="s">
        <v>1002</v>
      </c>
      <c r="BC5" s="82" t="s">
        <v>976</v>
      </c>
      <c r="BD5" s="82" t="s">
        <v>953</v>
      </c>
      <c r="BE5" s="82" t="s">
        <v>1273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1239</v>
      </c>
      <c r="E6" s="82" t="s">
        <v>966</v>
      </c>
      <c r="F6" s="82" t="s">
        <v>1173</v>
      </c>
      <c r="G6" s="82" t="s">
        <v>1246</v>
      </c>
      <c r="H6" s="82" t="s">
        <v>1240</v>
      </c>
      <c r="I6" s="82" t="s">
        <v>1240</v>
      </c>
      <c r="J6" s="82" t="s">
        <v>1240</v>
      </c>
      <c r="K6" s="82" t="s">
        <v>1246</v>
      </c>
      <c r="L6" s="82" t="s">
        <v>966</v>
      </c>
      <c r="M6" s="82" t="s">
        <v>1249</v>
      </c>
      <c r="O6" s="82" t="s">
        <v>1240</v>
      </c>
      <c r="R6" s="82" t="s">
        <v>1034</v>
      </c>
      <c r="S6" s="82" t="s">
        <v>1283</v>
      </c>
      <c r="T6" s="82" t="s">
        <v>1283</v>
      </c>
      <c r="V6" s="82" t="s">
        <v>33</v>
      </c>
      <c r="AD6" s="82" t="s">
        <v>646</v>
      </c>
      <c r="AE6" s="82" t="s">
        <v>606</v>
      </c>
      <c r="AI6" s="82" t="s">
        <v>201</v>
      </c>
      <c r="AL6" s="82" t="s">
        <v>646</v>
      </c>
      <c r="AM6" s="82" t="s">
        <v>646</v>
      </c>
      <c r="AN6" s="82" t="s">
        <v>648</v>
      </c>
      <c r="AO6" s="82" t="s">
        <v>646</v>
      </c>
      <c r="AV6" s="82" t="s">
        <v>646</v>
      </c>
      <c r="AW6" s="82" t="s">
        <v>1177</v>
      </c>
      <c r="AY6" s="82" t="s">
        <v>997</v>
      </c>
      <c r="AZ6" s="82" t="s">
        <v>997</v>
      </c>
      <c r="BC6" s="82" t="s">
        <v>977</v>
      </c>
      <c r="BD6" s="82" t="s">
        <v>954</v>
      </c>
      <c r="BE6" s="82" t="s">
        <v>1011</v>
      </c>
    </row>
    <row r="7" spans="1:61" x14ac:dyDescent="0.2">
      <c r="B7" s="82" t="s">
        <v>108</v>
      </c>
      <c r="C7" s="82" t="s">
        <v>1353</v>
      </c>
      <c r="D7" s="82" t="s">
        <v>1240</v>
      </c>
      <c r="E7" s="82" t="s">
        <v>1243</v>
      </c>
      <c r="F7" s="82" t="s">
        <v>1246</v>
      </c>
      <c r="G7" s="82" t="s">
        <v>1247</v>
      </c>
      <c r="H7" s="82" t="s">
        <v>966</v>
      </c>
      <c r="I7" s="82" t="s">
        <v>966</v>
      </c>
      <c r="J7" s="82" t="s">
        <v>966</v>
      </c>
      <c r="K7" s="82" t="s">
        <v>1256</v>
      </c>
      <c r="L7" s="82" t="s">
        <v>1245</v>
      </c>
      <c r="M7" s="82" t="s">
        <v>1250</v>
      </c>
      <c r="O7" s="82" t="s">
        <v>966</v>
      </c>
      <c r="R7" s="82" t="s">
        <v>1035</v>
      </c>
      <c r="S7" s="82" t="s">
        <v>1284</v>
      </c>
      <c r="T7" s="82" t="s">
        <v>1284</v>
      </c>
      <c r="AD7" s="82" t="s">
        <v>648</v>
      </c>
      <c r="AE7" s="82" t="s">
        <v>1177</v>
      </c>
      <c r="AI7" s="82" t="s">
        <v>202</v>
      </c>
      <c r="AL7" s="82" t="s">
        <v>648</v>
      </c>
      <c r="AM7" s="82" t="s">
        <v>648</v>
      </c>
      <c r="AN7" s="82" t="s">
        <v>650</v>
      </c>
      <c r="AO7" s="82" t="s">
        <v>648</v>
      </c>
      <c r="AV7" s="82" t="s">
        <v>648</v>
      </c>
      <c r="BC7" s="82" t="s">
        <v>1411</v>
      </c>
      <c r="BD7" s="82" t="s">
        <v>955</v>
      </c>
      <c r="BE7" s="82" t="s">
        <v>1275</v>
      </c>
    </row>
    <row r="8" spans="1:61" x14ac:dyDescent="0.2">
      <c r="C8" s="82" t="s">
        <v>1354</v>
      </c>
      <c r="D8" s="82" t="s">
        <v>966</v>
      </c>
      <c r="E8" s="82" t="s">
        <v>1245</v>
      </c>
      <c r="F8" s="82" t="s">
        <v>1248</v>
      </c>
      <c r="G8" s="82" t="s">
        <v>1248</v>
      </c>
      <c r="H8" s="82" t="s">
        <v>1243</v>
      </c>
      <c r="I8" s="82" t="s">
        <v>1244</v>
      </c>
      <c r="J8" s="82" t="s">
        <v>1246</v>
      </c>
      <c r="L8" s="82" t="s">
        <v>1246</v>
      </c>
      <c r="O8" s="82" t="s">
        <v>1246</v>
      </c>
      <c r="R8" s="82" t="s">
        <v>1036</v>
      </c>
      <c r="AD8" s="82" t="s">
        <v>650</v>
      </c>
      <c r="AI8" s="82" t="s">
        <v>204</v>
      </c>
      <c r="AL8" s="82" t="s">
        <v>650</v>
      </c>
      <c r="AO8" s="82" t="s">
        <v>650</v>
      </c>
      <c r="BC8" s="82" t="s">
        <v>979</v>
      </c>
      <c r="BD8" s="82" t="s">
        <v>956</v>
      </c>
      <c r="BE8" s="82" t="s">
        <v>243</v>
      </c>
    </row>
    <row r="9" spans="1:61" x14ac:dyDescent="0.2">
      <c r="C9" s="82" t="s">
        <v>187</v>
      </c>
      <c r="D9" s="82" t="s">
        <v>1244</v>
      </c>
      <c r="E9" s="82" t="s">
        <v>1246</v>
      </c>
      <c r="F9" s="82" t="s">
        <v>1249</v>
      </c>
      <c r="G9" s="82" t="s">
        <v>1249</v>
      </c>
      <c r="H9" s="82" t="s">
        <v>1245</v>
      </c>
      <c r="I9" s="82" t="s">
        <v>1245</v>
      </c>
      <c r="J9" s="82" t="s">
        <v>1247</v>
      </c>
      <c r="L9" s="82" t="s">
        <v>1248</v>
      </c>
      <c r="O9" s="82" t="s">
        <v>1247</v>
      </c>
      <c r="R9" s="82" t="s">
        <v>1038</v>
      </c>
      <c r="AI9" s="82" t="s">
        <v>207</v>
      </c>
      <c r="BC9" s="82" t="s">
        <v>968</v>
      </c>
      <c r="BD9" s="82" t="s">
        <v>509</v>
      </c>
    </row>
    <row r="10" spans="1:61" x14ac:dyDescent="0.2">
      <c r="C10" s="82" t="s">
        <v>1355</v>
      </c>
      <c r="D10" s="82" t="s">
        <v>1245</v>
      </c>
      <c r="E10" s="82" t="s">
        <v>1247</v>
      </c>
      <c r="F10" s="82" t="s">
        <v>1256</v>
      </c>
      <c r="G10" s="82" t="s">
        <v>1250</v>
      </c>
      <c r="H10" s="82" t="s">
        <v>1246</v>
      </c>
      <c r="I10" s="82" t="s">
        <v>1246</v>
      </c>
      <c r="J10" s="82" t="s">
        <v>1248</v>
      </c>
      <c r="L10" s="82" t="s">
        <v>1250</v>
      </c>
      <c r="O10" s="82" t="s">
        <v>1248</v>
      </c>
      <c r="R10" s="82" t="s">
        <v>1039</v>
      </c>
      <c r="AI10" s="82" t="s">
        <v>208</v>
      </c>
      <c r="BD10" s="82" t="s">
        <v>957</v>
      </c>
    </row>
    <row r="11" spans="1:61" x14ac:dyDescent="0.2">
      <c r="C11" s="82" t="s">
        <v>1356</v>
      </c>
      <c r="D11" s="82" t="s">
        <v>1246</v>
      </c>
      <c r="E11" s="82" t="s">
        <v>1248</v>
      </c>
      <c r="F11" s="82" t="s">
        <v>108</v>
      </c>
      <c r="G11" s="82" t="s">
        <v>1252</v>
      </c>
      <c r="H11" s="82" t="s">
        <v>1247</v>
      </c>
      <c r="I11" s="82" t="s">
        <v>1247</v>
      </c>
      <c r="J11" s="82" t="s">
        <v>1249</v>
      </c>
      <c r="L11" s="82" t="s">
        <v>1252</v>
      </c>
      <c r="O11" s="82" t="s">
        <v>1249</v>
      </c>
      <c r="AI11" s="82" t="s">
        <v>209</v>
      </c>
      <c r="BD11" s="82" t="s">
        <v>959</v>
      </c>
    </row>
    <row r="12" spans="1:61" x14ac:dyDescent="0.2">
      <c r="C12" s="82" t="s">
        <v>267</v>
      </c>
      <c r="D12" s="82" t="s">
        <v>1247</v>
      </c>
      <c r="E12" s="82" t="s">
        <v>1250</v>
      </c>
      <c r="G12" s="82" t="s">
        <v>1256</v>
      </c>
      <c r="H12" s="82" t="s">
        <v>1248</v>
      </c>
      <c r="I12" s="82" t="s">
        <v>1248</v>
      </c>
      <c r="J12" s="82" t="s">
        <v>1250</v>
      </c>
      <c r="L12" s="82" t="s">
        <v>1255</v>
      </c>
      <c r="O12" s="82" t="s">
        <v>1250</v>
      </c>
      <c r="AI12" s="82" t="s">
        <v>210</v>
      </c>
      <c r="BD12" s="82" t="s">
        <v>960</v>
      </c>
    </row>
    <row r="13" spans="1:61" x14ac:dyDescent="0.2">
      <c r="C13" s="82" t="s">
        <v>1357</v>
      </c>
      <c r="D13" s="82" t="s">
        <v>1248</v>
      </c>
      <c r="E13" s="82" t="s">
        <v>1252</v>
      </c>
      <c r="G13" s="82" t="s">
        <v>108</v>
      </c>
      <c r="H13" s="82" t="s">
        <v>1249</v>
      </c>
      <c r="I13" s="82" t="s">
        <v>1250</v>
      </c>
      <c r="J13" s="82" t="s">
        <v>1252</v>
      </c>
      <c r="O13" s="82" t="s">
        <v>1252</v>
      </c>
      <c r="AI13" s="82" t="s">
        <v>108</v>
      </c>
      <c r="BD13" s="82" t="s">
        <v>961</v>
      </c>
    </row>
    <row r="14" spans="1:61" x14ac:dyDescent="0.2">
      <c r="D14" s="82" t="s">
        <v>1249</v>
      </c>
      <c r="E14" s="82" t="s">
        <v>1256</v>
      </c>
      <c r="H14" s="82" t="s">
        <v>1250</v>
      </c>
      <c r="I14" s="82" t="s">
        <v>1252</v>
      </c>
      <c r="J14" s="82" t="s">
        <v>108</v>
      </c>
      <c r="O14" s="82" t="s">
        <v>108</v>
      </c>
      <c r="BD14" s="82" t="s">
        <v>963</v>
      </c>
    </row>
    <row r="15" spans="1:61" x14ac:dyDescent="0.2">
      <c r="D15" s="82" t="s">
        <v>1250</v>
      </c>
      <c r="H15" s="82" t="s">
        <v>1252</v>
      </c>
      <c r="I15" s="82" t="s">
        <v>1256</v>
      </c>
      <c r="BD15" s="82" t="s">
        <v>964</v>
      </c>
    </row>
    <row r="16" spans="1:61" x14ac:dyDescent="0.2">
      <c r="D16" s="82" t="s">
        <v>1252</v>
      </c>
      <c r="H16" s="82" t="s">
        <v>108</v>
      </c>
      <c r="I16" s="82" t="s">
        <v>108</v>
      </c>
    </row>
    <row r="17" spans="4:4" x14ac:dyDescent="0.2">
      <c r="D17" s="82" t="s">
        <v>1256</v>
      </c>
    </row>
    <row r="18" spans="4:4" x14ac:dyDescent="0.2">
      <c r="D18" s="82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6518-8F58-4180-B62C-FD1847BE5943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2403</v>
      </c>
      <c r="D4" s="90">
        <f>SUM(DatosViolenciaGénero!D63:D69)</f>
        <v>843</v>
      </c>
    </row>
    <row r="5" spans="2:4" x14ac:dyDescent="0.2">
      <c r="B5" s="89" t="s">
        <v>1234</v>
      </c>
      <c r="C5" s="90">
        <f>SUM(DatosViolenciaGénero!C70:C73)</f>
        <v>54</v>
      </c>
      <c r="D5" s="90">
        <f>SUM(DatosViolenciaGénero!D70:D73)</f>
        <v>151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17</v>
      </c>
      <c r="D7" s="90">
        <f>SUM(DatosViolenciaGénero!D75:D77)</f>
        <v>1</v>
      </c>
    </row>
    <row r="8" spans="2:4" ht="12.75" customHeight="1" x14ac:dyDescent="0.2">
      <c r="B8" s="89" t="s">
        <v>1282</v>
      </c>
      <c r="C8" s="90">
        <f>DatosViolenciaGénero!C81</f>
        <v>1</v>
      </c>
      <c r="D8" s="90">
        <f>DatosViolenciaGénero!D81</f>
        <v>3</v>
      </c>
    </row>
    <row r="9" spans="2:4" ht="12.75" customHeight="1" x14ac:dyDescent="0.2">
      <c r="B9" s="89" t="s">
        <v>1283</v>
      </c>
      <c r="C9" s="90">
        <f>DatosViolenciaGénero!C78</f>
        <v>2</v>
      </c>
      <c r="D9" s="90">
        <f>DatosViolenciaGénero!D78</f>
        <v>1</v>
      </c>
    </row>
    <row r="10" spans="2:4" ht="12.75" customHeight="1" x14ac:dyDescent="0.2">
      <c r="B10" s="89" t="s">
        <v>1284</v>
      </c>
      <c r="C10" s="90">
        <f>SUM(DatosViolenciaGénero!C79:C80)</f>
        <v>368</v>
      </c>
      <c r="D10" s="90">
        <f>SUM(DatosViolenciaGénero!D79:D80)</f>
        <v>269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238</v>
      </c>
    </row>
    <row r="16" spans="2:4" ht="13.5" thickBot="1" x14ac:dyDescent="0.25">
      <c r="B16" s="93" t="s">
        <v>1287</v>
      </c>
      <c r="C16" s="94">
        <f>DatosViolenciaGénero!C39</f>
        <v>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A2E9-7DC2-49F3-A023-C1CC50032AFD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257</v>
      </c>
      <c r="D4" s="90">
        <f>SUM(DatosViolenciaDoméstica!D48:D54)</f>
        <v>139</v>
      </c>
    </row>
    <row r="5" spans="2:4" x14ac:dyDescent="0.2">
      <c r="B5" s="89" t="s">
        <v>1234</v>
      </c>
      <c r="C5" s="90">
        <f>SUM(DatosViolenciaDoméstica!C55:C58)</f>
        <v>5</v>
      </c>
      <c r="D5" s="90">
        <f>SUM(DatosViolenciaDoméstica!D55:D58)</f>
        <v>19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14</v>
      </c>
      <c r="D10" s="90">
        <f>SUM(DatosViolenciaDoméstica!D64:D65)</f>
        <v>14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18</v>
      </c>
    </row>
    <row r="16" spans="2:4" ht="13.5" thickBot="1" x14ac:dyDescent="0.25">
      <c r="B16" s="93" t="s">
        <v>1287</v>
      </c>
      <c r="C16" s="94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2393-53F1-4E79-80B8-32C3FCDD05B2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219</v>
      </c>
    </row>
    <row r="5" spans="2:3" x14ac:dyDescent="0.2">
      <c r="B5" s="83" t="s">
        <v>1271</v>
      </c>
      <c r="C5" s="85">
        <f>DatosMenores!C70</f>
        <v>14</v>
      </c>
    </row>
    <row r="6" spans="2:3" x14ac:dyDescent="0.2">
      <c r="B6" s="83" t="s">
        <v>1272</v>
      </c>
      <c r="C6" s="85">
        <f>DatosMenores!C71</f>
        <v>1903</v>
      </c>
    </row>
    <row r="7" spans="2:3" ht="25.5" x14ac:dyDescent="0.2">
      <c r="B7" s="83" t="s">
        <v>1273</v>
      </c>
      <c r="C7" s="85">
        <f>DatosMenores!C74</f>
        <v>1</v>
      </c>
    </row>
    <row r="8" spans="2:3" ht="25.5" x14ac:dyDescent="0.2">
      <c r="B8" s="83" t="s">
        <v>1011</v>
      </c>
      <c r="C8" s="85">
        <f>DatosMenores!C75</f>
        <v>28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1</v>
      </c>
    </row>
    <row r="11" spans="2:3" x14ac:dyDescent="0.2">
      <c r="B11" s="83" t="s">
        <v>1275</v>
      </c>
      <c r="C11" s="85">
        <f>DatosMenores!C77</f>
        <v>38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1569-AE34-452D-97E8-28EE5051812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22300</v>
      </c>
      <c r="E11" s="68">
        <f>DatosDelitos!H6+DatosDelitos!H14-DatosDelitos!H18</f>
        <v>518</v>
      </c>
      <c r="F11" s="68">
        <f>DatosDelitos!I6+DatosDelitos!I14-DatosDelitos!I18</f>
        <v>474</v>
      </c>
      <c r="G11" s="68">
        <f>DatosDelitos!J6+DatosDelitos!J14-DatosDelitos!J18</f>
        <v>18</v>
      </c>
      <c r="H11" s="69">
        <f>DatosDelitos!K6+DatosDelitos!K14-DatosDelitos!K18</f>
        <v>25</v>
      </c>
      <c r="I11" s="69">
        <f>DatosDelitos!L6+DatosDelitos!L14-DatosDelitos!L18</f>
        <v>17</v>
      </c>
      <c r="J11" s="69">
        <f>DatosDelitos!M6+DatosDelitos!M14-DatosDelitos!M18</f>
        <v>12</v>
      </c>
      <c r="K11" s="69">
        <f>DatosDelitos!O6+DatosDelitos!O14-DatosDelitos!O18</f>
        <v>29</v>
      </c>
      <c r="L11" s="70">
        <f>DatosDelitos!P6+DatosDelitos!P14-DatosDelitos!P18</f>
        <v>678</v>
      </c>
    </row>
    <row r="12" spans="2:13" ht="13.15" customHeight="1" x14ac:dyDescent="0.2">
      <c r="B12" s="211" t="s">
        <v>281</v>
      </c>
      <c r="C12" s="211"/>
      <c r="D12" s="71">
        <f>DatosDelitos!C11</f>
        <v>1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4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3751</v>
      </c>
      <c r="E15" s="72">
        <f>DatosDelitos!H18+DatosDelitos!H45</f>
        <v>628</v>
      </c>
      <c r="F15" s="72">
        <f>DatosDelitos!I17+DatosDelitos!I45</f>
        <v>88</v>
      </c>
      <c r="G15" s="72">
        <f>DatosDelitos!J18+DatosDelitos!J45</f>
        <v>3</v>
      </c>
      <c r="H15" s="72">
        <f>DatosDelitos!K18+DatosDelitos!K45</f>
        <v>1</v>
      </c>
      <c r="I15" s="72">
        <f>DatosDelitos!L18+DatosDelitos!L45</f>
        <v>7</v>
      </c>
      <c r="J15" s="72">
        <f>DatosDelitos!M18+DatosDelitos!M45</f>
        <v>2</v>
      </c>
      <c r="K15" s="72">
        <f>DatosDelitos!O18+DatosDelitos!O45</f>
        <v>44</v>
      </c>
      <c r="L15" s="73">
        <f>DatosDelitos!P18+DatosDelitos!P45</f>
        <v>531</v>
      </c>
    </row>
    <row r="16" spans="2:13" ht="13.15" customHeight="1" x14ac:dyDescent="0.2">
      <c r="B16" s="211" t="s">
        <v>1234</v>
      </c>
      <c r="C16" s="211"/>
      <c r="D16" s="71">
        <f>DatosDelitos!C31</f>
        <v>1578</v>
      </c>
      <c r="E16" s="72">
        <f>DatosDelitos!H31</f>
        <v>169</v>
      </c>
      <c r="F16" s="72">
        <f>DatosDelitos!I31</f>
        <v>280</v>
      </c>
      <c r="G16" s="72">
        <f>DatosDelitos!J31</f>
        <v>0</v>
      </c>
      <c r="H16" s="72">
        <f>DatosDelitos!K31</f>
        <v>4</v>
      </c>
      <c r="I16" s="72">
        <f>DatosDelitos!L31</f>
        <v>1</v>
      </c>
      <c r="J16" s="72">
        <f>DatosDelitos!M31</f>
        <v>5</v>
      </c>
      <c r="K16" s="72">
        <f>DatosDelitos!O31</f>
        <v>6</v>
      </c>
      <c r="L16" s="73">
        <f>DatosDelitos!P31</f>
        <v>345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11</v>
      </c>
      <c r="E17" s="72">
        <f>DatosDelitos!H43-DatosDelitos!H45</f>
        <v>1</v>
      </c>
      <c r="F17" s="72">
        <f>DatosDelitos!I43-DatosDelitos!I45</f>
        <v>4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1" t="s">
        <v>1236</v>
      </c>
      <c r="C18" s="211"/>
      <c r="D18" s="71">
        <f>DatosDelitos!C51</f>
        <v>541</v>
      </c>
      <c r="E18" s="72">
        <f>DatosDelitos!H51</f>
        <v>109</v>
      </c>
      <c r="F18" s="72">
        <f>DatosDelitos!I51</f>
        <v>83</v>
      </c>
      <c r="G18" s="72">
        <f>DatosDelitos!J51</f>
        <v>37</v>
      </c>
      <c r="H18" s="72">
        <f>DatosDelitos!K51</f>
        <v>53</v>
      </c>
      <c r="I18" s="72">
        <f>DatosDelitos!L51</f>
        <v>0</v>
      </c>
      <c r="J18" s="72">
        <f>DatosDelitos!M51</f>
        <v>0</v>
      </c>
      <c r="K18" s="72">
        <f>DatosDelitos!O51</f>
        <v>24</v>
      </c>
      <c r="L18" s="73">
        <f>DatosDelitos!P51</f>
        <v>89</v>
      </c>
    </row>
    <row r="19" spans="2:12" ht="13.15" customHeight="1" x14ac:dyDescent="0.2">
      <c r="B19" s="211" t="s">
        <v>1237</v>
      </c>
      <c r="C19" s="211"/>
      <c r="D19" s="71">
        <f>DatosDelitos!C73</f>
        <v>17</v>
      </c>
      <c r="E19" s="72">
        <f>DatosDelitos!H73</f>
        <v>1</v>
      </c>
      <c r="F19" s="72">
        <f>DatosDelitos!I73</f>
        <v>1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4</v>
      </c>
    </row>
    <row r="20" spans="2:12" ht="27" customHeight="1" x14ac:dyDescent="0.2">
      <c r="B20" s="211" t="s">
        <v>1238</v>
      </c>
      <c r="C20" s="211"/>
      <c r="D20" s="71">
        <f>DatosDelitos!C75</f>
        <v>86</v>
      </c>
      <c r="E20" s="72">
        <f>DatosDelitos!H75</f>
        <v>17</v>
      </c>
      <c r="F20" s="72">
        <f>DatosDelitos!I75</f>
        <v>22</v>
      </c>
      <c r="G20" s="72">
        <f>DatosDelitos!J75</f>
        <v>0</v>
      </c>
      <c r="H20" s="72">
        <f>DatosDelitos!K75</f>
        <v>0</v>
      </c>
      <c r="I20" s="72">
        <f>DatosDelitos!L75</f>
        <v>5</v>
      </c>
      <c r="J20" s="72">
        <f>DatosDelitos!M75</f>
        <v>5</v>
      </c>
      <c r="K20" s="72">
        <f>DatosDelitos!O75</f>
        <v>0</v>
      </c>
      <c r="L20" s="73">
        <f>DatosDelitos!P75</f>
        <v>10</v>
      </c>
    </row>
    <row r="21" spans="2:12" ht="13.15" customHeight="1" x14ac:dyDescent="0.2">
      <c r="B21" s="212" t="s">
        <v>1239</v>
      </c>
      <c r="C21" s="212"/>
      <c r="D21" s="71">
        <f>DatosDelitos!C83</f>
        <v>144</v>
      </c>
      <c r="E21" s="72">
        <f>DatosDelitos!H83</f>
        <v>14</v>
      </c>
      <c r="F21" s="72">
        <f>DatosDelitos!I83</f>
        <v>4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10</v>
      </c>
    </row>
    <row r="22" spans="2:12" ht="13.15" customHeight="1" x14ac:dyDescent="0.2">
      <c r="B22" s="211" t="s">
        <v>1240</v>
      </c>
      <c r="C22" s="211"/>
      <c r="D22" s="71">
        <f>DatosDelitos!C86</f>
        <v>817</v>
      </c>
      <c r="E22" s="72">
        <f>DatosDelitos!H86</f>
        <v>372</v>
      </c>
      <c r="F22" s="72">
        <f>DatosDelitos!I86</f>
        <v>287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154</v>
      </c>
    </row>
    <row r="23" spans="2:12" ht="13.15" customHeight="1" x14ac:dyDescent="0.2">
      <c r="B23" s="211" t="s">
        <v>966</v>
      </c>
      <c r="C23" s="211"/>
      <c r="D23" s="71">
        <f>DatosDelitos!C98</f>
        <v>7324</v>
      </c>
      <c r="E23" s="72">
        <f>DatosDelitos!H98</f>
        <v>2098</v>
      </c>
      <c r="F23" s="72">
        <f>DatosDelitos!I98</f>
        <v>1886</v>
      </c>
      <c r="G23" s="72">
        <f>DatosDelitos!J98</f>
        <v>1</v>
      </c>
      <c r="H23" s="72">
        <f>DatosDelitos!K98</f>
        <v>6</v>
      </c>
      <c r="I23" s="72">
        <f>DatosDelitos!L98</f>
        <v>0</v>
      </c>
      <c r="J23" s="72">
        <f>DatosDelitos!M98</f>
        <v>0</v>
      </c>
      <c r="K23" s="72">
        <f>DatosDelitos!O98</f>
        <v>164</v>
      </c>
      <c r="L23" s="73">
        <f>DatosDelitos!P98</f>
        <v>1473</v>
      </c>
    </row>
    <row r="24" spans="2:12" ht="27" customHeight="1" x14ac:dyDescent="0.2">
      <c r="B24" s="211" t="s">
        <v>1241</v>
      </c>
      <c r="C24" s="211"/>
      <c r="D24" s="71">
        <f>DatosDelitos!C132</f>
        <v>22</v>
      </c>
      <c r="E24" s="72">
        <f>DatosDelitos!H132</f>
        <v>20</v>
      </c>
      <c r="F24" s="72">
        <f>DatosDelitos!I132</f>
        <v>9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11</v>
      </c>
    </row>
    <row r="25" spans="2:12" ht="13.15" customHeight="1" x14ac:dyDescent="0.2">
      <c r="B25" s="211" t="s">
        <v>1242</v>
      </c>
      <c r="C25" s="211"/>
      <c r="D25" s="71">
        <f>DatosDelitos!C138</f>
        <v>18</v>
      </c>
      <c r="E25" s="72">
        <f>DatosDelitos!H138</f>
        <v>3</v>
      </c>
      <c r="F25" s="72">
        <f>DatosDelitos!I138</f>
        <v>12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4</v>
      </c>
    </row>
    <row r="26" spans="2:12" ht="13.15" customHeight="1" x14ac:dyDescent="0.2">
      <c r="B26" s="212" t="s">
        <v>1243</v>
      </c>
      <c r="C26" s="212"/>
      <c r="D26" s="71">
        <f>DatosDelitos!C145</f>
        <v>29</v>
      </c>
      <c r="E26" s="72">
        <f>DatosDelitos!H145</f>
        <v>27</v>
      </c>
      <c r="F26" s="72">
        <f>DatosDelitos!I145</f>
        <v>16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3</v>
      </c>
      <c r="L26" s="73">
        <f>DatosDelitos!P145</f>
        <v>23</v>
      </c>
    </row>
    <row r="27" spans="2:12" ht="38.25" customHeight="1" x14ac:dyDescent="0.2">
      <c r="B27" s="211" t="s">
        <v>1244</v>
      </c>
      <c r="C27" s="211"/>
      <c r="D27" s="71">
        <f>DatosDelitos!C148</f>
        <v>123</v>
      </c>
      <c r="E27" s="72">
        <f>DatosDelitos!H148</f>
        <v>71</v>
      </c>
      <c r="F27" s="72">
        <f>DatosDelitos!I148</f>
        <v>48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34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203</v>
      </c>
      <c r="E28" s="72">
        <f>DatosDelitos!H157+SUM(DatosDelitos!H168:H173)</f>
        <v>66</v>
      </c>
      <c r="F28" s="72">
        <f>DatosDelitos!I157+SUM(DatosDelitos!I168:I173)</f>
        <v>11</v>
      </c>
      <c r="G28" s="72">
        <f>DatosDelitos!J157+SUM(DatosDelitos!J168:J173)</f>
        <v>0</v>
      </c>
      <c r="H28" s="72">
        <f>DatosDelitos!K157+SUM(DatosDelitos!K168:K173)</f>
        <v>2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11</v>
      </c>
      <c r="L28" s="72">
        <f>DatosDelitos!P157+SUM(DatosDelitos!P168:Q173)</f>
        <v>12</v>
      </c>
    </row>
    <row r="29" spans="2:12" ht="13.15" customHeight="1" x14ac:dyDescent="0.2">
      <c r="B29" s="211" t="s">
        <v>1246</v>
      </c>
      <c r="C29" s="211"/>
      <c r="D29" s="71">
        <f>SUM(DatosDelitos!C174:C178)</f>
        <v>882</v>
      </c>
      <c r="E29" s="72">
        <f>SUM(DatosDelitos!H174:H178)</f>
        <v>723</v>
      </c>
      <c r="F29" s="72">
        <f>SUM(DatosDelitos!I174:I178)</f>
        <v>662</v>
      </c>
      <c r="G29" s="72">
        <f>SUM(DatosDelitos!J174:J178)</f>
        <v>9</v>
      </c>
      <c r="H29" s="72">
        <f>SUM(DatosDelitos!K174:K178)</f>
        <v>15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330</v>
      </c>
      <c r="L29" s="72">
        <f>SUM(DatosDelitos!P174:P178)</f>
        <v>463</v>
      </c>
    </row>
    <row r="30" spans="2:12" ht="13.15" customHeight="1" x14ac:dyDescent="0.2">
      <c r="B30" s="211" t="s">
        <v>1247</v>
      </c>
      <c r="C30" s="211"/>
      <c r="D30" s="71">
        <f>DatosDelitos!C179</f>
        <v>685</v>
      </c>
      <c r="E30" s="72">
        <f>DatosDelitos!H179</f>
        <v>387</v>
      </c>
      <c r="F30" s="72">
        <f>DatosDelitos!I179</f>
        <v>421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4</v>
      </c>
      <c r="L30" s="72">
        <f>DatosDelitos!P179</f>
        <v>2745</v>
      </c>
    </row>
    <row r="31" spans="2:12" ht="13.15" customHeight="1" x14ac:dyDescent="0.2">
      <c r="B31" s="211" t="s">
        <v>1248</v>
      </c>
      <c r="C31" s="211"/>
      <c r="D31" s="71">
        <f>DatosDelitos!C187</f>
        <v>336</v>
      </c>
      <c r="E31" s="72">
        <f>DatosDelitos!H187</f>
        <v>196</v>
      </c>
      <c r="F31" s="72">
        <f>DatosDelitos!I187</f>
        <v>229</v>
      </c>
      <c r="G31" s="72">
        <f>DatosDelitos!J187</f>
        <v>0</v>
      </c>
      <c r="H31" s="72">
        <f>DatosDelitos!K187</f>
        <v>5</v>
      </c>
      <c r="I31" s="72">
        <f>DatosDelitos!L187</f>
        <v>0</v>
      </c>
      <c r="J31" s="72">
        <f>DatosDelitos!M187</f>
        <v>0</v>
      </c>
      <c r="K31" s="72">
        <f>DatosDelitos!O187</f>
        <v>1</v>
      </c>
      <c r="L31" s="72">
        <f>DatosDelitos!P187</f>
        <v>315</v>
      </c>
    </row>
    <row r="32" spans="2:12" ht="13.15" customHeight="1" x14ac:dyDescent="0.2">
      <c r="B32" s="211" t="s">
        <v>1249</v>
      </c>
      <c r="C32" s="211"/>
      <c r="D32" s="71">
        <f>DatosDelitos!C202</f>
        <v>176</v>
      </c>
      <c r="E32" s="72">
        <f>DatosDelitos!H202</f>
        <v>39</v>
      </c>
      <c r="F32" s="72">
        <f>DatosDelitos!I202</f>
        <v>51</v>
      </c>
      <c r="G32" s="72">
        <f>DatosDelitos!J202</f>
        <v>0</v>
      </c>
      <c r="H32" s="72">
        <f>DatosDelitos!K202</f>
        <v>0</v>
      </c>
      <c r="I32" s="72">
        <f>DatosDelitos!L202</f>
        <v>2</v>
      </c>
      <c r="J32" s="72">
        <f>DatosDelitos!M202</f>
        <v>0</v>
      </c>
      <c r="K32" s="72">
        <f>DatosDelitos!O202</f>
        <v>0</v>
      </c>
      <c r="L32" s="72">
        <f>DatosDelitos!P202</f>
        <v>129</v>
      </c>
    </row>
    <row r="33" spans="2:13" ht="13.15" customHeight="1" x14ac:dyDescent="0.2">
      <c r="B33" s="211" t="s">
        <v>1250</v>
      </c>
      <c r="C33" s="211"/>
      <c r="D33" s="71">
        <f>DatosDelitos!C224</f>
        <v>1270</v>
      </c>
      <c r="E33" s="72">
        <f>DatosDelitos!H224</f>
        <v>495</v>
      </c>
      <c r="F33" s="72">
        <f>DatosDelitos!I224</f>
        <v>370</v>
      </c>
      <c r="G33" s="72">
        <f>DatosDelitos!J224</f>
        <v>0</v>
      </c>
      <c r="H33" s="72">
        <f>DatosDelitos!K224</f>
        <v>2</v>
      </c>
      <c r="I33" s="72">
        <f>DatosDelitos!L224</f>
        <v>2</v>
      </c>
      <c r="J33" s="72">
        <f>DatosDelitos!M224</f>
        <v>0</v>
      </c>
      <c r="K33" s="72">
        <f>DatosDelitos!O224</f>
        <v>50</v>
      </c>
      <c r="L33" s="72">
        <f>DatosDelitos!P224</f>
        <v>588</v>
      </c>
    </row>
    <row r="34" spans="2:13" ht="13.15" customHeight="1" x14ac:dyDescent="0.2">
      <c r="B34" s="211" t="s">
        <v>1251</v>
      </c>
      <c r="C34" s="211"/>
      <c r="D34" s="71">
        <f>DatosDelitos!C245</f>
        <v>8</v>
      </c>
      <c r="E34" s="72">
        <f>DatosDelitos!H245</f>
        <v>2</v>
      </c>
      <c r="F34" s="72">
        <f>DatosDelitos!I245</f>
        <v>10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6</v>
      </c>
    </row>
    <row r="35" spans="2:13" ht="13.15" customHeight="1" x14ac:dyDescent="0.2">
      <c r="B35" s="211" t="s">
        <v>1252</v>
      </c>
      <c r="C35" s="211"/>
      <c r="D35" s="71">
        <f>DatosDelitos!C272</f>
        <v>394</v>
      </c>
      <c r="E35" s="72">
        <f>DatosDelitos!H272</f>
        <v>257</v>
      </c>
      <c r="F35" s="72">
        <f>DatosDelitos!I272</f>
        <v>295</v>
      </c>
      <c r="G35" s="72">
        <f>DatosDelitos!J272</f>
        <v>0</v>
      </c>
      <c r="H35" s="72">
        <f>DatosDelitos!K272</f>
        <v>6</v>
      </c>
      <c r="I35" s="72">
        <f>DatosDelitos!L272</f>
        <v>0</v>
      </c>
      <c r="J35" s="72">
        <f>DatosDelitos!M272</f>
        <v>0</v>
      </c>
      <c r="K35" s="72">
        <f>DatosDelitos!O272</f>
        <v>48</v>
      </c>
      <c r="L35" s="72">
        <f>DatosDelitos!P272</f>
        <v>546</v>
      </c>
    </row>
    <row r="36" spans="2:13" ht="38.25" customHeight="1" x14ac:dyDescent="0.2">
      <c r="B36" s="211" t="s">
        <v>1253</v>
      </c>
      <c r="C36" s="211"/>
      <c r="D36" s="71">
        <f>DatosDelitos!C302</f>
        <v>1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28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24</v>
      </c>
      <c r="E38" s="72">
        <f>DatosDelitos!H313+DatosDelitos!H319+DatosDelitos!H321</f>
        <v>22</v>
      </c>
      <c r="F38" s="72">
        <f>DatosDelitos!I313+DatosDelitos!I319+DatosDelitos!I321</f>
        <v>17</v>
      </c>
      <c r="G38" s="72">
        <f>DatosDelitos!J313+DatosDelitos!J319+DatosDelitos!J321</f>
        <v>0</v>
      </c>
      <c r="H38" s="72">
        <f>DatosDelitos!K313+DatosDelitos!K319+DatosDelitos!K321</f>
        <v>1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4</v>
      </c>
    </row>
    <row r="39" spans="2:13" ht="13.15" customHeight="1" x14ac:dyDescent="0.2">
      <c r="B39" s="211" t="s">
        <v>1256</v>
      </c>
      <c r="C39" s="211"/>
      <c r="D39" s="71">
        <f>DatosDelitos!C324</f>
        <v>36740</v>
      </c>
      <c r="E39" s="72">
        <f>DatosDelitos!H324</f>
        <v>808</v>
      </c>
      <c r="F39" s="72">
        <f>DatosDelitos!I324</f>
        <v>0</v>
      </c>
      <c r="G39" s="72">
        <f>DatosDelitos!J324</f>
        <v>4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48</v>
      </c>
      <c r="L39" s="72">
        <f>DatosDelitos!P324</f>
        <v>11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1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77514</v>
      </c>
      <c r="E43" s="74">
        <f t="shared" ref="E43:L43" si="0">SUM(E11:E42)</f>
        <v>7043</v>
      </c>
      <c r="F43" s="74">
        <f t="shared" si="0"/>
        <v>5280</v>
      </c>
      <c r="G43" s="74">
        <f t="shared" si="0"/>
        <v>72</v>
      </c>
      <c r="H43" s="74">
        <f t="shared" si="0"/>
        <v>120</v>
      </c>
      <c r="I43" s="74">
        <f t="shared" si="0"/>
        <v>34</v>
      </c>
      <c r="J43" s="74">
        <f t="shared" si="0"/>
        <v>24</v>
      </c>
      <c r="K43" s="74">
        <f t="shared" si="0"/>
        <v>762</v>
      </c>
      <c r="L43" s="74">
        <f t="shared" si="0"/>
        <v>8185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4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283</v>
      </c>
      <c r="E50" s="77">
        <f>DatosDelitos!G14-DatosDelitos!G18</f>
        <v>173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2398</v>
      </c>
      <c r="E54" s="77">
        <f>DatosDelitos!G18+DatosDelitos!G45</f>
        <v>773</v>
      </c>
    </row>
    <row r="55" spans="2:5" ht="13.15" customHeight="1" x14ac:dyDescent="0.25">
      <c r="B55" s="213" t="s">
        <v>1234</v>
      </c>
      <c r="C55" s="213"/>
      <c r="D55" s="77">
        <f>DatosDelitos!F31</f>
        <v>373</v>
      </c>
      <c r="E55" s="77">
        <f>DatosDelitos!G31</f>
        <v>284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45</v>
      </c>
      <c r="E57" s="77">
        <f>DatosDelitos!G51</f>
        <v>28</v>
      </c>
    </row>
    <row r="58" spans="2:5" ht="13.15" customHeight="1" x14ac:dyDescent="0.25">
      <c r="B58" s="213" t="s">
        <v>1237</v>
      </c>
      <c r="C58" s="213"/>
      <c r="D58" s="77">
        <f>DatosDelitos!F73</f>
        <v>2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13</v>
      </c>
      <c r="E59" s="77">
        <f>DatosDelitos!G75</f>
        <v>7</v>
      </c>
    </row>
    <row r="60" spans="2:5" ht="13.15" customHeight="1" x14ac:dyDescent="0.25">
      <c r="B60" s="213" t="s">
        <v>1239</v>
      </c>
      <c r="C60" s="213"/>
      <c r="D60" s="77">
        <f>DatosDelitos!F83</f>
        <v>1</v>
      </c>
      <c r="E60" s="77">
        <f>DatosDelitos!G83</f>
        <v>1</v>
      </c>
    </row>
    <row r="61" spans="2:5" ht="13.15" customHeight="1" x14ac:dyDescent="0.25">
      <c r="B61" s="213" t="s">
        <v>1240</v>
      </c>
      <c r="C61" s="213"/>
      <c r="D61" s="77">
        <f>DatosDelitos!F86</f>
        <v>21</v>
      </c>
      <c r="E61" s="77">
        <f>DatosDelitos!G86</f>
        <v>14</v>
      </c>
    </row>
    <row r="62" spans="2:5" ht="13.15" customHeight="1" x14ac:dyDescent="0.25">
      <c r="B62" s="213" t="s">
        <v>966</v>
      </c>
      <c r="C62" s="213"/>
      <c r="D62" s="77">
        <f>DatosDelitos!F98</f>
        <v>726</v>
      </c>
      <c r="E62" s="77">
        <f>DatosDelitos!G98</f>
        <v>579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1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14</v>
      </c>
      <c r="E65" s="77">
        <f>DatosDelitos!G145</f>
        <v>11</v>
      </c>
    </row>
    <row r="66" spans="2:5" ht="40.5" customHeight="1" x14ac:dyDescent="0.25">
      <c r="B66" s="213" t="s">
        <v>1244</v>
      </c>
      <c r="C66" s="213"/>
      <c r="D66" s="77">
        <f>DatosDelitos!F148</f>
        <v>5</v>
      </c>
      <c r="E66" s="77">
        <f>DatosDelitos!G148</f>
        <v>4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7</v>
      </c>
      <c r="E67" s="77">
        <f>DatosDelitos!G157+SUM(DatosDelitos!G168:H173)</f>
        <v>57</v>
      </c>
    </row>
    <row r="68" spans="2:5" ht="13.15" customHeight="1" x14ac:dyDescent="0.25">
      <c r="B68" s="213" t="s">
        <v>1246</v>
      </c>
      <c r="C68" s="213"/>
      <c r="D68" s="77">
        <f>SUM(DatosDelitos!F174:G178)</f>
        <v>94</v>
      </c>
      <c r="E68" s="77">
        <f>SUM(DatosDelitos!G174:H178)</f>
        <v>760</v>
      </c>
    </row>
    <row r="69" spans="2:5" ht="13.15" customHeight="1" x14ac:dyDescent="0.25">
      <c r="B69" s="213" t="s">
        <v>1247</v>
      </c>
      <c r="C69" s="213"/>
      <c r="D69" s="77">
        <f>DatosDelitos!F179</f>
        <v>2391</v>
      </c>
      <c r="E69" s="77">
        <f>DatosDelitos!G179</f>
        <v>2240</v>
      </c>
    </row>
    <row r="70" spans="2:5" ht="13.15" customHeight="1" x14ac:dyDescent="0.25">
      <c r="B70" s="213" t="s">
        <v>1248</v>
      </c>
      <c r="C70" s="213"/>
      <c r="D70" s="77">
        <f>DatosDelitos!F187</f>
        <v>218</v>
      </c>
      <c r="E70" s="77">
        <f>DatosDelitos!G187</f>
        <v>202</v>
      </c>
    </row>
    <row r="71" spans="2:5" ht="13.15" customHeight="1" x14ac:dyDescent="0.25">
      <c r="B71" s="213" t="s">
        <v>1249</v>
      </c>
      <c r="C71" s="213"/>
      <c r="D71" s="77">
        <f>DatosDelitos!F202</f>
        <v>67</v>
      </c>
      <c r="E71" s="77">
        <f>DatosDelitos!G202</f>
        <v>86</v>
      </c>
    </row>
    <row r="72" spans="2:5" ht="13.15" customHeight="1" x14ac:dyDescent="0.25">
      <c r="B72" s="213" t="s">
        <v>1250</v>
      </c>
      <c r="C72" s="213"/>
      <c r="D72" s="77">
        <f>DatosDelitos!F224</f>
        <v>654</v>
      </c>
      <c r="E72" s="77">
        <f>DatosDelitos!G224</f>
        <v>413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505</v>
      </c>
      <c r="E74" s="77">
        <f>DatosDelitos!G272</f>
        <v>413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1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1221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9043</v>
      </c>
      <c r="E82" s="77">
        <f>SUM(E49:E81)</f>
        <v>6046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183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2</v>
      </c>
    </row>
    <row r="92" spans="2:13" ht="13.15" customHeight="1" x14ac:dyDescent="0.25">
      <c r="B92" s="213" t="s">
        <v>1234</v>
      </c>
      <c r="C92" s="213"/>
      <c r="D92" s="77">
        <f>DatosDelitos!N31</f>
        <v>4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2</v>
      </c>
    </row>
    <row r="94" spans="2:13" ht="13.15" customHeight="1" x14ac:dyDescent="0.25">
      <c r="B94" s="213" t="s">
        <v>1236</v>
      </c>
      <c r="C94" s="213"/>
      <c r="D94" s="77">
        <f>DatosDelitos!N51</f>
        <v>8</v>
      </c>
    </row>
    <row r="95" spans="2:13" ht="13.15" customHeight="1" x14ac:dyDescent="0.25">
      <c r="B95" s="213" t="s">
        <v>1237</v>
      </c>
      <c r="C95" s="213"/>
      <c r="D95" s="77">
        <f>DatosDelitos!N73</f>
        <v>0</v>
      </c>
    </row>
    <row r="96" spans="2:13" ht="27" customHeight="1" x14ac:dyDescent="0.25">
      <c r="B96" s="213" t="s">
        <v>1262</v>
      </c>
      <c r="C96" s="213"/>
      <c r="D96" s="77">
        <f>DatosDelitos!N75</f>
        <v>2</v>
      </c>
    </row>
    <row r="97" spans="2:4" ht="13.15" customHeight="1" x14ac:dyDescent="0.25">
      <c r="B97" s="213" t="s">
        <v>1239</v>
      </c>
      <c r="C97" s="213"/>
      <c r="D97" s="77">
        <f>DatosDelitos!N83</f>
        <v>5</v>
      </c>
    </row>
    <row r="98" spans="2:4" ht="13.15" customHeight="1" x14ac:dyDescent="0.25">
      <c r="B98" s="213" t="s">
        <v>1240</v>
      </c>
      <c r="C98" s="213"/>
      <c r="D98" s="77">
        <f>DatosDelitos!N86</f>
        <v>28</v>
      </c>
    </row>
    <row r="99" spans="2:4" ht="13.15" customHeight="1" x14ac:dyDescent="0.25">
      <c r="B99" s="213" t="s">
        <v>966</v>
      </c>
      <c r="C99" s="213"/>
      <c r="D99" s="77">
        <f>DatosDelitos!N98</f>
        <v>28</v>
      </c>
    </row>
    <row r="100" spans="2:4" ht="27" customHeight="1" x14ac:dyDescent="0.25">
      <c r="B100" s="213" t="s">
        <v>1263</v>
      </c>
      <c r="C100" s="213"/>
      <c r="D100" s="77">
        <f>DatosDelitos!N132</f>
        <v>7</v>
      </c>
    </row>
    <row r="101" spans="2:4" ht="13.15" customHeight="1" x14ac:dyDescent="0.25">
      <c r="B101" s="213" t="s">
        <v>1242</v>
      </c>
      <c r="C101" s="213"/>
      <c r="D101" s="77">
        <f>DatosDelitos!N138</f>
        <v>2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58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6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80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10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2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333</v>
      </c>
    </row>
    <row r="109" spans="2:4" ht="13.15" customHeight="1" x14ac:dyDescent="0.25">
      <c r="B109" s="213" t="s">
        <v>1247</v>
      </c>
      <c r="C109" s="213"/>
      <c r="D109" s="77">
        <f>DatosDelitos!N179</f>
        <v>7</v>
      </c>
    </row>
    <row r="110" spans="2:4" ht="13.15" customHeight="1" x14ac:dyDescent="0.25">
      <c r="B110" s="213" t="s">
        <v>1248</v>
      </c>
      <c r="C110" s="213"/>
      <c r="D110" s="77">
        <f>DatosDelitos!N187</f>
        <v>17</v>
      </c>
    </row>
    <row r="111" spans="2:4" ht="13.15" customHeight="1" x14ac:dyDescent="0.25">
      <c r="B111" s="213" t="s">
        <v>1249</v>
      </c>
      <c r="C111" s="213"/>
      <c r="D111" s="77">
        <f>DatosDelitos!N202</f>
        <v>31</v>
      </c>
    </row>
    <row r="112" spans="2:4" ht="13.15" customHeight="1" x14ac:dyDescent="0.25">
      <c r="B112" s="213" t="s">
        <v>1250</v>
      </c>
      <c r="C112" s="213"/>
      <c r="D112" s="77">
        <f>DatosDelitos!N224</f>
        <v>5</v>
      </c>
    </row>
    <row r="113" spans="2:4" ht="13.15" customHeight="1" x14ac:dyDescent="0.25">
      <c r="B113" s="213" t="s">
        <v>1251</v>
      </c>
      <c r="C113" s="213"/>
      <c r="D113" s="77">
        <f>DatosDelitos!N245</f>
        <v>4</v>
      </c>
    </row>
    <row r="114" spans="2:4" ht="13.15" customHeight="1" x14ac:dyDescent="0.25">
      <c r="B114" s="213" t="s">
        <v>1252</v>
      </c>
      <c r="C114" s="213"/>
      <c r="D114" s="77">
        <f>DatosDelitos!N272</f>
        <v>1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21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846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89</v>
      </c>
      <c r="D6" s="27">
        <v>78</v>
      </c>
      <c r="E6" s="28">
        <v>0</v>
      </c>
      <c r="F6" s="27">
        <v>4</v>
      </c>
      <c r="G6" s="27">
        <v>0</v>
      </c>
      <c r="H6" s="27">
        <v>15</v>
      </c>
      <c r="I6" s="27">
        <v>9</v>
      </c>
      <c r="J6" s="27">
        <v>9</v>
      </c>
      <c r="K6" s="27">
        <v>21</v>
      </c>
      <c r="L6" s="27">
        <v>17</v>
      </c>
      <c r="M6" s="27">
        <v>9</v>
      </c>
      <c r="N6" s="27">
        <v>1</v>
      </c>
      <c r="O6" s="27">
        <v>16</v>
      </c>
      <c r="P6" s="29">
        <v>24</v>
      </c>
    </row>
    <row r="7" spans="1:16" x14ac:dyDescent="0.25">
      <c r="A7" s="30" t="s">
        <v>311</v>
      </c>
      <c r="B7" s="30" t="s">
        <v>312</v>
      </c>
      <c r="C7" s="15">
        <v>62</v>
      </c>
      <c r="D7" s="15">
        <v>55</v>
      </c>
      <c r="E7" s="31">
        <v>0</v>
      </c>
      <c r="F7" s="15">
        <v>4</v>
      </c>
      <c r="G7" s="15">
        <v>0</v>
      </c>
      <c r="H7" s="15">
        <v>4</v>
      </c>
      <c r="I7" s="15">
        <v>0</v>
      </c>
      <c r="J7" s="15">
        <v>8</v>
      </c>
      <c r="K7" s="15">
        <v>16</v>
      </c>
      <c r="L7" s="15">
        <v>14</v>
      </c>
      <c r="M7" s="15">
        <v>2</v>
      </c>
      <c r="N7" s="15">
        <v>0</v>
      </c>
      <c r="O7" s="15">
        <v>15</v>
      </c>
      <c r="P7" s="25">
        <v>9</v>
      </c>
    </row>
    <row r="8" spans="1:16" x14ac:dyDescent="0.25">
      <c r="A8" s="30" t="s">
        <v>313</v>
      </c>
      <c r="B8" s="30" t="s">
        <v>314</v>
      </c>
      <c r="C8" s="15">
        <v>11</v>
      </c>
      <c r="D8" s="15">
        <v>9</v>
      </c>
      <c r="E8" s="31">
        <v>0</v>
      </c>
      <c r="F8" s="15">
        <v>0</v>
      </c>
      <c r="G8" s="15">
        <v>0</v>
      </c>
      <c r="H8" s="15">
        <v>1</v>
      </c>
      <c r="I8" s="15">
        <v>0</v>
      </c>
      <c r="J8" s="15">
        <v>1</v>
      </c>
      <c r="K8" s="15">
        <v>5</v>
      </c>
      <c r="L8" s="15">
        <v>3</v>
      </c>
      <c r="M8" s="15">
        <v>7</v>
      </c>
      <c r="N8" s="15">
        <v>0</v>
      </c>
      <c r="O8" s="15">
        <v>1</v>
      </c>
      <c r="P8" s="25">
        <v>5</v>
      </c>
    </row>
    <row r="9" spans="1:16" x14ac:dyDescent="0.25">
      <c r="A9" s="30" t="s">
        <v>315</v>
      </c>
      <c r="B9" s="30" t="s">
        <v>316</v>
      </c>
      <c r="C9" s="15">
        <v>14</v>
      </c>
      <c r="D9" s="15">
        <v>14</v>
      </c>
      <c r="E9" s="31">
        <v>0</v>
      </c>
      <c r="F9" s="15">
        <v>0</v>
      </c>
      <c r="G9" s="15">
        <v>0</v>
      </c>
      <c r="H9" s="15">
        <v>10</v>
      </c>
      <c r="I9" s="15">
        <v>9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0</v>
      </c>
      <c r="P9" s="25">
        <v>10</v>
      </c>
    </row>
    <row r="10" spans="1:16" x14ac:dyDescent="0.25">
      <c r="A10" s="30" t="s">
        <v>317</v>
      </c>
      <c r="B10" s="30" t="s">
        <v>318</v>
      </c>
      <c r="C10" s="15">
        <v>2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1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1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25387</v>
      </c>
      <c r="D14" s="27">
        <v>34135</v>
      </c>
      <c r="E14" s="28">
        <v>-1</v>
      </c>
      <c r="F14" s="27">
        <v>2224</v>
      </c>
      <c r="G14" s="27">
        <v>850</v>
      </c>
      <c r="H14" s="27">
        <v>1013</v>
      </c>
      <c r="I14" s="27">
        <v>672</v>
      </c>
      <c r="J14" s="27">
        <v>12</v>
      </c>
      <c r="K14" s="27">
        <v>5</v>
      </c>
      <c r="L14" s="27">
        <v>5</v>
      </c>
      <c r="M14" s="27">
        <v>5</v>
      </c>
      <c r="N14" s="27">
        <v>183</v>
      </c>
      <c r="O14" s="27">
        <v>50</v>
      </c>
      <c r="P14" s="29">
        <v>1136</v>
      </c>
    </row>
    <row r="15" spans="1:16" x14ac:dyDescent="0.25">
      <c r="A15" s="30" t="s">
        <v>324</v>
      </c>
      <c r="B15" s="30" t="s">
        <v>325</v>
      </c>
      <c r="C15" s="15">
        <v>21409</v>
      </c>
      <c r="D15" s="15">
        <v>29589</v>
      </c>
      <c r="E15" s="31">
        <v>-1</v>
      </c>
      <c r="F15" s="15">
        <v>278</v>
      </c>
      <c r="G15" s="15">
        <v>166</v>
      </c>
      <c r="H15" s="15">
        <v>475</v>
      </c>
      <c r="I15" s="15">
        <v>389</v>
      </c>
      <c r="J15" s="15">
        <v>9</v>
      </c>
      <c r="K15" s="15">
        <v>2</v>
      </c>
      <c r="L15" s="15">
        <v>0</v>
      </c>
      <c r="M15" s="15">
        <v>3</v>
      </c>
      <c r="N15" s="15">
        <v>2</v>
      </c>
      <c r="O15" s="15">
        <v>13</v>
      </c>
      <c r="P15" s="25">
        <v>636</v>
      </c>
    </row>
    <row r="16" spans="1:16" x14ac:dyDescent="0.25">
      <c r="A16" s="30" t="s">
        <v>326</v>
      </c>
      <c r="B16" s="30" t="s">
        <v>327</v>
      </c>
      <c r="C16" s="15">
        <v>5</v>
      </c>
      <c r="D16" s="15">
        <v>4</v>
      </c>
      <c r="E16" s="31">
        <v>0</v>
      </c>
      <c r="F16" s="15">
        <v>1</v>
      </c>
      <c r="G16" s="15">
        <v>3</v>
      </c>
      <c r="H16" s="15">
        <v>1</v>
      </c>
      <c r="I16" s="15">
        <v>55</v>
      </c>
      <c r="J16" s="15">
        <v>0</v>
      </c>
      <c r="K16" s="15">
        <v>2</v>
      </c>
      <c r="L16" s="15">
        <v>0</v>
      </c>
      <c r="M16" s="15">
        <v>0</v>
      </c>
      <c r="N16" s="15">
        <v>1</v>
      </c>
      <c r="O16" s="15">
        <v>0</v>
      </c>
      <c r="P16" s="25">
        <v>1</v>
      </c>
    </row>
    <row r="17" spans="1:16" x14ac:dyDescent="0.25">
      <c r="A17" s="30" t="s">
        <v>328</v>
      </c>
      <c r="B17" s="30" t="s">
        <v>329</v>
      </c>
      <c r="C17" s="15">
        <v>786</v>
      </c>
      <c r="D17" s="15">
        <v>1194</v>
      </c>
      <c r="E17" s="31">
        <v>-1</v>
      </c>
      <c r="F17" s="15">
        <v>1</v>
      </c>
      <c r="G17" s="15">
        <v>3</v>
      </c>
      <c r="H17" s="15">
        <v>25</v>
      </c>
      <c r="I17" s="15">
        <v>20</v>
      </c>
      <c r="J17" s="15">
        <v>0</v>
      </c>
      <c r="K17" s="15">
        <v>0</v>
      </c>
      <c r="L17" s="15">
        <v>0</v>
      </c>
      <c r="M17" s="15">
        <v>0</v>
      </c>
      <c r="N17" s="15">
        <v>179</v>
      </c>
      <c r="O17" s="15">
        <v>0</v>
      </c>
      <c r="P17" s="25">
        <v>15</v>
      </c>
    </row>
    <row r="18" spans="1:16" ht="33.75" x14ac:dyDescent="0.25">
      <c r="A18" s="30" t="s">
        <v>330</v>
      </c>
      <c r="B18" s="30" t="s">
        <v>331</v>
      </c>
      <c r="C18" s="15">
        <v>3176</v>
      </c>
      <c r="D18" s="15">
        <v>3345</v>
      </c>
      <c r="E18" s="31">
        <v>-1</v>
      </c>
      <c r="F18" s="15">
        <v>1941</v>
      </c>
      <c r="G18" s="15">
        <v>677</v>
      </c>
      <c r="H18" s="15">
        <v>510</v>
      </c>
      <c r="I18" s="15">
        <v>207</v>
      </c>
      <c r="J18" s="15">
        <v>3</v>
      </c>
      <c r="K18" s="15">
        <v>1</v>
      </c>
      <c r="L18" s="15">
        <v>5</v>
      </c>
      <c r="M18" s="15">
        <v>2</v>
      </c>
      <c r="N18" s="15">
        <v>1</v>
      </c>
      <c r="O18" s="15">
        <v>37</v>
      </c>
      <c r="P18" s="25">
        <v>482</v>
      </c>
    </row>
    <row r="19" spans="1:16" x14ac:dyDescent="0.25">
      <c r="A19" s="30" t="s">
        <v>332</v>
      </c>
      <c r="B19" s="30" t="s">
        <v>333</v>
      </c>
      <c r="C19" s="15">
        <v>11</v>
      </c>
      <c r="D19" s="15">
        <v>3</v>
      </c>
      <c r="E19" s="31">
        <v>2</v>
      </c>
      <c r="F19" s="15">
        <v>3</v>
      </c>
      <c r="G19" s="15">
        <v>1</v>
      </c>
      <c r="H19" s="15">
        <v>2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1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1</v>
      </c>
    </row>
    <row r="21" spans="1:16" x14ac:dyDescent="0.25">
      <c r="A21" s="179" t="s">
        <v>336</v>
      </c>
      <c r="B21" s="180"/>
      <c r="C21" s="27">
        <v>4</v>
      </c>
      <c r="D21" s="27">
        <v>6</v>
      </c>
      <c r="E21" s="28">
        <v>-1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2</v>
      </c>
      <c r="D22" s="15">
        <v>2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2</v>
      </c>
      <c r="D23" s="15">
        <v>4</v>
      </c>
      <c r="E23" s="31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1578</v>
      </c>
      <c r="D31" s="27">
        <v>1570</v>
      </c>
      <c r="E31" s="28">
        <v>0</v>
      </c>
      <c r="F31" s="27">
        <v>373</v>
      </c>
      <c r="G31" s="27">
        <v>284</v>
      </c>
      <c r="H31" s="27">
        <v>169</v>
      </c>
      <c r="I31" s="27">
        <v>280</v>
      </c>
      <c r="J31" s="27">
        <v>0</v>
      </c>
      <c r="K31" s="27">
        <v>4</v>
      </c>
      <c r="L31" s="27">
        <v>1</v>
      </c>
      <c r="M31" s="27">
        <v>5</v>
      </c>
      <c r="N31" s="27">
        <v>4</v>
      </c>
      <c r="O31" s="27">
        <v>6</v>
      </c>
      <c r="P31" s="29">
        <v>345</v>
      </c>
    </row>
    <row r="32" spans="1:16" x14ac:dyDescent="0.25">
      <c r="A32" s="30" t="s">
        <v>355</v>
      </c>
      <c r="B32" s="30" t="s">
        <v>356</v>
      </c>
      <c r="C32" s="15">
        <v>19</v>
      </c>
      <c r="D32" s="15">
        <v>18</v>
      </c>
      <c r="E32" s="31">
        <v>0</v>
      </c>
      <c r="F32" s="15">
        <v>0</v>
      </c>
      <c r="G32" s="15">
        <v>0</v>
      </c>
      <c r="H32" s="15">
        <v>4</v>
      </c>
      <c r="I32" s="15">
        <v>8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1</v>
      </c>
      <c r="P32" s="25">
        <v>2</v>
      </c>
    </row>
    <row r="33" spans="1:16" x14ac:dyDescent="0.25">
      <c r="A33" s="30" t="s">
        <v>357</v>
      </c>
      <c r="B33" s="30" t="s">
        <v>358</v>
      </c>
      <c r="C33" s="15">
        <v>5</v>
      </c>
      <c r="D33" s="15">
        <v>11</v>
      </c>
      <c r="E33" s="31">
        <v>-1</v>
      </c>
      <c r="F33" s="15">
        <v>0</v>
      </c>
      <c r="G33" s="15">
        <v>0</v>
      </c>
      <c r="H33" s="15">
        <v>5</v>
      </c>
      <c r="I33" s="15">
        <v>1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848</v>
      </c>
      <c r="D34" s="15">
        <v>821</v>
      </c>
      <c r="E34" s="31">
        <v>0</v>
      </c>
      <c r="F34" s="15">
        <v>151</v>
      </c>
      <c r="G34" s="15">
        <v>131</v>
      </c>
      <c r="H34" s="15">
        <v>85</v>
      </c>
      <c r="I34" s="15">
        <v>136</v>
      </c>
      <c r="J34" s="15">
        <v>0</v>
      </c>
      <c r="K34" s="15">
        <v>1</v>
      </c>
      <c r="L34" s="15">
        <v>0</v>
      </c>
      <c r="M34" s="15">
        <v>1</v>
      </c>
      <c r="N34" s="15">
        <v>3</v>
      </c>
      <c r="O34" s="15">
        <v>1</v>
      </c>
      <c r="P34" s="25">
        <v>200</v>
      </c>
    </row>
    <row r="35" spans="1:16" x14ac:dyDescent="0.25">
      <c r="A35" s="30" t="s">
        <v>361</v>
      </c>
      <c r="B35" s="30" t="s">
        <v>362</v>
      </c>
      <c r="C35" s="15">
        <v>184</v>
      </c>
      <c r="D35" s="15">
        <v>193</v>
      </c>
      <c r="E35" s="31">
        <v>-1</v>
      </c>
      <c r="F35" s="15">
        <v>31</v>
      </c>
      <c r="G35" s="15">
        <v>19</v>
      </c>
      <c r="H35" s="15">
        <v>13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41</v>
      </c>
    </row>
    <row r="36" spans="1:16" x14ac:dyDescent="0.25">
      <c r="A36" s="30" t="s">
        <v>363</v>
      </c>
      <c r="B36" s="30" t="s">
        <v>364</v>
      </c>
      <c r="C36" s="15">
        <v>305</v>
      </c>
      <c r="D36" s="15">
        <v>364</v>
      </c>
      <c r="E36" s="31">
        <v>-1</v>
      </c>
      <c r="F36" s="15">
        <v>16</v>
      </c>
      <c r="G36" s="15">
        <v>21</v>
      </c>
      <c r="H36" s="15">
        <v>25</v>
      </c>
      <c r="I36" s="15">
        <v>24</v>
      </c>
      <c r="J36" s="15">
        <v>0</v>
      </c>
      <c r="K36" s="15">
        <v>2</v>
      </c>
      <c r="L36" s="15">
        <v>0</v>
      </c>
      <c r="M36" s="15">
        <v>0</v>
      </c>
      <c r="N36" s="15">
        <v>1</v>
      </c>
      <c r="O36" s="15">
        <v>0</v>
      </c>
      <c r="P36" s="25">
        <v>26</v>
      </c>
    </row>
    <row r="37" spans="1:16" ht="22.5" x14ac:dyDescent="0.25">
      <c r="A37" s="30" t="s">
        <v>365</v>
      </c>
      <c r="B37" s="30" t="s">
        <v>366</v>
      </c>
      <c r="C37" s="15">
        <v>71</v>
      </c>
      <c r="D37" s="15">
        <v>52</v>
      </c>
      <c r="E37" s="31">
        <v>0</v>
      </c>
      <c r="F37" s="15">
        <v>96</v>
      </c>
      <c r="G37" s="15">
        <v>87</v>
      </c>
      <c r="H37" s="15">
        <v>11</v>
      </c>
      <c r="I37" s="15">
        <v>71</v>
      </c>
      <c r="J37" s="15">
        <v>0</v>
      </c>
      <c r="K37" s="15">
        <v>0</v>
      </c>
      <c r="L37" s="15">
        <v>0</v>
      </c>
      <c r="M37" s="15">
        <v>1</v>
      </c>
      <c r="N37" s="15">
        <v>0</v>
      </c>
      <c r="O37" s="15">
        <v>2</v>
      </c>
      <c r="P37" s="25">
        <v>52</v>
      </c>
    </row>
    <row r="38" spans="1:16" ht="22.5" x14ac:dyDescent="0.25">
      <c r="A38" s="30" t="s">
        <v>367</v>
      </c>
      <c r="B38" s="30" t="s">
        <v>368</v>
      </c>
      <c r="C38" s="15">
        <v>17</v>
      </c>
      <c r="D38" s="15">
        <v>16</v>
      </c>
      <c r="E38" s="31">
        <v>0</v>
      </c>
      <c r="F38" s="15">
        <v>22</v>
      </c>
      <c r="G38" s="15">
        <v>10</v>
      </c>
      <c r="H38" s="15">
        <v>3</v>
      </c>
      <c r="I38" s="15">
        <v>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11</v>
      </c>
    </row>
    <row r="39" spans="1:16" ht="22.5" x14ac:dyDescent="0.25">
      <c r="A39" s="30" t="s">
        <v>369</v>
      </c>
      <c r="B39" s="30" t="s">
        <v>370</v>
      </c>
      <c r="C39" s="15">
        <v>40</v>
      </c>
      <c r="D39" s="15">
        <v>31</v>
      </c>
      <c r="E39" s="31">
        <v>0</v>
      </c>
      <c r="F39" s="15">
        <v>45</v>
      </c>
      <c r="G39" s="15">
        <v>5</v>
      </c>
      <c r="H39" s="15">
        <v>3</v>
      </c>
      <c r="I39" s="15">
        <v>15</v>
      </c>
      <c r="J39" s="15">
        <v>0</v>
      </c>
      <c r="K39" s="15">
        <v>0</v>
      </c>
      <c r="L39" s="15">
        <v>0</v>
      </c>
      <c r="M39" s="15">
        <v>2</v>
      </c>
      <c r="N39" s="15">
        <v>0</v>
      </c>
      <c r="O39" s="15">
        <v>0</v>
      </c>
      <c r="P39" s="25">
        <v>2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2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87</v>
      </c>
      <c r="D42" s="15">
        <v>64</v>
      </c>
      <c r="E42" s="31">
        <v>0</v>
      </c>
      <c r="F42" s="15">
        <v>12</v>
      </c>
      <c r="G42" s="15">
        <v>11</v>
      </c>
      <c r="H42" s="15">
        <v>20</v>
      </c>
      <c r="I42" s="15">
        <v>19</v>
      </c>
      <c r="J42" s="15">
        <v>0</v>
      </c>
      <c r="K42" s="15">
        <v>0</v>
      </c>
      <c r="L42" s="15">
        <v>1</v>
      </c>
      <c r="M42" s="15">
        <v>1</v>
      </c>
      <c r="N42" s="15">
        <v>0</v>
      </c>
      <c r="O42" s="15">
        <v>0</v>
      </c>
      <c r="P42" s="25">
        <v>11</v>
      </c>
    </row>
    <row r="43" spans="1:16" x14ac:dyDescent="0.25">
      <c r="A43" s="179" t="s">
        <v>377</v>
      </c>
      <c r="B43" s="180"/>
      <c r="C43" s="27">
        <v>586</v>
      </c>
      <c r="D43" s="27">
        <v>631</v>
      </c>
      <c r="E43" s="28">
        <v>-1</v>
      </c>
      <c r="F43" s="27">
        <v>457</v>
      </c>
      <c r="G43" s="27">
        <v>96</v>
      </c>
      <c r="H43" s="27">
        <v>119</v>
      </c>
      <c r="I43" s="27">
        <v>72</v>
      </c>
      <c r="J43" s="27">
        <v>0</v>
      </c>
      <c r="K43" s="27">
        <v>0</v>
      </c>
      <c r="L43" s="27">
        <v>2</v>
      </c>
      <c r="M43" s="27">
        <v>0</v>
      </c>
      <c r="N43" s="27">
        <v>3</v>
      </c>
      <c r="O43" s="27">
        <v>7</v>
      </c>
      <c r="P43" s="29">
        <v>49</v>
      </c>
    </row>
    <row r="44" spans="1:16" x14ac:dyDescent="0.25">
      <c r="A44" s="30" t="s">
        <v>378</v>
      </c>
      <c r="B44" s="30" t="s">
        <v>379</v>
      </c>
      <c r="C44" s="15">
        <v>4</v>
      </c>
      <c r="D44" s="15">
        <v>7</v>
      </c>
      <c r="E44" s="31">
        <v>-1</v>
      </c>
      <c r="F44" s="15">
        <v>0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2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575</v>
      </c>
      <c r="D45" s="15">
        <v>607</v>
      </c>
      <c r="E45" s="31">
        <v>-1</v>
      </c>
      <c r="F45" s="15">
        <v>457</v>
      </c>
      <c r="G45" s="15">
        <v>96</v>
      </c>
      <c r="H45" s="15">
        <v>118</v>
      </c>
      <c r="I45" s="15">
        <v>68</v>
      </c>
      <c r="J45" s="15">
        <v>0</v>
      </c>
      <c r="K45" s="15">
        <v>0</v>
      </c>
      <c r="L45" s="15">
        <v>2</v>
      </c>
      <c r="M45" s="15">
        <v>0</v>
      </c>
      <c r="N45" s="15">
        <v>1</v>
      </c>
      <c r="O45" s="15">
        <v>7</v>
      </c>
      <c r="P45" s="25">
        <v>49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3</v>
      </c>
      <c r="E47" s="31">
        <v>-1</v>
      </c>
      <c r="F47" s="15">
        <v>0</v>
      </c>
      <c r="G47" s="15">
        <v>0</v>
      </c>
      <c r="H47" s="15">
        <v>0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11</v>
      </c>
      <c r="E49" s="31">
        <v>-1</v>
      </c>
      <c r="F49" s="15">
        <v>0</v>
      </c>
      <c r="G49" s="15">
        <v>0</v>
      </c>
      <c r="H49" s="15">
        <v>0</v>
      </c>
      <c r="I49" s="15">
        <v>2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2</v>
      </c>
      <c r="D50" s="15">
        <v>3</v>
      </c>
      <c r="E50" s="31">
        <v>-1</v>
      </c>
      <c r="F50" s="15">
        <v>0</v>
      </c>
      <c r="G50" s="15">
        <v>0</v>
      </c>
      <c r="H50" s="15">
        <v>1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541</v>
      </c>
      <c r="D51" s="27">
        <v>675</v>
      </c>
      <c r="E51" s="28">
        <v>-1</v>
      </c>
      <c r="F51" s="27">
        <v>45</v>
      </c>
      <c r="G51" s="27">
        <v>28</v>
      </c>
      <c r="H51" s="27">
        <v>109</v>
      </c>
      <c r="I51" s="27">
        <v>83</v>
      </c>
      <c r="J51" s="27">
        <v>37</v>
      </c>
      <c r="K51" s="27">
        <v>53</v>
      </c>
      <c r="L51" s="27">
        <v>0</v>
      </c>
      <c r="M51" s="27">
        <v>0</v>
      </c>
      <c r="N51" s="27">
        <v>8</v>
      </c>
      <c r="O51" s="27">
        <v>24</v>
      </c>
      <c r="P51" s="29">
        <v>89</v>
      </c>
    </row>
    <row r="52" spans="1:16" x14ac:dyDescent="0.25">
      <c r="A52" s="30" t="s">
        <v>393</v>
      </c>
      <c r="B52" s="30" t="s">
        <v>394</v>
      </c>
      <c r="C52" s="15">
        <v>193</v>
      </c>
      <c r="D52" s="15">
        <v>241</v>
      </c>
      <c r="E52" s="31">
        <v>-1</v>
      </c>
      <c r="F52" s="15">
        <v>12</v>
      </c>
      <c r="G52" s="15">
        <v>6</v>
      </c>
      <c r="H52" s="15">
        <v>18</v>
      </c>
      <c r="I52" s="15">
        <v>10</v>
      </c>
      <c r="J52" s="15">
        <v>14</v>
      </c>
      <c r="K52" s="15">
        <v>10</v>
      </c>
      <c r="L52" s="15">
        <v>0</v>
      </c>
      <c r="M52" s="15">
        <v>0</v>
      </c>
      <c r="N52" s="15">
        <v>0</v>
      </c>
      <c r="O52" s="15">
        <v>9</v>
      </c>
      <c r="P52" s="25">
        <v>9</v>
      </c>
    </row>
    <row r="53" spans="1:16" x14ac:dyDescent="0.25">
      <c r="A53" s="30" t="s">
        <v>395</v>
      </c>
      <c r="B53" s="30" t="s">
        <v>396</v>
      </c>
      <c r="C53" s="15">
        <v>3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4</v>
      </c>
      <c r="L53" s="15">
        <v>0</v>
      </c>
      <c r="M53" s="15">
        <v>0</v>
      </c>
      <c r="N53" s="15">
        <v>0</v>
      </c>
      <c r="O53" s="15">
        <v>0</v>
      </c>
      <c r="P53" s="25">
        <v>3</v>
      </c>
    </row>
    <row r="54" spans="1:16" x14ac:dyDescent="0.25">
      <c r="A54" s="30" t="s">
        <v>397</v>
      </c>
      <c r="B54" s="30" t="s">
        <v>398</v>
      </c>
      <c r="C54" s="15">
        <v>203</v>
      </c>
      <c r="D54" s="15">
        <v>271</v>
      </c>
      <c r="E54" s="31">
        <v>-1</v>
      </c>
      <c r="F54" s="15">
        <v>25</v>
      </c>
      <c r="G54" s="15">
        <v>11</v>
      </c>
      <c r="H54" s="15">
        <v>48</v>
      </c>
      <c r="I54" s="15">
        <v>26</v>
      </c>
      <c r="J54" s="15">
        <v>12</v>
      </c>
      <c r="K54" s="15">
        <v>2</v>
      </c>
      <c r="L54" s="15">
        <v>0</v>
      </c>
      <c r="M54" s="15">
        <v>0</v>
      </c>
      <c r="N54" s="15">
        <v>2</v>
      </c>
      <c r="O54" s="15">
        <v>2</v>
      </c>
      <c r="P54" s="25">
        <v>34</v>
      </c>
    </row>
    <row r="55" spans="1:16" ht="22.5" x14ac:dyDescent="0.25">
      <c r="A55" s="30" t="s">
        <v>399</v>
      </c>
      <c r="B55" s="30" t="s">
        <v>400</v>
      </c>
      <c r="C55" s="15">
        <v>3</v>
      </c>
      <c r="D55" s="15">
        <v>10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12</v>
      </c>
      <c r="L55" s="15">
        <v>0</v>
      </c>
      <c r="M55" s="15">
        <v>0</v>
      </c>
      <c r="N55" s="15">
        <v>0</v>
      </c>
      <c r="O55" s="15">
        <v>0</v>
      </c>
      <c r="P55" s="25">
        <v>1</v>
      </c>
    </row>
    <row r="56" spans="1:16" x14ac:dyDescent="0.25">
      <c r="A56" s="30" t="s">
        <v>401</v>
      </c>
      <c r="B56" s="30" t="s">
        <v>402</v>
      </c>
      <c r="C56" s="15">
        <v>3</v>
      </c>
      <c r="D56" s="15">
        <v>3</v>
      </c>
      <c r="E56" s="31">
        <v>0</v>
      </c>
      <c r="F56" s="15">
        <v>1</v>
      </c>
      <c r="G56" s="15">
        <v>1</v>
      </c>
      <c r="H56" s="15">
        <v>0</v>
      </c>
      <c r="I56" s="15">
        <v>0</v>
      </c>
      <c r="J56" s="15">
        <v>1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1</v>
      </c>
    </row>
    <row r="57" spans="1:16" x14ac:dyDescent="0.25">
      <c r="A57" s="30" t="s">
        <v>403</v>
      </c>
      <c r="B57" s="30" t="s">
        <v>404</v>
      </c>
      <c r="C57" s="15">
        <v>17</v>
      </c>
      <c r="D57" s="15">
        <v>25</v>
      </c>
      <c r="E57" s="31">
        <v>-1</v>
      </c>
      <c r="F57" s="15">
        <v>0</v>
      </c>
      <c r="G57" s="15">
        <v>0</v>
      </c>
      <c r="H57" s="15">
        <v>4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1</v>
      </c>
    </row>
    <row r="58" spans="1:16" ht="22.5" x14ac:dyDescent="0.25">
      <c r="A58" s="30" t="s">
        <v>405</v>
      </c>
      <c r="B58" s="30" t="s">
        <v>406</v>
      </c>
      <c r="C58" s="15">
        <v>15</v>
      </c>
      <c r="D58" s="15">
        <v>21</v>
      </c>
      <c r="E58" s="31">
        <v>-1</v>
      </c>
      <c r="F58" s="15">
        <v>6</v>
      </c>
      <c r="G58" s="15">
        <v>8</v>
      </c>
      <c r="H58" s="15">
        <v>9</v>
      </c>
      <c r="I58" s="15">
        <v>7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11</v>
      </c>
    </row>
    <row r="59" spans="1:16" ht="22.5" x14ac:dyDescent="0.25">
      <c r="A59" s="30" t="s">
        <v>407</v>
      </c>
      <c r="B59" s="30" t="s">
        <v>408</v>
      </c>
      <c r="C59" s="15">
        <v>1</v>
      </c>
      <c r="D59" s="15">
        <v>1</v>
      </c>
      <c r="E59" s="31">
        <v>0</v>
      </c>
      <c r="F59" s="15">
        <v>0</v>
      </c>
      <c r="G59" s="15">
        <v>0</v>
      </c>
      <c r="H59" s="15">
        <v>3</v>
      </c>
      <c r="I59" s="15">
        <v>1</v>
      </c>
      <c r="J59" s="15">
        <v>0</v>
      </c>
      <c r="K59" s="15">
        <v>1</v>
      </c>
      <c r="L59" s="15">
        <v>0</v>
      </c>
      <c r="M59" s="15">
        <v>0</v>
      </c>
      <c r="N59" s="15">
        <v>0</v>
      </c>
      <c r="O59" s="15">
        <v>0</v>
      </c>
      <c r="P59" s="25">
        <v>2</v>
      </c>
    </row>
    <row r="60" spans="1:16" ht="22.5" x14ac:dyDescent="0.25">
      <c r="A60" s="30" t="s">
        <v>409</v>
      </c>
      <c r="B60" s="30" t="s">
        <v>410</v>
      </c>
      <c r="C60" s="15">
        <v>8</v>
      </c>
      <c r="D60" s="15">
        <v>3</v>
      </c>
      <c r="E60" s="31">
        <v>1</v>
      </c>
      <c r="F60" s="15">
        <v>0</v>
      </c>
      <c r="G60" s="15">
        <v>0</v>
      </c>
      <c r="H60" s="15">
        <v>1</v>
      </c>
      <c r="I60" s="15">
        <v>4</v>
      </c>
      <c r="J60" s="15">
        <v>0</v>
      </c>
      <c r="K60" s="15">
        <v>1</v>
      </c>
      <c r="L60" s="15">
        <v>0</v>
      </c>
      <c r="M60" s="15">
        <v>0</v>
      </c>
      <c r="N60" s="15">
        <v>0</v>
      </c>
      <c r="O60" s="15">
        <v>10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4</v>
      </c>
      <c r="D61" s="15">
        <v>3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20</v>
      </c>
      <c r="D62" s="15">
        <v>31</v>
      </c>
      <c r="E62" s="31">
        <v>-1</v>
      </c>
      <c r="F62" s="15">
        <v>0</v>
      </c>
      <c r="G62" s="15">
        <v>0</v>
      </c>
      <c r="H62" s="15">
        <v>9</v>
      </c>
      <c r="I62" s="15">
        <v>11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5</v>
      </c>
    </row>
    <row r="63" spans="1:16" x14ac:dyDescent="0.25">
      <c r="A63" s="30" t="s">
        <v>415</v>
      </c>
      <c r="B63" s="30" t="s">
        <v>416</v>
      </c>
      <c r="C63" s="15">
        <v>20</v>
      </c>
      <c r="D63" s="15">
        <v>10</v>
      </c>
      <c r="E63" s="31">
        <v>1</v>
      </c>
      <c r="F63" s="15">
        <v>0</v>
      </c>
      <c r="G63" s="15">
        <v>0</v>
      </c>
      <c r="H63" s="15">
        <v>3</v>
      </c>
      <c r="I63" s="15">
        <v>2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24</v>
      </c>
      <c r="D64" s="15">
        <v>33</v>
      </c>
      <c r="E64" s="31">
        <v>-1</v>
      </c>
      <c r="F64" s="15">
        <v>1</v>
      </c>
      <c r="G64" s="15">
        <v>1</v>
      </c>
      <c r="H64" s="15">
        <v>10</v>
      </c>
      <c r="I64" s="15">
        <v>20</v>
      </c>
      <c r="J64" s="15">
        <v>8</v>
      </c>
      <c r="K64" s="15">
        <v>17</v>
      </c>
      <c r="L64" s="15">
        <v>0</v>
      </c>
      <c r="M64" s="15">
        <v>0</v>
      </c>
      <c r="N64" s="15">
        <v>6</v>
      </c>
      <c r="O64" s="15">
        <v>2</v>
      </c>
      <c r="P64" s="25">
        <v>18</v>
      </c>
    </row>
    <row r="65" spans="1:16" ht="22.5" x14ac:dyDescent="0.25">
      <c r="A65" s="30" t="s">
        <v>419</v>
      </c>
      <c r="B65" s="30" t="s">
        <v>420</v>
      </c>
      <c r="C65" s="15">
        <v>9</v>
      </c>
      <c r="D65" s="15">
        <v>12</v>
      </c>
      <c r="E65" s="31">
        <v>-1</v>
      </c>
      <c r="F65" s="15">
        <v>0</v>
      </c>
      <c r="G65" s="15">
        <v>0</v>
      </c>
      <c r="H65" s="15">
        <v>2</v>
      </c>
      <c r="I65" s="15">
        <v>0</v>
      </c>
      <c r="J65" s="15">
        <v>1</v>
      </c>
      <c r="K65" s="15">
        <v>5</v>
      </c>
      <c r="L65" s="15">
        <v>0</v>
      </c>
      <c r="M65" s="15">
        <v>0</v>
      </c>
      <c r="N65" s="15">
        <v>0</v>
      </c>
      <c r="O65" s="15">
        <v>0</v>
      </c>
      <c r="P65" s="25">
        <v>1</v>
      </c>
    </row>
    <row r="66" spans="1:16" ht="33.75" x14ac:dyDescent="0.25">
      <c r="A66" s="30" t="s">
        <v>421</v>
      </c>
      <c r="B66" s="30" t="s">
        <v>422</v>
      </c>
      <c r="C66" s="15">
        <v>8</v>
      </c>
      <c r="D66" s="15">
        <v>4</v>
      </c>
      <c r="E66" s="31">
        <v>1</v>
      </c>
      <c r="F66" s="15">
        <v>0</v>
      </c>
      <c r="G66" s="15">
        <v>0</v>
      </c>
      <c r="H66" s="15">
        <v>0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1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1</v>
      </c>
    </row>
    <row r="68" spans="1:16" ht="33.75" x14ac:dyDescent="0.25">
      <c r="A68" s="30" t="s">
        <v>425</v>
      </c>
      <c r="B68" s="30" t="s">
        <v>426</v>
      </c>
      <c r="C68" s="15">
        <v>5</v>
      </c>
      <c r="D68" s="15">
        <v>1</v>
      </c>
      <c r="E68" s="31">
        <v>4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0</v>
      </c>
      <c r="O68" s="15">
        <v>1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4</v>
      </c>
      <c r="D69" s="15">
        <v>2</v>
      </c>
      <c r="E69" s="31">
        <v>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4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1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1</v>
      </c>
      <c r="D72" s="15">
        <v>0</v>
      </c>
      <c r="E72" s="31">
        <v>0</v>
      </c>
      <c r="F72" s="15">
        <v>0</v>
      </c>
      <c r="G72" s="15">
        <v>0</v>
      </c>
      <c r="H72" s="15">
        <v>1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17</v>
      </c>
      <c r="D73" s="27">
        <v>8</v>
      </c>
      <c r="E73" s="28">
        <v>1</v>
      </c>
      <c r="F73" s="27">
        <v>2</v>
      </c>
      <c r="G73" s="27">
        <v>0</v>
      </c>
      <c r="H73" s="27">
        <v>1</v>
      </c>
      <c r="I73" s="27">
        <v>1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4</v>
      </c>
    </row>
    <row r="74" spans="1:16" x14ac:dyDescent="0.25">
      <c r="A74" s="30" t="s">
        <v>436</v>
      </c>
      <c r="B74" s="30" t="s">
        <v>437</v>
      </c>
      <c r="C74" s="15">
        <v>17</v>
      </c>
      <c r="D74" s="15">
        <v>8</v>
      </c>
      <c r="E74" s="31">
        <v>1</v>
      </c>
      <c r="F74" s="15">
        <v>2</v>
      </c>
      <c r="G74" s="15">
        <v>0</v>
      </c>
      <c r="H74" s="15">
        <v>1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4</v>
      </c>
    </row>
    <row r="75" spans="1:16" x14ac:dyDescent="0.25">
      <c r="A75" s="179" t="s">
        <v>438</v>
      </c>
      <c r="B75" s="180"/>
      <c r="C75" s="27">
        <v>86</v>
      </c>
      <c r="D75" s="27">
        <v>78</v>
      </c>
      <c r="E75" s="28">
        <v>0</v>
      </c>
      <c r="F75" s="27">
        <v>13</v>
      </c>
      <c r="G75" s="27">
        <v>7</v>
      </c>
      <c r="H75" s="27">
        <v>17</v>
      </c>
      <c r="I75" s="27">
        <v>22</v>
      </c>
      <c r="J75" s="27">
        <v>0</v>
      </c>
      <c r="K75" s="27">
        <v>0</v>
      </c>
      <c r="L75" s="27">
        <v>5</v>
      </c>
      <c r="M75" s="27">
        <v>5</v>
      </c>
      <c r="N75" s="27">
        <v>2</v>
      </c>
      <c r="O75" s="27">
        <v>0</v>
      </c>
      <c r="P75" s="29">
        <v>10</v>
      </c>
    </row>
    <row r="76" spans="1:16" x14ac:dyDescent="0.25">
      <c r="A76" s="30" t="s">
        <v>439</v>
      </c>
      <c r="B76" s="30" t="s">
        <v>440</v>
      </c>
      <c r="C76" s="15">
        <v>27</v>
      </c>
      <c r="D76" s="15">
        <v>29</v>
      </c>
      <c r="E76" s="31">
        <v>-1</v>
      </c>
      <c r="F76" s="15">
        <v>0</v>
      </c>
      <c r="G76" s="15">
        <v>0</v>
      </c>
      <c r="H76" s="15">
        <v>6</v>
      </c>
      <c r="I76" s="15">
        <v>11</v>
      </c>
      <c r="J76" s="15">
        <v>0</v>
      </c>
      <c r="K76" s="15">
        <v>0</v>
      </c>
      <c r="L76" s="15">
        <v>0</v>
      </c>
      <c r="M76" s="15">
        <v>0</v>
      </c>
      <c r="N76" s="15">
        <v>2</v>
      </c>
      <c r="O76" s="15">
        <v>0</v>
      </c>
      <c r="P76" s="25">
        <v>2</v>
      </c>
    </row>
    <row r="77" spans="1:16" ht="33.75" x14ac:dyDescent="0.25">
      <c r="A77" s="30" t="s">
        <v>441</v>
      </c>
      <c r="B77" s="30" t="s">
        <v>442</v>
      </c>
      <c r="C77" s="15">
        <v>4</v>
      </c>
      <c r="D77" s="15">
        <v>2</v>
      </c>
      <c r="E77" s="31">
        <v>1</v>
      </c>
      <c r="F77" s="15">
        <v>0</v>
      </c>
      <c r="G77" s="15">
        <v>0</v>
      </c>
      <c r="H77" s="15">
        <v>1</v>
      </c>
      <c r="I77" s="15">
        <v>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34</v>
      </c>
      <c r="D78" s="15">
        <v>20</v>
      </c>
      <c r="E78" s="31">
        <v>0</v>
      </c>
      <c r="F78" s="15">
        <v>12</v>
      </c>
      <c r="G78" s="15">
        <v>0</v>
      </c>
      <c r="H78" s="15">
        <v>3</v>
      </c>
      <c r="I78" s="15">
        <v>0</v>
      </c>
      <c r="J78" s="15">
        <v>0</v>
      </c>
      <c r="K78" s="15">
        <v>0</v>
      </c>
      <c r="L78" s="15">
        <v>5</v>
      </c>
      <c r="M78" s="15">
        <v>5</v>
      </c>
      <c r="N78" s="15">
        <v>0</v>
      </c>
      <c r="O78" s="15">
        <v>0</v>
      </c>
      <c r="P78" s="25">
        <v>4</v>
      </c>
    </row>
    <row r="79" spans="1:16" x14ac:dyDescent="0.25">
      <c r="A79" s="30" t="s">
        <v>445</v>
      </c>
      <c r="B79" s="30" t="s">
        <v>446</v>
      </c>
      <c r="C79" s="15">
        <v>1</v>
      </c>
      <c r="D79" s="15">
        <v>1</v>
      </c>
      <c r="E79" s="31">
        <v>0</v>
      </c>
      <c r="F79" s="15">
        <v>0</v>
      </c>
      <c r="G79" s="15">
        <v>1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1</v>
      </c>
    </row>
    <row r="80" spans="1:16" ht="22.5" x14ac:dyDescent="0.25">
      <c r="A80" s="30" t="s">
        <v>447</v>
      </c>
      <c r="B80" s="30" t="s">
        <v>448</v>
      </c>
      <c r="C80" s="15">
        <v>19</v>
      </c>
      <c r="D80" s="15">
        <v>23</v>
      </c>
      <c r="E80" s="31">
        <v>-1</v>
      </c>
      <c r="F80" s="15">
        <v>0</v>
      </c>
      <c r="G80" s="15">
        <v>1</v>
      </c>
      <c r="H80" s="15">
        <v>6</v>
      </c>
      <c r="I80" s="15">
        <v>5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3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0</v>
      </c>
      <c r="E81" s="31">
        <v>0</v>
      </c>
      <c r="F81" s="15">
        <v>0</v>
      </c>
      <c r="G81" s="15">
        <v>3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3</v>
      </c>
      <c r="E82" s="31">
        <v>-1</v>
      </c>
      <c r="F82" s="15">
        <v>1</v>
      </c>
      <c r="G82" s="15">
        <v>2</v>
      </c>
      <c r="H82" s="15">
        <v>1</v>
      </c>
      <c r="I82" s="15">
        <v>3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144</v>
      </c>
      <c r="D83" s="27">
        <v>144</v>
      </c>
      <c r="E83" s="28">
        <v>0</v>
      </c>
      <c r="F83" s="27">
        <v>1</v>
      </c>
      <c r="G83" s="27">
        <v>1</v>
      </c>
      <c r="H83" s="27">
        <v>14</v>
      </c>
      <c r="I83" s="27">
        <v>4</v>
      </c>
      <c r="J83" s="27">
        <v>0</v>
      </c>
      <c r="K83" s="27">
        <v>0</v>
      </c>
      <c r="L83" s="27">
        <v>0</v>
      </c>
      <c r="M83" s="27">
        <v>0</v>
      </c>
      <c r="N83" s="27">
        <v>5</v>
      </c>
      <c r="O83" s="27">
        <v>0</v>
      </c>
      <c r="P83" s="29">
        <v>10</v>
      </c>
    </row>
    <row r="84" spans="1:16" x14ac:dyDescent="0.25">
      <c r="A84" s="30" t="s">
        <v>454</v>
      </c>
      <c r="B84" s="30" t="s">
        <v>455</v>
      </c>
      <c r="C84" s="15">
        <v>52</v>
      </c>
      <c r="D84" s="15">
        <v>48</v>
      </c>
      <c r="E84" s="31">
        <v>0</v>
      </c>
      <c r="F84" s="15">
        <v>1</v>
      </c>
      <c r="G84" s="15">
        <v>0</v>
      </c>
      <c r="H84" s="15">
        <v>11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3</v>
      </c>
      <c r="O84" s="15">
        <v>0</v>
      </c>
      <c r="P84" s="25">
        <v>2</v>
      </c>
    </row>
    <row r="85" spans="1:16" x14ac:dyDescent="0.25">
      <c r="A85" s="30" t="s">
        <v>456</v>
      </c>
      <c r="B85" s="30" t="s">
        <v>457</v>
      </c>
      <c r="C85" s="15">
        <v>92</v>
      </c>
      <c r="D85" s="15">
        <v>96</v>
      </c>
      <c r="E85" s="31">
        <v>-1</v>
      </c>
      <c r="F85" s="15">
        <v>0</v>
      </c>
      <c r="G85" s="15">
        <v>1</v>
      </c>
      <c r="H85" s="15">
        <v>3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5">
        <v>8</v>
      </c>
    </row>
    <row r="86" spans="1:16" x14ac:dyDescent="0.25">
      <c r="A86" s="179" t="s">
        <v>458</v>
      </c>
      <c r="B86" s="180"/>
      <c r="C86" s="27">
        <v>817</v>
      </c>
      <c r="D86" s="27">
        <v>1074</v>
      </c>
      <c r="E86" s="28">
        <v>-1</v>
      </c>
      <c r="F86" s="27">
        <v>21</v>
      </c>
      <c r="G86" s="27">
        <v>14</v>
      </c>
      <c r="H86" s="27">
        <v>372</v>
      </c>
      <c r="I86" s="27">
        <v>287</v>
      </c>
      <c r="J86" s="27">
        <v>0</v>
      </c>
      <c r="K86" s="27">
        <v>0</v>
      </c>
      <c r="L86" s="27">
        <v>0</v>
      </c>
      <c r="M86" s="27">
        <v>0</v>
      </c>
      <c r="N86" s="27">
        <v>28</v>
      </c>
      <c r="O86" s="27">
        <v>0</v>
      </c>
      <c r="P86" s="29">
        <v>154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2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1</v>
      </c>
      <c r="E89" s="31">
        <v>-1</v>
      </c>
      <c r="F89" s="15">
        <v>0</v>
      </c>
      <c r="G89" s="15">
        <v>0</v>
      </c>
      <c r="H89" s="15">
        <v>0</v>
      </c>
      <c r="I89" s="15">
        <v>1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31</v>
      </c>
      <c r="D90" s="15">
        <v>30</v>
      </c>
      <c r="E90" s="31">
        <v>0</v>
      </c>
      <c r="F90" s="15">
        <v>2</v>
      </c>
      <c r="G90" s="15">
        <v>1</v>
      </c>
      <c r="H90" s="15">
        <v>2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2</v>
      </c>
    </row>
    <row r="91" spans="1:16" ht="22.5" x14ac:dyDescent="0.25">
      <c r="A91" s="30" t="s">
        <v>467</v>
      </c>
      <c r="B91" s="30" t="s">
        <v>468</v>
      </c>
      <c r="C91" s="15">
        <v>4</v>
      </c>
      <c r="D91" s="15">
        <v>7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37</v>
      </c>
      <c r="D92" s="15">
        <v>45</v>
      </c>
      <c r="E92" s="31">
        <v>-1</v>
      </c>
      <c r="F92" s="15">
        <v>1</v>
      </c>
      <c r="G92" s="15">
        <v>1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104</v>
      </c>
      <c r="D93" s="15">
        <v>222</v>
      </c>
      <c r="E93" s="31">
        <v>-1</v>
      </c>
      <c r="F93" s="15">
        <v>2</v>
      </c>
      <c r="G93" s="15">
        <v>2</v>
      </c>
      <c r="H93" s="15">
        <v>64</v>
      </c>
      <c r="I93" s="15">
        <v>128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5">
        <v>82</v>
      </c>
    </row>
    <row r="94" spans="1:16" x14ac:dyDescent="0.25">
      <c r="A94" s="30" t="s">
        <v>473</v>
      </c>
      <c r="B94" s="30" t="s">
        <v>474</v>
      </c>
      <c r="C94" s="15">
        <v>53</v>
      </c>
      <c r="D94" s="15">
        <v>52</v>
      </c>
      <c r="E94" s="31">
        <v>0</v>
      </c>
      <c r="F94" s="15">
        <v>10</v>
      </c>
      <c r="G94" s="15">
        <v>9</v>
      </c>
      <c r="H94" s="15">
        <v>11</v>
      </c>
      <c r="I94" s="15">
        <v>4</v>
      </c>
      <c r="J94" s="15">
        <v>0</v>
      </c>
      <c r="K94" s="15">
        <v>0</v>
      </c>
      <c r="L94" s="15">
        <v>0</v>
      </c>
      <c r="M94" s="15">
        <v>0</v>
      </c>
      <c r="N94" s="15">
        <v>26</v>
      </c>
      <c r="O94" s="15">
        <v>0</v>
      </c>
      <c r="P94" s="25">
        <v>13</v>
      </c>
    </row>
    <row r="95" spans="1:16" x14ac:dyDescent="0.25">
      <c r="A95" s="30" t="s">
        <v>475</v>
      </c>
      <c r="B95" s="30" t="s">
        <v>476</v>
      </c>
      <c r="C95" s="15">
        <v>588</v>
      </c>
      <c r="D95" s="15">
        <v>714</v>
      </c>
      <c r="E95" s="31">
        <v>-1</v>
      </c>
      <c r="F95" s="15">
        <v>5</v>
      </c>
      <c r="G95" s="15">
        <v>0</v>
      </c>
      <c r="H95" s="15">
        <v>295</v>
      </c>
      <c r="I95" s="15">
        <v>154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25">
        <v>57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1</v>
      </c>
      <c r="E96" s="31">
        <v>-1</v>
      </c>
      <c r="F96" s="15">
        <v>1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7324</v>
      </c>
      <c r="D98" s="27">
        <v>9017</v>
      </c>
      <c r="E98" s="28">
        <v>-1</v>
      </c>
      <c r="F98" s="27">
        <v>726</v>
      </c>
      <c r="G98" s="27">
        <v>579</v>
      </c>
      <c r="H98" s="27">
        <v>2098</v>
      </c>
      <c r="I98" s="27">
        <v>1886</v>
      </c>
      <c r="J98" s="27">
        <v>1</v>
      </c>
      <c r="K98" s="27">
        <v>6</v>
      </c>
      <c r="L98" s="27">
        <v>0</v>
      </c>
      <c r="M98" s="27">
        <v>0</v>
      </c>
      <c r="N98" s="27">
        <v>28</v>
      </c>
      <c r="O98" s="27">
        <v>164</v>
      </c>
      <c r="P98" s="29">
        <v>1473</v>
      </c>
    </row>
    <row r="99" spans="1:16" x14ac:dyDescent="0.25">
      <c r="A99" s="30" t="s">
        <v>482</v>
      </c>
      <c r="B99" s="30" t="s">
        <v>483</v>
      </c>
      <c r="C99" s="15">
        <v>1142</v>
      </c>
      <c r="D99" s="15">
        <v>1483</v>
      </c>
      <c r="E99" s="31">
        <v>-1</v>
      </c>
      <c r="F99" s="15">
        <v>201</v>
      </c>
      <c r="G99" s="15">
        <v>156</v>
      </c>
      <c r="H99" s="15">
        <v>306</v>
      </c>
      <c r="I99" s="15">
        <v>263</v>
      </c>
      <c r="J99" s="15">
        <v>0</v>
      </c>
      <c r="K99" s="15">
        <v>0</v>
      </c>
      <c r="L99" s="15">
        <v>0</v>
      </c>
      <c r="M99" s="15">
        <v>0</v>
      </c>
      <c r="N99" s="15">
        <v>3</v>
      </c>
      <c r="O99" s="15">
        <v>5</v>
      </c>
      <c r="P99" s="25">
        <v>248</v>
      </c>
    </row>
    <row r="100" spans="1:16" x14ac:dyDescent="0.25">
      <c r="A100" s="30" t="s">
        <v>484</v>
      </c>
      <c r="B100" s="30" t="s">
        <v>485</v>
      </c>
      <c r="C100" s="15">
        <v>900</v>
      </c>
      <c r="D100" s="15">
        <v>1095</v>
      </c>
      <c r="E100" s="31">
        <v>-1</v>
      </c>
      <c r="F100" s="15">
        <v>204</v>
      </c>
      <c r="G100" s="15">
        <v>151</v>
      </c>
      <c r="H100" s="15">
        <v>461</v>
      </c>
      <c r="I100" s="15">
        <v>239</v>
      </c>
      <c r="J100" s="15">
        <v>0</v>
      </c>
      <c r="K100" s="15">
        <v>1</v>
      </c>
      <c r="L100" s="15">
        <v>0</v>
      </c>
      <c r="M100" s="15">
        <v>0</v>
      </c>
      <c r="N100" s="15">
        <v>0</v>
      </c>
      <c r="O100" s="15">
        <v>37</v>
      </c>
      <c r="P100" s="25">
        <v>277</v>
      </c>
    </row>
    <row r="101" spans="1:16" ht="33.75" x14ac:dyDescent="0.25">
      <c r="A101" s="30" t="s">
        <v>486</v>
      </c>
      <c r="B101" s="30" t="s">
        <v>487</v>
      </c>
      <c r="C101" s="15">
        <v>75</v>
      </c>
      <c r="D101" s="15">
        <v>111</v>
      </c>
      <c r="E101" s="31">
        <v>-1</v>
      </c>
      <c r="F101" s="15">
        <v>30</v>
      </c>
      <c r="G101" s="15">
        <v>49</v>
      </c>
      <c r="H101" s="15">
        <v>53</v>
      </c>
      <c r="I101" s="15">
        <v>191</v>
      </c>
      <c r="J101" s="15">
        <v>0</v>
      </c>
      <c r="K101" s="15">
        <v>0</v>
      </c>
      <c r="L101" s="15">
        <v>0</v>
      </c>
      <c r="M101" s="15">
        <v>0</v>
      </c>
      <c r="N101" s="15">
        <v>1</v>
      </c>
      <c r="O101" s="15">
        <v>9</v>
      </c>
      <c r="P101" s="25">
        <v>89</v>
      </c>
    </row>
    <row r="102" spans="1:16" ht="22.5" x14ac:dyDescent="0.25">
      <c r="A102" s="30" t="s">
        <v>488</v>
      </c>
      <c r="B102" s="30" t="s">
        <v>489</v>
      </c>
      <c r="C102" s="15">
        <v>734</v>
      </c>
      <c r="D102" s="15">
        <v>951</v>
      </c>
      <c r="E102" s="31">
        <v>-1</v>
      </c>
      <c r="F102" s="15">
        <v>144</v>
      </c>
      <c r="G102" s="15">
        <v>119</v>
      </c>
      <c r="H102" s="15">
        <v>218</v>
      </c>
      <c r="I102" s="15">
        <v>220</v>
      </c>
      <c r="J102" s="15">
        <v>0</v>
      </c>
      <c r="K102" s="15">
        <v>2</v>
      </c>
      <c r="L102" s="15">
        <v>0</v>
      </c>
      <c r="M102" s="15">
        <v>0</v>
      </c>
      <c r="N102" s="15">
        <v>0</v>
      </c>
      <c r="O102" s="15">
        <v>108</v>
      </c>
      <c r="P102" s="25">
        <v>208</v>
      </c>
    </row>
    <row r="103" spans="1:16" x14ac:dyDescent="0.25">
      <c r="A103" s="30" t="s">
        <v>490</v>
      </c>
      <c r="B103" s="30" t="s">
        <v>491</v>
      </c>
      <c r="C103" s="15">
        <v>21</v>
      </c>
      <c r="D103" s="15">
        <v>14</v>
      </c>
      <c r="E103" s="31">
        <v>0</v>
      </c>
      <c r="F103" s="15">
        <v>1</v>
      </c>
      <c r="G103" s="15">
        <v>1</v>
      </c>
      <c r="H103" s="15">
        <v>5</v>
      </c>
      <c r="I103" s="15">
        <v>3</v>
      </c>
      <c r="J103" s="15">
        <v>0</v>
      </c>
      <c r="K103" s="15">
        <v>0</v>
      </c>
      <c r="L103" s="15">
        <v>0</v>
      </c>
      <c r="M103" s="15">
        <v>0</v>
      </c>
      <c r="N103" s="15">
        <v>1</v>
      </c>
      <c r="O103" s="15">
        <v>0</v>
      </c>
      <c r="P103" s="25">
        <v>2</v>
      </c>
    </row>
    <row r="104" spans="1:16" ht="22.5" x14ac:dyDescent="0.25">
      <c r="A104" s="30" t="s">
        <v>492</v>
      </c>
      <c r="B104" s="30" t="s">
        <v>493</v>
      </c>
      <c r="C104" s="15">
        <v>154</v>
      </c>
      <c r="D104" s="15">
        <v>139</v>
      </c>
      <c r="E104" s="31">
        <v>0</v>
      </c>
      <c r="F104" s="15">
        <v>17</v>
      </c>
      <c r="G104" s="15">
        <v>12</v>
      </c>
      <c r="H104" s="15">
        <v>13</v>
      </c>
      <c r="I104" s="15">
        <v>27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27</v>
      </c>
    </row>
    <row r="105" spans="1:16" x14ac:dyDescent="0.25">
      <c r="A105" s="30" t="s">
        <v>494</v>
      </c>
      <c r="B105" s="30" t="s">
        <v>495</v>
      </c>
      <c r="C105" s="15">
        <v>273</v>
      </c>
      <c r="D105" s="15">
        <v>354</v>
      </c>
      <c r="E105" s="31">
        <v>-1</v>
      </c>
      <c r="F105" s="15">
        <v>10</v>
      </c>
      <c r="G105" s="15">
        <v>3</v>
      </c>
      <c r="H105" s="15">
        <v>14</v>
      </c>
      <c r="I105" s="15">
        <v>3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5">
        <v>10</v>
      </c>
    </row>
    <row r="106" spans="1:16" x14ac:dyDescent="0.25">
      <c r="A106" s="30" t="s">
        <v>496</v>
      </c>
      <c r="B106" s="30" t="s">
        <v>497</v>
      </c>
      <c r="C106" s="15">
        <v>1910</v>
      </c>
      <c r="D106" s="15">
        <v>2246</v>
      </c>
      <c r="E106" s="31">
        <v>-1</v>
      </c>
      <c r="F106" s="15">
        <v>14</v>
      </c>
      <c r="G106" s="15">
        <v>13</v>
      </c>
      <c r="H106" s="15">
        <v>450</v>
      </c>
      <c r="I106" s="15">
        <v>373</v>
      </c>
      <c r="J106" s="15">
        <v>0</v>
      </c>
      <c r="K106" s="15">
        <v>0</v>
      </c>
      <c r="L106" s="15">
        <v>0</v>
      </c>
      <c r="M106" s="15">
        <v>0</v>
      </c>
      <c r="N106" s="15">
        <v>7</v>
      </c>
      <c r="O106" s="15">
        <v>0</v>
      </c>
      <c r="P106" s="25">
        <v>190</v>
      </c>
    </row>
    <row r="107" spans="1:16" ht="22.5" x14ac:dyDescent="0.25">
      <c r="A107" s="30" t="s">
        <v>498</v>
      </c>
      <c r="B107" s="30" t="s">
        <v>499</v>
      </c>
      <c r="C107" s="15">
        <v>877</v>
      </c>
      <c r="D107" s="15">
        <v>873</v>
      </c>
      <c r="E107" s="31">
        <v>0</v>
      </c>
      <c r="F107" s="15">
        <v>18</v>
      </c>
      <c r="G107" s="15">
        <v>6</v>
      </c>
      <c r="H107" s="15">
        <v>168</v>
      </c>
      <c r="I107" s="15">
        <v>131</v>
      </c>
      <c r="J107" s="15">
        <v>1</v>
      </c>
      <c r="K107" s="15">
        <v>0</v>
      </c>
      <c r="L107" s="15">
        <v>0</v>
      </c>
      <c r="M107" s="15">
        <v>0</v>
      </c>
      <c r="N107" s="15">
        <v>4</v>
      </c>
      <c r="O107" s="15">
        <v>0</v>
      </c>
      <c r="P107" s="25">
        <v>95</v>
      </c>
    </row>
    <row r="108" spans="1:16" ht="22.5" x14ac:dyDescent="0.25">
      <c r="A108" s="30" t="s">
        <v>500</v>
      </c>
      <c r="B108" s="30" t="s">
        <v>501</v>
      </c>
      <c r="C108" s="15">
        <v>31</v>
      </c>
      <c r="D108" s="15">
        <v>46</v>
      </c>
      <c r="E108" s="31">
        <v>-1</v>
      </c>
      <c r="F108" s="15">
        <v>1</v>
      </c>
      <c r="G108" s="15">
        <v>1</v>
      </c>
      <c r="H108" s="15">
        <v>9</v>
      </c>
      <c r="I108" s="15">
        <v>20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22</v>
      </c>
    </row>
    <row r="109" spans="1:16" x14ac:dyDescent="0.25">
      <c r="A109" s="30" t="s">
        <v>502</v>
      </c>
      <c r="B109" s="30" t="s">
        <v>503</v>
      </c>
      <c r="C109" s="15">
        <v>16</v>
      </c>
      <c r="D109" s="15">
        <v>9</v>
      </c>
      <c r="E109" s="31">
        <v>0</v>
      </c>
      <c r="F109" s="15">
        <v>0</v>
      </c>
      <c r="G109" s="15">
        <v>0</v>
      </c>
      <c r="H109" s="15">
        <v>4</v>
      </c>
      <c r="I109" s="15">
        <v>4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11</v>
      </c>
      <c r="D110" s="15">
        <v>25</v>
      </c>
      <c r="E110" s="31">
        <v>-1</v>
      </c>
      <c r="F110" s="15">
        <v>0</v>
      </c>
      <c r="G110" s="15">
        <v>0</v>
      </c>
      <c r="H110" s="15">
        <v>9</v>
      </c>
      <c r="I110" s="15">
        <v>10</v>
      </c>
      <c r="J110" s="15">
        <v>0</v>
      </c>
      <c r="K110" s="15">
        <v>0</v>
      </c>
      <c r="L110" s="15">
        <v>0</v>
      </c>
      <c r="M110" s="15">
        <v>0</v>
      </c>
      <c r="N110" s="15">
        <v>4</v>
      </c>
      <c r="O110" s="15">
        <v>0</v>
      </c>
      <c r="P110" s="25">
        <v>5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944</v>
      </c>
      <c r="D112" s="15">
        <v>1172</v>
      </c>
      <c r="E112" s="31">
        <v>-1</v>
      </c>
      <c r="F112" s="15">
        <v>75</v>
      </c>
      <c r="G112" s="15">
        <v>58</v>
      </c>
      <c r="H112" s="15">
        <v>188</v>
      </c>
      <c r="I112" s="15">
        <v>164</v>
      </c>
      <c r="J112" s="15">
        <v>0</v>
      </c>
      <c r="K112" s="15">
        <v>1</v>
      </c>
      <c r="L112" s="15">
        <v>0</v>
      </c>
      <c r="M112" s="15">
        <v>0</v>
      </c>
      <c r="N112" s="15">
        <v>0</v>
      </c>
      <c r="O112" s="15">
        <v>0</v>
      </c>
      <c r="P112" s="25">
        <v>148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1</v>
      </c>
      <c r="E113" s="31">
        <v>-1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2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4</v>
      </c>
      <c r="D115" s="15">
        <v>6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1</v>
      </c>
    </row>
    <row r="116" spans="1:16" ht="22.5" x14ac:dyDescent="0.25">
      <c r="A116" s="30" t="s">
        <v>516</v>
      </c>
      <c r="B116" s="30" t="s">
        <v>517</v>
      </c>
      <c r="C116" s="15">
        <v>13</v>
      </c>
      <c r="D116" s="15">
        <v>33</v>
      </c>
      <c r="E116" s="31">
        <v>-1</v>
      </c>
      <c r="F116" s="15">
        <v>1</v>
      </c>
      <c r="G116" s="15">
        <v>0</v>
      </c>
      <c r="H116" s="15">
        <v>14</v>
      </c>
      <c r="I116" s="15">
        <v>14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0</v>
      </c>
      <c r="P116" s="25">
        <v>1</v>
      </c>
    </row>
    <row r="117" spans="1:16" ht="33.75" x14ac:dyDescent="0.25">
      <c r="A117" s="30" t="s">
        <v>518</v>
      </c>
      <c r="B117" s="30" t="s">
        <v>519</v>
      </c>
      <c r="C117" s="15">
        <v>42</v>
      </c>
      <c r="D117" s="15">
        <v>118</v>
      </c>
      <c r="E117" s="31">
        <v>-1</v>
      </c>
      <c r="F117" s="15">
        <v>2</v>
      </c>
      <c r="G117" s="15">
        <v>0</v>
      </c>
      <c r="H117" s="15">
        <v>22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4</v>
      </c>
    </row>
    <row r="118" spans="1:16" ht="22.5" x14ac:dyDescent="0.25">
      <c r="A118" s="30" t="s">
        <v>520</v>
      </c>
      <c r="B118" s="30" t="s">
        <v>521</v>
      </c>
      <c r="C118" s="15">
        <v>1</v>
      </c>
      <c r="D118" s="15">
        <v>1</v>
      </c>
      <c r="E118" s="31">
        <v>0</v>
      </c>
      <c r="F118" s="15">
        <v>0</v>
      </c>
      <c r="G118" s="15">
        <v>0</v>
      </c>
      <c r="H118" s="15">
        <v>1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19</v>
      </c>
      <c r="E119" s="31">
        <v>-1</v>
      </c>
      <c r="F119" s="15">
        <v>0</v>
      </c>
      <c r="G119" s="15">
        <v>0</v>
      </c>
      <c r="H119" s="15">
        <v>2</v>
      </c>
      <c r="I119" s="15">
        <v>6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1</v>
      </c>
    </row>
    <row r="120" spans="1:16" ht="22.5" x14ac:dyDescent="0.25">
      <c r="A120" s="30" t="s">
        <v>524</v>
      </c>
      <c r="B120" s="30" t="s">
        <v>525</v>
      </c>
      <c r="C120" s="15">
        <v>1</v>
      </c>
      <c r="D120" s="15">
        <v>2</v>
      </c>
      <c r="E120" s="31">
        <v>-1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13</v>
      </c>
      <c r="D121" s="15">
        <v>24</v>
      </c>
      <c r="E121" s="31">
        <v>-1</v>
      </c>
      <c r="F121" s="15">
        <v>0</v>
      </c>
      <c r="G121" s="15">
        <v>0</v>
      </c>
      <c r="H121" s="15">
        <v>8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46</v>
      </c>
      <c r="D122" s="15">
        <v>94</v>
      </c>
      <c r="E122" s="31">
        <v>-1</v>
      </c>
      <c r="F122" s="15">
        <v>5</v>
      </c>
      <c r="G122" s="15">
        <v>4</v>
      </c>
      <c r="H122" s="15">
        <v>35</v>
      </c>
      <c r="I122" s="15">
        <v>70</v>
      </c>
      <c r="J122" s="15">
        <v>0</v>
      </c>
      <c r="K122" s="15">
        <v>2</v>
      </c>
      <c r="L122" s="15">
        <v>0</v>
      </c>
      <c r="M122" s="15">
        <v>0</v>
      </c>
      <c r="N122" s="15">
        <v>0</v>
      </c>
      <c r="O122" s="15">
        <v>1</v>
      </c>
      <c r="P122" s="25">
        <v>63</v>
      </c>
    </row>
    <row r="123" spans="1:16" x14ac:dyDescent="0.25">
      <c r="A123" s="30" t="s">
        <v>530</v>
      </c>
      <c r="B123" s="30" t="s">
        <v>531</v>
      </c>
      <c r="C123" s="15">
        <v>24</v>
      </c>
      <c r="D123" s="15">
        <v>34</v>
      </c>
      <c r="E123" s="31">
        <v>-1</v>
      </c>
      <c r="F123" s="15">
        <v>0</v>
      </c>
      <c r="G123" s="15">
        <v>0</v>
      </c>
      <c r="H123" s="15">
        <v>9</v>
      </c>
      <c r="I123" s="15">
        <v>8</v>
      </c>
      <c r="J123" s="15">
        <v>0</v>
      </c>
      <c r="K123" s="15">
        <v>0</v>
      </c>
      <c r="L123" s="15">
        <v>0</v>
      </c>
      <c r="M123" s="15">
        <v>0</v>
      </c>
      <c r="N123" s="15">
        <v>4</v>
      </c>
      <c r="O123" s="15">
        <v>4</v>
      </c>
      <c r="P123" s="25">
        <v>5</v>
      </c>
    </row>
    <row r="124" spans="1:16" x14ac:dyDescent="0.25">
      <c r="A124" s="30" t="s">
        <v>532</v>
      </c>
      <c r="B124" s="30" t="s">
        <v>533</v>
      </c>
      <c r="C124" s="15">
        <v>3</v>
      </c>
      <c r="D124" s="15">
        <v>1</v>
      </c>
      <c r="E124" s="31">
        <v>2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15</v>
      </c>
      <c r="D127" s="15">
        <v>19</v>
      </c>
      <c r="E127" s="31">
        <v>-1</v>
      </c>
      <c r="F127" s="15">
        <v>0</v>
      </c>
      <c r="G127" s="15">
        <v>0</v>
      </c>
      <c r="H127" s="15">
        <v>4</v>
      </c>
      <c r="I127" s="15">
        <v>5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2</v>
      </c>
      <c r="D128" s="15">
        <v>3</v>
      </c>
      <c r="E128" s="31">
        <v>-1</v>
      </c>
      <c r="F128" s="15">
        <v>0</v>
      </c>
      <c r="G128" s="15">
        <v>0</v>
      </c>
      <c r="H128" s="15">
        <v>1</v>
      </c>
      <c r="I128" s="15">
        <v>5</v>
      </c>
      <c r="J128" s="15">
        <v>0</v>
      </c>
      <c r="K128" s="15">
        <v>0</v>
      </c>
      <c r="L128" s="15">
        <v>0</v>
      </c>
      <c r="M128" s="15">
        <v>0</v>
      </c>
      <c r="N128" s="15">
        <v>2</v>
      </c>
      <c r="O128" s="15">
        <v>0</v>
      </c>
      <c r="P128" s="25">
        <v>2</v>
      </c>
    </row>
    <row r="129" spans="1:16" ht="22.5" x14ac:dyDescent="0.25">
      <c r="A129" s="30" t="s">
        <v>542</v>
      </c>
      <c r="B129" s="30" t="s">
        <v>543</v>
      </c>
      <c r="C129" s="15">
        <v>66</v>
      </c>
      <c r="D129" s="15">
        <v>134</v>
      </c>
      <c r="E129" s="31">
        <v>-1</v>
      </c>
      <c r="F129" s="15">
        <v>3</v>
      </c>
      <c r="G129" s="15">
        <v>5</v>
      </c>
      <c r="H129" s="15">
        <v>100</v>
      </c>
      <c r="I129" s="15">
        <v>123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64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6</v>
      </c>
      <c r="D131" s="15">
        <v>10</v>
      </c>
      <c r="E131" s="31">
        <v>-1</v>
      </c>
      <c r="F131" s="15">
        <v>0</v>
      </c>
      <c r="G131" s="15">
        <v>1</v>
      </c>
      <c r="H131" s="15">
        <v>4</v>
      </c>
      <c r="I131" s="15">
        <v>3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10</v>
      </c>
    </row>
    <row r="132" spans="1:16" x14ac:dyDescent="0.25">
      <c r="A132" s="179" t="s">
        <v>548</v>
      </c>
      <c r="B132" s="180"/>
      <c r="C132" s="27">
        <v>22</v>
      </c>
      <c r="D132" s="27">
        <v>35</v>
      </c>
      <c r="E132" s="28">
        <v>-1</v>
      </c>
      <c r="F132" s="27">
        <v>0</v>
      </c>
      <c r="G132" s="27">
        <v>0</v>
      </c>
      <c r="H132" s="27">
        <v>20</v>
      </c>
      <c r="I132" s="27">
        <v>9</v>
      </c>
      <c r="J132" s="27">
        <v>0</v>
      </c>
      <c r="K132" s="27">
        <v>0</v>
      </c>
      <c r="L132" s="27">
        <v>0</v>
      </c>
      <c r="M132" s="27">
        <v>0</v>
      </c>
      <c r="N132" s="27">
        <v>7</v>
      </c>
      <c r="O132" s="27">
        <v>0</v>
      </c>
      <c r="P132" s="29">
        <v>11</v>
      </c>
    </row>
    <row r="133" spans="1:16" x14ac:dyDescent="0.25">
      <c r="A133" s="30" t="s">
        <v>549</v>
      </c>
      <c r="B133" s="30" t="s">
        <v>550</v>
      </c>
      <c r="C133" s="15">
        <v>8</v>
      </c>
      <c r="D133" s="15">
        <v>8</v>
      </c>
      <c r="E133" s="31">
        <v>0</v>
      </c>
      <c r="F133" s="15">
        <v>0</v>
      </c>
      <c r="G133" s="15">
        <v>0</v>
      </c>
      <c r="H133" s="15">
        <v>11</v>
      </c>
      <c r="I133" s="15">
        <v>6</v>
      </c>
      <c r="J133" s="15">
        <v>0</v>
      </c>
      <c r="K133" s="15">
        <v>0</v>
      </c>
      <c r="L133" s="15">
        <v>0</v>
      </c>
      <c r="M133" s="15">
        <v>0</v>
      </c>
      <c r="N133" s="15">
        <v>7</v>
      </c>
      <c r="O133" s="15">
        <v>0</v>
      </c>
      <c r="P133" s="25">
        <v>10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1</v>
      </c>
    </row>
    <row r="135" spans="1:16" x14ac:dyDescent="0.25">
      <c r="A135" s="30" t="s">
        <v>553</v>
      </c>
      <c r="B135" s="30" t="s">
        <v>554</v>
      </c>
      <c r="C135" s="15">
        <v>12</v>
      </c>
      <c r="D135" s="15">
        <v>27</v>
      </c>
      <c r="E135" s="31">
        <v>-1</v>
      </c>
      <c r="F135" s="15">
        <v>0</v>
      </c>
      <c r="G135" s="15">
        <v>0</v>
      </c>
      <c r="H135" s="15">
        <v>8</v>
      </c>
      <c r="I135" s="15">
        <v>3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2</v>
      </c>
      <c r="D136" s="15">
        <v>0</v>
      </c>
      <c r="E136" s="31">
        <v>0</v>
      </c>
      <c r="F136" s="15">
        <v>0</v>
      </c>
      <c r="G136" s="15">
        <v>0</v>
      </c>
      <c r="H136" s="15">
        <v>1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18</v>
      </c>
      <c r="D138" s="27">
        <v>14</v>
      </c>
      <c r="E138" s="28">
        <v>0</v>
      </c>
      <c r="F138" s="27">
        <v>1</v>
      </c>
      <c r="G138" s="27">
        <v>0</v>
      </c>
      <c r="H138" s="27">
        <v>3</v>
      </c>
      <c r="I138" s="27">
        <v>12</v>
      </c>
      <c r="J138" s="27">
        <v>0</v>
      </c>
      <c r="K138" s="27">
        <v>0</v>
      </c>
      <c r="L138" s="27">
        <v>0</v>
      </c>
      <c r="M138" s="27">
        <v>0</v>
      </c>
      <c r="N138" s="27">
        <v>2</v>
      </c>
      <c r="O138" s="27">
        <v>0</v>
      </c>
      <c r="P138" s="29">
        <v>4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1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1</v>
      </c>
      <c r="E140" s="31">
        <v>-1</v>
      </c>
      <c r="F140" s="15">
        <v>1</v>
      </c>
      <c r="G140" s="15">
        <v>0</v>
      </c>
      <c r="H140" s="15">
        <v>0</v>
      </c>
      <c r="I140" s="15">
        <v>1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3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1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4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8</v>
      </c>
      <c r="D143" s="15">
        <v>8</v>
      </c>
      <c r="E143" s="31">
        <v>0</v>
      </c>
      <c r="F143" s="15">
        <v>0</v>
      </c>
      <c r="G143" s="15">
        <v>0</v>
      </c>
      <c r="H143" s="15">
        <v>3</v>
      </c>
      <c r="I143" s="15">
        <v>11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2</v>
      </c>
      <c r="D144" s="15">
        <v>4</v>
      </c>
      <c r="E144" s="31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4</v>
      </c>
    </row>
    <row r="145" spans="1:16" x14ac:dyDescent="0.25">
      <c r="A145" s="179" t="s">
        <v>572</v>
      </c>
      <c r="B145" s="180"/>
      <c r="C145" s="27">
        <v>29</v>
      </c>
      <c r="D145" s="27">
        <v>48</v>
      </c>
      <c r="E145" s="28">
        <v>-1</v>
      </c>
      <c r="F145" s="27">
        <v>14</v>
      </c>
      <c r="G145" s="27">
        <v>11</v>
      </c>
      <c r="H145" s="27">
        <v>27</v>
      </c>
      <c r="I145" s="27">
        <v>16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3</v>
      </c>
      <c r="P145" s="29">
        <v>23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29</v>
      </c>
      <c r="D147" s="15">
        <v>48</v>
      </c>
      <c r="E147" s="31">
        <v>-1</v>
      </c>
      <c r="F147" s="15">
        <v>14</v>
      </c>
      <c r="G147" s="15">
        <v>11</v>
      </c>
      <c r="H147" s="15">
        <v>26</v>
      </c>
      <c r="I147" s="15">
        <v>16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3</v>
      </c>
      <c r="P147" s="25">
        <v>23</v>
      </c>
    </row>
    <row r="148" spans="1:16" x14ac:dyDescent="0.25">
      <c r="A148" s="179" t="s">
        <v>577</v>
      </c>
      <c r="B148" s="180"/>
      <c r="C148" s="27">
        <v>123</v>
      </c>
      <c r="D148" s="27">
        <v>126</v>
      </c>
      <c r="E148" s="28">
        <v>-1</v>
      </c>
      <c r="F148" s="27">
        <v>5</v>
      </c>
      <c r="G148" s="27">
        <v>4</v>
      </c>
      <c r="H148" s="27">
        <v>71</v>
      </c>
      <c r="I148" s="27">
        <v>48</v>
      </c>
      <c r="J148" s="27">
        <v>0</v>
      </c>
      <c r="K148" s="27">
        <v>0</v>
      </c>
      <c r="L148" s="27">
        <v>0</v>
      </c>
      <c r="M148" s="27">
        <v>0</v>
      </c>
      <c r="N148" s="27">
        <v>144</v>
      </c>
      <c r="O148" s="27">
        <v>0</v>
      </c>
      <c r="P148" s="29">
        <v>34</v>
      </c>
    </row>
    <row r="149" spans="1:16" ht="22.5" x14ac:dyDescent="0.25">
      <c r="A149" s="30" t="s">
        <v>578</v>
      </c>
      <c r="B149" s="30" t="s">
        <v>579</v>
      </c>
      <c r="C149" s="15">
        <v>45</v>
      </c>
      <c r="D149" s="15">
        <v>54</v>
      </c>
      <c r="E149" s="31">
        <v>-1</v>
      </c>
      <c r="F149" s="15">
        <v>1</v>
      </c>
      <c r="G149" s="15">
        <v>1</v>
      </c>
      <c r="H149" s="15">
        <v>30</v>
      </c>
      <c r="I149" s="15">
        <v>18</v>
      </c>
      <c r="J149" s="15">
        <v>0</v>
      </c>
      <c r="K149" s="15">
        <v>0</v>
      </c>
      <c r="L149" s="15">
        <v>0</v>
      </c>
      <c r="M149" s="15">
        <v>0</v>
      </c>
      <c r="N149" s="15">
        <v>58</v>
      </c>
      <c r="O149" s="15">
        <v>0</v>
      </c>
      <c r="P149" s="25">
        <v>19</v>
      </c>
    </row>
    <row r="150" spans="1:16" ht="22.5" x14ac:dyDescent="0.25">
      <c r="A150" s="30" t="s">
        <v>580</v>
      </c>
      <c r="B150" s="30" t="s">
        <v>581</v>
      </c>
      <c r="C150" s="15">
        <v>9</v>
      </c>
      <c r="D150" s="15">
        <v>5</v>
      </c>
      <c r="E150" s="31">
        <v>0</v>
      </c>
      <c r="F150" s="15">
        <v>0</v>
      </c>
      <c r="G150" s="15">
        <v>0</v>
      </c>
      <c r="H150" s="15">
        <v>8</v>
      </c>
      <c r="I150" s="15">
        <v>2</v>
      </c>
      <c r="J150" s="15">
        <v>0</v>
      </c>
      <c r="K150" s="15">
        <v>0</v>
      </c>
      <c r="L150" s="15">
        <v>0</v>
      </c>
      <c r="M150" s="15">
        <v>0</v>
      </c>
      <c r="N150" s="15">
        <v>6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8</v>
      </c>
      <c r="D152" s="15">
        <v>7</v>
      </c>
      <c r="E152" s="31">
        <v>0</v>
      </c>
      <c r="F152" s="15">
        <v>0</v>
      </c>
      <c r="G152" s="15">
        <v>0</v>
      </c>
      <c r="H152" s="15">
        <v>3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6</v>
      </c>
      <c r="O152" s="15">
        <v>0</v>
      </c>
      <c r="P152" s="25">
        <v>1</v>
      </c>
    </row>
    <row r="153" spans="1:16" ht="33.75" x14ac:dyDescent="0.25">
      <c r="A153" s="30" t="s">
        <v>586</v>
      </c>
      <c r="B153" s="30" t="s">
        <v>587</v>
      </c>
      <c r="C153" s="15">
        <v>1</v>
      </c>
      <c r="D153" s="15">
        <v>2</v>
      </c>
      <c r="E153" s="31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3</v>
      </c>
      <c r="D154" s="15">
        <v>4</v>
      </c>
      <c r="E154" s="31">
        <v>-1</v>
      </c>
      <c r="F154" s="15">
        <v>0</v>
      </c>
      <c r="G154" s="15">
        <v>0</v>
      </c>
      <c r="H154" s="15">
        <v>1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2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38</v>
      </c>
      <c r="D155" s="15">
        <v>37</v>
      </c>
      <c r="E155" s="31">
        <v>0</v>
      </c>
      <c r="F155" s="15">
        <v>1</v>
      </c>
      <c r="G155" s="15">
        <v>0</v>
      </c>
      <c r="H155" s="15">
        <v>21</v>
      </c>
      <c r="I155" s="15">
        <v>22</v>
      </c>
      <c r="J155" s="15">
        <v>0</v>
      </c>
      <c r="K155" s="15">
        <v>0</v>
      </c>
      <c r="L155" s="15">
        <v>0</v>
      </c>
      <c r="M155" s="15">
        <v>0</v>
      </c>
      <c r="N155" s="15">
        <v>68</v>
      </c>
      <c r="O155" s="15">
        <v>0</v>
      </c>
      <c r="P155" s="25">
        <v>8</v>
      </c>
    </row>
    <row r="156" spans="1:16" ht="22.5" x14ac:dyDescent="0.25">
      <c r="A156" s="30" t="s">
        <v>592</v>
      </c>
      <c r="B156" s="30" t="s">
        <v>593</v>
      </c>
      <c r="C156" s="15">
        <v>19</v>
      </c>
      <c r="D156" s="15">
        <v>17</v>
      </c>
      <c r="E156" s="31">
        <v>0</v>
      </c>
      <c r="F156" s="15">
        <v>3</v>
      </c>
      <c r="G156" s="15">
        <v>3</v>
      </c>
      <c r="H156" s="15">
        <v>8</v>
      </c>
      <c r="I156" s="15">
        <v>3</v>
      </c>
      <c r="J156" s="15">
        <v>0</v>
      </c>
      <c r="K156" s="15">
        <v>0</v>
      </c>
      <c r="L156" s="15">
        <v>0</v>
      </c>
      <c r="M156" s="15">
        <v>0</v>
      </c>
      <c r="N156" s="15">
        <v>2</v>
      </c>
      <c r="O156" s="15">
        <v>0</v>
      </c>
      <c r="P156" s="25">
        <v>6</v>
      </c>
    </row>
    <row r="157" spans="1:16" x14ac:dyDescent="0.25">
      <c r="A157" s="179" t="s">
        <v>594</v>
      </c>
      <c r="B157" s="180"/>
      <c r="C157" s="27">
        <v>35</v>
      </c>
      <c r="D157" s="27">
        <v>52</v>
      </c>
      <c r="E157" s="28">
        <v>-1</v>
      </c>
      <c r="F157" s="27">
        <v>1</v>
      </c>
      <c r="G157" s="27">
        <v>0</v>
      </c>
      <c r="H157" s="27">
        <v>10</v>
      </c>
      <c r="I157" s="27">
        <v>7</v>
      </c>
      <c r="J157" s="27">
        <v>0</v>
      </c>
      <c r="K157" s="27">
        <v>2</v>
      </c>
      <c r="L157" s="27">
        <v>0</v>
      </c>
      <c r="M157" s="27">
        <v>0</v>
      </c>
      <c r="N157" s="27">
        <v>1</v>
      </c>
      <c r="O157" s="27">
        <v>1</v>
      </c>
      <c r="P157" s="29">
        <v>10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1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7</v>
      </c>
      <c r="D162" s="15">
        <v>4</v>
      </c>
      <c r="E162" s="31">
        <v>0</v>
      </c>
      <c r="F162" s="15">
        <v>0</v>
      </c>
      <c r="G162" s="15">
        <v>0</v>
      </c>
      <c r="H162" s="15">
        <v>1</v>
      </c>
      <c r="I162" s="15">
        <v>0</v>
      </c>
      <c r="J162" s="15">
        <v>0</v>
      </c>
      <c r="K162" s="15">
        <v>1</v>
      </c>
      <c r="L162" s="15">
        <v>0</v>
      </c>
      <c r="M162" s="15">
        <v>0</v>
      </c>
      <c r="N162" s="15">
        <v>0</v>
      </c>
      <c r="O162" s="15">
        <v>1</v>
      </c>
      <c r="P162" s="25">
        <v>2</v>
      </c>
    </row>
    <row r="163" spans="1:16" x14ac:dyDescent="0.25">
      <c r="A163" s="30" t="s">
        <v>605</v>
      </c>
      <c r="B163" s="30" t="s">
        <v>606</v>
      </c>
      <c r="C163" s="15">
        <v>14</v>
      </c>
      <c r="D163" s="15">
        <v>23</v>
      </c>
      <c r="E163" s="31">
        <v>-1</v>
      </c>
      <c r="F163" s="15">
        <v>0</v>
      </c>
      <c r="G163" s="15">
        <v>0</v>
      </c>
      <c r="H163" s="15">
        <v>6</v>
      </c>
      <c r="I163" s="15">
        <v>5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5">
        <v>5</v>
      </c>
    </row>
    <row r="164" spans="1:16" ht="22.5" x14ac:dyDescent="0.25">
      <c r="A164" s="30" t="s">
        <v>607</v>
      </c>
      <c r="B164" s="30" t="s">
        <v>608</v>
      </c>
      <c r="C164" s="15">
        <v>3</v>
      </c>
      <c r="D164" s="15">
        <v>4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3</v>
      </c>
      <c r="D165" s="15">
        <v>8</v>
      </c>
      <c r="E165" s="31">
        <v>-1</v>
      </c>
      <c r="F165" s="15">
        <v>0</v>
      </c>
      <c r="G165" s="15">
        <v>0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7</v>
      </c>
      <c r="D166" s="15">
        <v>13</v>
      </c>
      <c r="E166" s="31">
        <v>-1</v>
      </c>
      <c r="F166" s="15">
        <v>1</v>
      </c>
      <c r="G166" s="15">
        <v>0</v>
      </c>
      <c r="H166" s="15">
        <v>3</v>
      </c>
      <c r="I166" s="15">
        <v>1</v>
      </c>
      <c r="J166" s="15">
        <v>0</v>
      </c>
      <c r="K166" s="15">
        <v>1</v>
      </c>
      <c r="L166" s="15">
        <v>0</v>
      </c>
      <c r="M166" s="15">
        <v>0</v>
      </c>
      <c r="N166" s="15">
        <v>0</v>
      </c>
      <c r="O166" s="15">
        <v>0</v>
      </c>
      <c r="P166" s="25">
        <v>3</v>
      </c>
    </row>
    <row r="167" spans="1:16" x14ac:dyDescent="0.25">
      <c r="A167" s="179" t="s">
        <v>613</v>
      </c>
      <c r="B167" s="180"/>
      <c r="C167" s="27">
        <v>1050</v>
      </c>
      <c r="D167" s="27">
        <v>1026</v>
      </c>
      <c r="E167" s="28">
        <v>0</v>
      </c>
      <c r="F167" s="27">
        <v>62</v>
      </c>
      <c r="G167" s="27">
        <v>38</v>
      </c>
      <c r="H167" s="27">
        <v>779</v>
      </c>
      <c r="I167" s="27">
        <v>666</v>
      </c>
      <c r="J167" s="27">
        <v>9</v>
      </c>
      <c r="K167" s="27">
        <v>15</v>
      </c>
      <c r="L167" s="27">
        <v>0</v>
      </c>
      <c r="M167" s="27">
        <v>0</v>
      </c>
      <c r="N167" s="27">
        <v>3</v>
      </c>
      <c r="O167" s="27">
        <v>340</v>
      </c>
      <c r="P167" s="29">
        <v>465</v>
      </c>
    </row>
    <row r="168" spans="1:16" ht="22.5" x14ac:dyDescent="0.25">
      <c r="A168" s="30" t="s">
        <v>614</v>
      </c>
      <c r="B168" s="30" t="s">
        <v>615</v>
      </c>
      <c r="C168" s="15">
        <v>166</v>
      </c>
      <c r="D168" s="15">
        <v>82</v>
      </c>
      <c r="E168" s="31">
        <v>1</v>
      </c>
      <c r="F168" s="15">
        <v>5</v>
      </c>
      <c r="G168" s="15">
        <v>1</v>
      </c>
      <c r="H168" s="15">
        <v>55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10</v>
      </c>
      <c r="P168" s="25">
        <v>2</v>
      </c>
    </row>
    <row r="169" spans="1:16" ht="33.75" x14ac:dyDescent="0.25">
      <c r="A169" s="30" t="s">
        <v>616</v>
      </c>
      <c r="B169" s="30" t="s">
        <v>617</v>
      </c>
      <c r="C169" s="15">
        <v>2</v>
      </c>
      <c r="D169" s="15">
        <v>0</v>
      </c>
      <c r="E169" s="31">
        <v>0</v>
      </c>
      <c r="F169" s="15">
        <v>0</v>
      </c>
      <c r="G169" s="15">
        <v>0</v>
      </c>
      <c r="H169" s="15">
        <v>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3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240</v>
      </c>
      <c r="D174" s="15">
        <v>273</v>
      </c>
      <c r="E174" s="31">
        <v>-1</v>
      </c>
      <c r="F174" s="15">
        <v>0</v>
      </c>
      <c r="G174" s="15">
        <v>0</v>
      </c>
      <c r="H174" s="15">
        <v>198</v>
      </c>
      <c r="I174" s="15">
        <v>232</v>
      </c>
      <c r="J174" s="15">
        <v>4</v>
      </c>
      <c r="K174" s="15">
        <v>3</v>
      </c>
      <c r="L174" s="15">
        <v>0</v>
      </c>
      <c r="M174" s="15">
        <v>0</v>
      </c>
      <c r="N174" s="15">
        <v>2</v>
      </c>
      <c r="O174" s="15">
        <v>151</v>
      </c>
      <c r="P174" s="25">
        <v>163</v>
      </c>
    </row>
    <row r="175" spans="1:16" ht="22.5" x14ac:dyDescent="0.25">
      <c r="A175" s="30" t="s">
        <v>628</v>
      </c>
      <c r="B175" s="30" t="s">
        <v>629</v>
      </c>
      <c r="C175" s="15">
        <v>443</v>
      </c>
      <c r="D175" s="15">
        <v>492</v>
      </c>
      <c r="E175" s="31">
        <v>-1</v>
      </c>
      <c r="F175" s="15">
        <v>51</v>
      </c>
      <c r="G175" s="15">
        <v>34</v>
      </c>
      <c r="H175" s="15">
        <v>366</v>
      </c>
      <c r="I175" s="15">
        <v>365</v>
      </c>
      <c r="J175" s="15">
        <v>5</v>
      </c>
      <c r="K175" s="15">
        <v>2</v>
      </c>
      <c r="L175" s="15">
        <v>0</v>
      </c>
      <c r="M175" s="15">
        <v>0</v>
      </c>
      <c r="N175" s="15">
        <v>1</v>
      </c>
      <c r="O175" s="15">
        <v>112</v>
      </c>
      <c r="P175" s="25">
        <v>267</v>
      </c>
    </row>
    <row r="176" spans="1:16" x14ac:dyDescent="0.25">
      <c r="A176" s="30" t="s">
        <v>630</v>
      </c>
      <c r="B176" s="30" t="s">
        <v>631</v>
      </c>
      <c r="C176" s="15">
        <v>199</v>
      </c>
      <c r="D176" s="15">
        <v>179</v>
      </c>
      <c r="E176" s="31">
        <v>0</v>
      </c>
      <c r="F176" s="15">
        <v>6</v>
      </c>
      <c r="G176" s="15">
        <v>3</v>
      </c>
      <c r="H176" s="15">
        <v>159</v>
      </c>
      <c r="I176" s="15">
        <v>64</v>
      </c>
      <c r="J176" s="15">
        <v>0</v>
      </c>
      <c r="K176" s="15">
        <v>9</v>
      </c>
      <c r="L176" s="15">
        <v>0</v>
      </c>
      <c r="M176" s="15">
        <v>0</v>
      </c>
      <c r="N176" s="15">
        <v>0</v>
      </c>
      <c r="O176" s="15">
        <v>67</v>
      </c>
      <c r="P176" s="25">
        <v>31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1</v>
      </c>
      <c r="J177" s="15">
        <v>0</v>
      </c>
      <c r="K177" s="15">
        <v>1</v>
      </c>
      <c r="L177" s="15">
        <v>0</v>
      </c>
      <c r="M177" s="15">
        <v>0</v>
      </c>
      <c r="N177" s="15">
        <v>0</v>
      </c>
      <c r="O177" s="15">
        <v>0</v>
      </c>
      <c r="P177" s="25">
        <v>2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685</v>
      </c>
      <c r="D179" s="27">
        <v>538</v>
      </c>
      <c r="E179" s="28">
        <v>0</v>
      </c>
      <c r="F179" s="27">
        <v>2391</v>
      </c>
      <c r="G179" s="27">
        <v>2240</v>
      </c>
      <c r="H179" s="27">
        <v>387</v>
      </c>
      <c r="I179" s="27">
        <v>421</v>
      </c>
      <c r="J179" s="27">
        <v>0</v>
      </c>
      <c r="K179" s="27">
        <v>0</v>
      </c>
      <c r="L179" s="27">
        <v>0</v>
      </c>
      <c r="M179" s="27">
        <v>0</v>
      </c>
      <c r="N179" s="27">
        <v>7</v>
      </c>
      <c r="O179" s="27">
        <v>4</v>
      </c>
      <c r="P179" s="29">
        <v>2745</v>
      </c>
    </row>
    <row r="180" spans="1:16" ht="22.5" x14ac:dyDescent="0.25">
      <c r="A180" s="30" t="s">
        <v>637</v>
      </c>
      <c r="B180" s="30" t="s">
        <v>638</v>
      </c>
      <c r="C180" s="15">
        <v>7</v>
      </c>
      <c r="D180" s="15">
        <v>6</v>
      </c>
      <c r="E180" s="31">
        <v>0</v>
      </c>
      <c r="F180" s="15">
        <v>18</v>
      </c>
      <c r="G180" s="15">
        <v>23</v>
      </c>
      <c r="H180" s="15">
        <v>3</v>
      </c>
      <c r="I180" s="15">
        <v>2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13</v>
      </c>
    </row>
    <row r="181" spans="1:16" ht="22.5" x14ac:dyDescent="0.25">
      <c r="A181" s="30" t="s">
        <v>639</v>
      </c>
      <c r="B181" s="30" t="s">
        <v>640</v>
      </c>
      <c r="C181" s="15">
        <v>349</v>
      </c>
      <c r="D181" s="15">
        <v>320</v>
      </c>
      <c r="E181" s="31">
        <v>0</v>
      </c>
      <c r="F181" s="15">
        <v>1305</v>
      </c>
      <c r="G181" s="15">
        <v>1237</v>
      </c>
      <c r="H181" s="15">
        <v>211</v>
      </c>
      <c r="I181" s="15">
        <v>182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1495</v>
      </c>
    </row>
    <row r="182" spans="1:16" x14ac:dyDescent="0.25">
      <c r="A182" s="30" t="s">
        <v>641</v>
      </c>
      <c r="B182" s="30" t="s">
        <v>642</v>
      </c>
      <c r="C182" s="15">
        <v>47</v>
      </c>
      <c r="D182" s="15">
        <v>0</v>
      </c>
      <c r="E182" s="31">
        <v>0</v>
      </c>
      <c r="F182" s="15">
        <v>39</v>
      </c>
      <c r="G182" s="15">
        <v>36</v>
      </c>
      <c r="H182" s="15">
        <v>27</v>
      </c>
      <c r="I182" s="15">
        <v>30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5">
        <v>89</v>
      </c>
    </row>
    <row r="183" spans="1:16" ht="22.5" x14ac:dyDescent="0.25">
      <c r="A183" s="30" t="s">
        <v>643</v>
      </c>
      <c r="B183" s="30" t="s">
        <v>644</v>
      </c>
      <c r="C183" s="15">
        <v>3</v>
      </c>
      <c r="D183" s="15">
        <v>0</v>
      </c>
      <c r="E183" s="31">
        <v>0</v>
      </c>
      <c r="F183" s="15">
        <v>4</v>
      </c>
      <c r="G183" s="15">
        <v>14</v>
      </c>
      <c r="H183" s="15">
        <v>0</v>
      </c>
      <c r="I183" s="15">
        <v>5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6</v>
      </c>
    </row>
    <row r="184" spans="1:16" ht="22.5" x14ac:dyDescent="0.25">
      <c r="A184" s="30" t="s">
        <v>645</v>
      </c>
      <c r="B184" s="30" t="s">
        <v>646</v>
      </c>
      <c r="C184" s="15">
        <v>2</v>
      </c>
      <c r="D184" s="15">
        <v>9</v>
      </c>
      <c r="E184" s="31">
        <v>-1</v>
      </c>
      <c r="F184" s="15">
        <v>18</v>
      </c>
      <c r="G184" s="15">
        <v>20</v>
      </c>
      <c r="H184" s="15">
        <v>2</v>
      </c>
      <c r="I184" s="15">
        <v>10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44</v>
      </c>
    </row>
    <row r="185" spans="1:16" ht="22.5" x14ac:dyDescent="0.25">
      <c r="A185" s="30" t="s">
        <v>647</v>
      </c>
      <c r="B185" s="30" t="s">
        <v>648</v>
      </c>
      <c r="C185" s="15">
        <v>272</v>
      </c>
      <c r="D185" s="15">
        <v>200</v>
      </c>
      <c r="E185" s="31">
        <v>0</v>
      </c>
      <c r="F185" s="15">
        <v>1003</v>
      </c>
      <c r="G185" s="15">
        <v>910</v>
      </c>
      <c r="H185" s="15">
        <v>143</v>
      </c>
      <c r="I185" s="15">
        <v>191</v>
      </c>
      <c r="J185" s="15">
        <v>0</v>
      </c>
      <c r="K185" s="15">
        <v>0</v>
      </c>
      <c r="L185" s="15">
        <v>0</v>
      </c>
      <c r="M185" s="15">
        <v>0</v>
      </c>
      <c r="N185" s="15">
        <v>7</v>
      </c>
      <c r="O185" s="15">
        <v>3</v>
      </c>
      <c r="P185" s="25">
        <v>1098</v>
      </c>
    </row>
    <row r="186" spans="1:16" ht="22.5" x14ac:dyDescent="0.25">
      <c r="A186" s="30" t="s">
        <v>649</v>
      </c>
      <c r="B186" s="30" t="s">
        <v>650</v>
      </c>
      <c r="C186" s="15">
        <v>5</v>
      </c>
      <c r="D186" s="15">
        <v>3</v>
      </c>
      <c r="E186" s="31">
        <v>0</v>
      </c>
      <c r="F186" s="15">
        <v>4</v>
      </c>
      <c r="G186" s="15">
        <v>0</v>
      </c>
      <c r="H186" s="15">
        <v>1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336</v>
      </c>
      <c r="D187" s="27">
        <v>450</v>
      </c>
      <c r="E187" s="28">
        <v>-1</v>
      </c>
      <c r="F187" s="27">
        <v>218</v>
      </c>
      <c r="G187" s="27">
        <v>202</v>
      </c>
      <c r="H187" s="27">
        <v>196</v>
      </c>
      <c r="I187" s="27">
        <v>229</v>
      </c>
      <c r="J187" s="27">
        <v>0</v>
      </c>
      <c r="K187" s="27">
        <v>5</v>
      </c>
      <c r="L187" s="27">
        <v>0</v>
      </c>
      <c r="M187" s="27">
        <v>0</v>
      </c>
      <c r="N187" s="27">
        <v>17</v>
      </c>
      <c r="O187" s="27">
        <v>1</v>
      </c>
      <c r="P187" s="29">
        <v>315</v>
      </c>
    </row>
    <row r="188" spans="1:16" x14ac:dyDescent="0.25">
      <c r="A188" s="30" t="s">
        <v>652</v>
      </c>
      <c r="B188" s="30" t="s">
        <v>653</v>
      </c>
      <c r="C188" s="15">
        <v>14</v>
      </c>
      <c r="D188" s="15">
        <v>13</v>
      </c>
      <c r="E188" s="31">
        <v>0</v>
      </c>
      <c r="F188" s="15">
        <v>0</v>
      </c>
      <c r="G188" s="15">
        <v>1</v>
      </c>
      <c r="H188" s="15">
        <v>4</v>
      </c>
      <c r="I188" s="15">
        <v>1</v>
      </c>
      <c r="J188" s="15">
        <v>0</v>
      </c>
      <c r="K188" s="15">
        <v>2</v>
      </c>
      <c r="L188" s="15">
        <v>0</v>
      </c>
      <c r="M188" s="15">
        <v>0</v>
      </c>
      <c r="N188" s="15">
        <v>0</v>
      </c>
      <c r="O188" s="15">
        <v>0</v>
      </c>
      <c r="P188" s="25">
        <v>3</v>
      </c>
    </row>
    <row r="189" spans="1:16" ht="22.5" x14ac:dyDescent="0.25">
      <c r="A189" s="30" t="s">
        <v>654</v>
      </c>
      <c r="B189" s="30" t="s">
        <v>655</v>
      </c>
      <c r="C189" s="15">
        <v>1</v>
      </c>
      <c r="D189" s="15">
        <v>2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191</v>
      </c>
      <c r="D190" s="15">
        <v>229</v>
      </c>
      <c r="E190" s="31">
        <v>-1</v>
      </c>
      <c r="F190" s="15">
        <v>167</v>
      </c>
      <c r="G190" s="15">
        <v>155</v>
      </c>
      <c r="H190" s="15">
        <v>120</v>
      </c>
      <c r="I190" s="15">
        <v>90</v>
      </c>
      <c r="J190" s="15">
        <v>0</v>
      </c>
      <c r="K190" s="15">
        <v>0</v>
      </c>
      <c r="L190" s="15">
        <v>0</v>
      </c>
      <c r="M190" s="15">
        <v>0</v>
      </c>
      <c r="N190" s="15">
        <v>15</v>
      </c>
      <c r="O190" s="15">
        <v>1</v>
      </c>
      <c r="P190" s="25">
        <v>216</v>
      </c>
    </row>
    <row r="191" spans="1:16" ht="22.5" x14ac:dyDescent="0.25">
      <c r="A191" s="30" t="s">
        <v>658</v>
      </c>
      <c r="B191" s="30" t="s">
        <v>659</v>
      </c>
      <c r="C191" s="15">
        <v>5</v>
      </c>
      <c r="D191" s="15">
        <v>2</v>
      </c>
      <c r="E191" s="31">
        <v>1</v>
      </c>
      <c r="F191" s="15">
        <v>1</v>
      </c>
      <c r="G191" s="15">
        <v>0</v>
      </c>
      <c r="H191" s="15">
        <v>1</v>
      </c>
      <c r="I191" s="15">
        <v>1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7</v>
      </c>
    </row>
    <row r="192" spans="1:16" ht="33.75" x14ac:dyDescent="0.25">
      <c r="A192" s="30" t="s">
        <v>660</v>
      </c>
      <c r="B192" s="30" t="s">
        <v>661</v>
      </c>
      <c r="C192" s="15">
        <v>46</v>
      </c>
      <c r="D192" s="15">
        <v>80</v>
      </c>
      <c r="E192" s="31">
        <v>-1</v>
      </c>
      <c r="F192" s="15">
        <v>28</v>
      </c>
      <c r="G192" s="15">
        <v>32</v>
      </c>
      <c r="H192" s="15">
        <v>41</v>
      </c>
      <c r="I192" s="15">
        <v>110</v>
      </c>
      <c r="J192" s="15">
        <v>0</v>
      </c>
      <c r="K192" s="15">
        <v>3</v>
      </c>
      <c r="L192" s="15">
        <v>0</v>
      </c>
      <c r="M192" s="15">
        <v>0</v>
      </c>
      <c r="N192" s="15">
        <v>2</v>
      </c>
      <c r="O192" s="15">
        <v>0</v>
      </c>
      <c r="P192" s="25">
        <v>52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32</v>
      </c>
      <c r="D194" s="15">
        <v>72</v>
      </c>
      <c r="E194" s="31">
        <v>-1</v>
      </c>
      <c r="F194" s="15">
        <v>13</v>
      </c>
      <c r="G194" s="15">
        <v>8</v>
      </c>
      <c r="H194" s="15">
        <v>15</v>
      </c>
      <c r="I194" s="15">
        <v>11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19</v>
      </c>
    </row>
    <row r="195" spans="1:16" x14ac:dyDescent="0.25">
      <c r="A195" s="30" t="s">
        <v>666</v>
      </c>
      <c r="B195" s="30" t="s">
        <v>667</v>
      </c>
      <c r="C195" s="15">
        <v>6</v>
      </c>
      <c r="D195" s="15">
        <v>6</v>
      </c>
      <c r="E195" s="31">
        <v>0</v>
      </c>
      <c r="F195" s="15">
        <v>0</v>
      </c>
      <c r="G195" s="15">
        <v>1</v>
      </c>
      <c r="H195" s="15">
        <v>5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4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4</v>
      </c>
      <c r="E197" s="31">
        <v>-1</v>
      </c>
      <c r="F197" s="15">
        <v>7</v>
      </c>
      <c r="G197" s="15">
        <v>3</v>
      </c>
      <c r="H197" s="15">
        <v>0</v>
      </c>
      <c r="I197" s="15">
        <v>8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10</v>
      </c>
    </row>
    <row r="198" spans="1:16" x14ac:dyDescent="0.25">
      <c r="A198" s="30" t="s">
        <v>672</v>
      </c>
      <c r="B198" s="30" t="s">
        <v>673</v>
      </c>
      <c r="C198" s="15">
        <v>34</v>
      </c>
      <c r="D198" s="15">
        <v>38</v>
      </c>
      <c r="E198" s="31">
        <v>-1</v>
      </c>
      <c r="F198" s="15">
        <v>1</v>
      </c>
      <c r="G198" s="15">
        <v>0</v>
      </c>
      <c r="H198" s="15">
        <v>6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1</v>
      </c>
    </row>
    <row r="199" spans="1:16" ht="22.5" x14ac:dyDescent="0.25">
      <c r="A199" s="30" t="s">
        <v>674</v>
      </c>
      <c r="B199" s="30" t="s">
        <v>675</v>
      </c>
      <c r="C199" s="15">
        <v>2</v>
      </c>
      <c r="D199" s="15">
        <v>1</v>
      </c>
      <c r="E199" s="31">
        <v>1</v>
      </c>
      <c r="F199" s="15">
        <v>1</v>
      </c>
      <c r="G199" s="15">
        <v>0</v>
      </c>
      <c r="H199" s="15">
        <v>0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4</v>
      </c>
      <c r="D200" s="15">
        <v>3</v>
      </c>
      <c r="E200" s="31">
        <v>0</v>
      </c>
      <c r="F200" s="15">
        <v>0</v>
      </c>
      <c r="G200" s="15">
        <v>0</v>
      </c>
      <c r="H200" s="15">
        <v>3</v>
      </c>
      <c r="I200" s="15">
        <v>2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2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2</v>
      </c>
      <c r="H201" s="15">
        <v>1</v>
      </c>
      <c r="I201" s="15">
        <v>2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1</v>
      </c>
    </row>
    <row r="202" spans="1:16" x14ac:dyDescent="0.25">
      <c r="A202" s="179" t="s">
        <v>680</v>
      </c>
      <c r="B202" s="180"/>
      <c r="C202" s="27">
        <v>176</v>
      </c>
      <c r="D202" s="27">
        <v>119</v>
      </c>
      <c r="E202" s="28">
        <v>0</v>
      </c>
      <c r="F202" s="27">
        <v>67</v>
      </c>
      <c r="G202" s="27">
        <v>86</v>
      </c>
      <c r="H202" s="27">
        <v>39</v>
      </c>
      <c r="I202" s="27">
        <v>51</v>
      </c>
      <c r="J202" s="27">
        <v>0</v>
      </c>
      <c r="K202" s="27">
        <v>0</v>
      </c>
      <c r="L202" s="27">
        <v>2</v>
      </c>
      <c r="M202" s="27">
        <v>0</v>
      </c>
      <c r="N202" s="27">
        <v>31</v>
      </c>
      <c r="O202" s="27">
        <v>0</v>
      </c>
      <c r="P202" s="29">
        <v>129</v>
      </c>
    </row>
    <row r="203" spans="1:16" x14ac:dyDescent="0.25">
      <c r="A203" s="30" t="s">
        <v>681</v>
      </c>
      <c r="B203" s="30" t="s">
        <v>682</v>
      </c>
      <c r="C203" s="15">
        <v>27</v>
      </c>
      <c r="D203" s="15">
        <v>23</v>
      </c>
      <c r="E203" s="31">
        <v>0</v>
      </c>
      <c r="F203" s="15">
        <v>0</v>
      </c>
      <c r="G203" s="15">
        <v>0</v>
      </c>
      <c r="H203" s="15">
        <v>3</v>
      </c>
      <c r="I203" s="15">
        <v>3</v>
      </c>
      <c r="J203" s="15">
        <v>0</v>
      </c>
      <c r="K203" s="15">
        <v>0</v>
      </c>
      <c r="L203" s="15">
        <v>0</v>
      </c>
      <c r="M203" s="15">
        <v>0</v>
      </c>
      <c r="N203" s="15">
        <v>15</v>
      </c>
      <c r="O203" s="15">
        <v>0</v>
      </c>
      <c r="P203" s="25">
        <v>7</v>
      </c>
    </row>
    <row r="204" spans="1:16" x14ac:dyDescent="0.25">
      <c r="A204" s="30" t="s">
        <v>683</v>
      </c>
      <c r="B204" s="30" t="s">
        <v>684</v>
      </c>
      <c r="C204" s="15">
        <v>1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1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2</v>
      </c>
      <c r="E206" s="31">
        <v>-1</v>
      </c>
      <c r="F206" s="15">
        <v>0</v>
      </c>
      <c r="G206" s="15">
        <v>0</v>
      </c>
      <c r="H206" s="15">
        <v>0</v>
      </c>
      <c r="I206" s="15">
        <v>1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127</v>
      </c>
      <c r="D207" s="15">
        <v>73</v>
      </c>
      <c r="E207" s="31">
        <v>0</v>
      </c>
      <c r="F207" s="15">
        <v>66</v>
      </c>
      <c r="G207" s="15">
        <v>85</v>
      </c>
      <c r="H207" s="15">
        <v>32</v>
      </c>
      <c r="I207" s="15">
        <v>37</v>
      </c>
      <c r="J207" s="15">
        <v>0</v>
      </c>
      <c r="K207" s="15">
        <v>0</v>
      </c>
      <c r="L207" s="15">
        <v>0</v>
      </c>
      <c r="M207" s="15">
        <v>0</v>
      </c>
      <c r="N207" s="15">
        <v>8</v>
      </c>
      <c r="O207" s="15">
        <v>0</v>
      </c>
      <c r="P207" s="25">
        <v>117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1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1</v>
      </c>
      <c r="E210" s="31">
        <v>-1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1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3</v>
      </c>
      <c r="D213" s="15">
        <v>5</v>
      </c>
      <c r="E213" s="31">
        <v>-1</v>
      </c>
      <c r="F213" s="15">
        <v>0</v>
      </c>
      <c r="G213" s="15">
        <v>0</v>
      </c>
      <c r="H213" s="15">
        <v>1</v>
      </c>
      <c r="I213" s="15">
        <v>0</v>
      </c>
      <c r="J213" s="15">
        <v>0</v>
      </c>
      <c r="K213" s="15">
        <v>0</v>
      </c>
      <c r="L213" s="15">
        <v>1</v>
      </c>
      <c r="M213" s="15">
        <v>0</v>
      </c>
      <c r="N213" s="15">
        <v>3</v>
      </c>
      <c r="O213" s="15">
        <v>0</v>
      </c>
      <c r="P213" s="25">
        <v>1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1</v>
      </c>
      <c r="D215" s="15">
        <v>7</v>
      </c>
      <c r="E215" s="31">
        <v>-1</v>
      </c>
      <c r="F215" s="15">
        <v>0</v>
      </c>
      <c r="G215" s="15">
        <v>0</v>
      </c>
      <c r="H215" s="15">
        <v>1</v>
      </c>
      <c r="I215" s="15">
        <v>1</v>
      </c>
      <c r="J215" s="15">
        <v>0</v>
      </c>
      <c r="K215" s="15">
        <v>0</v>
      </c>
      <c r="L215" s="15">
        <v>1</v>
      </c>
      <c r="M215" s="15">
        <v>0</v>
      </c>
      <c r="N215" s="15">
        <v>4</v>
      </c>
      <c r="O215" s="15">
        <v>0</v>
      </c>
      <c r="P215" s="25">
        <v>2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2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15</v>
      </c>
      <c r="D219" s="15">
        <v>8</v>
      </c>
      <c r="E219" s="31">
        <v>0</v>
      </c>
      <c r="F219" s="15">
        <v>1</v>
      </c>
      <c r="G219" s="15">
        <v>0</v>
      </c>
      <c r="H219" s="15">
        <v>2</v>
      </c>
      <c r="I219" s="15">
        <v>4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1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3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1270</v>
      </c>
      <c r="D224" s="27">
        <v>1448</v>
      </c>
      <c r="E224" s="28">
        <v>-1</v>
      </c>
      <c r="F224" s="27">
        <v>654</v>
      </c>
      <c r="G224" s="27">
        <v>413</v>
      </c>
      <c r="H224" s="27">
        <v>495</v>
      </c>
      <c r="I224" s="27">
        <v>370</v>
      </c>
      <c r="J224" s="27">
        <v>0</v>
      </c>
      <c r="K224" s="27">
        <v>2</v>
      </c>
      <c r="L224" s="27">
        <v>2</v>
      </c>
      <c r="M224" s="27">
        <v>0</v>
      </c>
      <c r="N224" s="27">
        <v>5</v>
      </c>
      <c r="O224" s="27">
        <v>50</v>
      </c>
      <c r="P224" s="29">
        <v>588</v>
      </c>
    </row>
    <row r="225" spans="1:16" x14ac:dyDescent="0.25">
      <c r="A225" s="30" t="s">
        <v>724</v>
      </c>
      <c r="B225" s="30" t="s">
        <v>725</v>
      </c>
      <c r="C225" s="15">
        <v>3</v>
      </c>
      <c r="D225" s="15">
        <v>2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1</v>
      </c>
      <c r="E226" s="31">
        <v>-1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2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2</v>
      </c>
      <c r="E230" s="31">
        <v>-1</v>
      </c>
      <c r="F230" s="15">
        <v>0</v>
      </c>
      <c r="G230" s="15">
        <v>0</v>
      </c>
      <c r="H230" s="15">
        <v>0</v>
      </c>
      <c r="I230" s="15">
        <v>2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3</v>
      </c>
    </row>
    <row r="231" spans="1:16" ht="22.5" x14ac:dyDescent="0.25">
      <c r="A231" s="30" t="s">
        <v>736</v>
      </c>
      <c r="B231" s="30" t="s">
        <v>737</v>
      </c>
      <c r="C231" s="15">
        <v>2</v>
      </c>
      <c r="D231" s="15">
        <v>3</v>
      </c>
      <c r="E231" s="31">
        <v>-1</v>
      </c>
      <c r="F231" s="15">
        <v>0</v>
      </c>
      <c r="G231" s="15">
        <v>0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7</v>
      </c>
    </row>
    <row r="232" spans="1:16" x14ac:dyDescent="0.25">
      <c r="A232" s="30" t="s">
        <v>738</v>
      </c>
      <c r="B232" s="30" t="s">
        <v>739</v>
      </c>
      <c r="C232" s="15">
        <v>70</v>
      </c>
      <c r="D232" s="15">
        <v>92</v>
      </c>
      <c r="E232" s="31">
        <v>-1</v>
      </c>
      <c r="F232" s="15">
        <v>2</v>
      </c>
      <c r="G232" s="15">
        <v>3</v>
      </c>
      <c r="H232" s="15">
        <v>22</v>
      </c>
      <c r="I232" s="15">
        <v>12</v>
      </c>
      <c r="J232" s="15">
        <v>0</v>
      </c>
      <c r="K232" s="15">
        <v>0</v>
      </c>
      <c r="L232" s="15">
        <v>0</v>
      </c>
      <c r="M232" s="15">
        <v>0</v>
      </c>
      <c r="N232" s="15">
        <v>1</v>
      </c>
      <c r="O232" s="15">
        <v>0</v>
      </c>
      <c r="P232" s="25">
        <v>13</v>
      </c>
    </row>
    <row r="233" spans="1:16" x14ac:dyDescent="0.25">
      <c r="A233" s="30" t="s">
        <v>740</v>
      </c>
      <c r="B233" s="30" t="s">
        <v>741</v>
      </c>
      <c r="C233" s="15">
        <v>61</v>
      </c>
      <c r="D233" s="15">
        <v>87</v>
      </c>
      <c r="E233" s="31">
        <v>-1</v>
      </c>
      <c r="F233" s="15">
        <v>18</v>
      </c>
      <c r="G233" s="15">
        <v>17</v>
      </c>
      <c r="H233" s="15">
        <v>32</v>
      </c>
      <c r="I233" s="15">
        <v>33</v>
      </c>
      <c r="J233" s="15">
        <v>0</v>
      </c>
      <c r="K233" s="15">
        <v>1</v>
      </c>
      <c r="L233" s="15">
        <v>0</v>
      </c>
      <c r="M233" s="15">
        <v>0</v>
      </c>
      <c r="N233" s="15">
        <v>0</v>
      </c>
      <c r="O233" s="15">
        <v>0</v>
      </c>
      <c r="P233" s="25">
        <v>57</v>
      </c>
    </row>
    <row r="234" spans="1:16" x14ac:dyDescent="0.25">
      <c r="A234" s="30" t="s">
        <v>742</v>
      </c>
      <c r="B234" s="30" t="s">
        <v>743</v>
      </c>
      <c r="C234" s="15">
        <v>39</v>
      </c>
      <c r="D234" s="15">
        <v>62</v>
      </c>
      <c r="E234" s="31">
        <v>-1</v>
      </c>
      <c r="F234" s="15">
        <v>3</v>
      </c>
      <c r="G234" s="15">
        <v>1</v>
      </c>
      <c r="H234" s="15">
        <v>8</v>
      </c>
      <c r="I234" s="15">
        <v>7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8</v>
      </c>
    </row>
    <row r="235" spans="1:16" ht="22.5" x14ac:dyDescent="0.25">
      <c r="A235" s="30" t="s">
        <v>744</v>
      </c>
      <c r="B235" s="30" t="s">
        <v>745</v>
      </c>
      <c r="C235" s="15">
        <v>3</v>
      </c>
      <c r="D235" s="15">
        <v>8</v>
      </c>
      <c r="E235" s="31">
        <v>-1</v>
      </c>
      <c r="F235" s="15">
        <v>0</v>
      </c>
      <c r="G235" s="15">
        <v>0</v>
      </c>
      <c r="H235" s="15">
        <v>3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2</v>
      </c>
    </row>
    <row r="236" spans="1:16" ht="33.75" x14ac:dyDescent="0.25">
      <c r="A236" s="30" t="s">
        <v>746</v>
      </c>
      <c r="B236" s="30" t="s">
        <v>747</v>
      </c>
      <c r="C236" s="15">
        <v>5</v>
      </c>
      <c r="D236" s="15">
        <v>14</v>
      </c>
      <c r="E236" s="31">
        <v>-1</v>
      </c>
      <c r="F236" s="15">
        <v>2</v>
      </c>
      <c r="G236" s="15">
        <v>3</v>
      </c>
      <c r="H236" s="15">
        <v>2</v>
      </c>
      <c r="I236" s="15">
        <v>11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6</v>
      </c>
    </row>
    <row r="237" spans="1:16" x14ac:dyDescent="0.25">
      <c r="A237" s="30" t="s">
        <v>748</v>
      </c>
      <c r="B237" s="30" t="s">
        <v>749</v>
      </c>
      <c r="C237" s="15">
        <v>2</v>
      </c>
      <c r="D237" s="15">
        <v>3</v>
      </c>
      <c r="E237" s="31">
        <v>-1</v>
      </c>
      <c r="F237" s="15">
        <v>0</v>
      </c>
      <c r="G237" s="15">
        <v>0</v>
      </c>
      <c r="H237" s="15">
        <v>0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1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1075</v>
      </c>
      <c r="D239" s="15">
        <v>1165</v>
      </c>
      <c r="E239" s="31">
        <v>-1</v>
      </c>
      <c r="F239" s="15">
        <v>629</v>
      </c>
      <c r="G239" s="15">
        <v>386</v>
      </c>
      <c r="H239" s="15">
        <v>420</v>
      </c>
      <c r="I239" s="15">
        <v>298</v>
      </c>
      <c r="J239" s="15">
        <v>0</v>
      </c>
      <c r="K239" s="15">
        <v>1</v>
      </c>
      <c r="L239" s="15">
        <v>2</v>
      </c>
      <c r="M239" s="15">
        <v>0</v>
      </c>
      <c r="N239" s="15">
        <v>2</v>
      </c>
      <c r="O239" s="15">
        <v>50</v>
      </c>
      <c r="P239" s="25">
        <v>486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2</v>
      </c>
      <c r="D242" s="15">
        <v>2</v>
      </c>
      <c r="E242" s="31">
        <v>0</v>
      </c>
      <c r="F242" s="15">
        <v>0</v>
      </c>
      <c r="G242" s="15">
        <v>0</v>
      </c>
      <c r="H242" s="15">
        <v>3</v>
      </c>
      <c r="I242" s="15">
        <v>1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1</v>
      </c>
    </row>
    <row r="243" spans="1:16" ht="45" x14ac:dyDescent="0.25">
      <c r="A243" s="30" t="s">
        <v>760</v>
      </c>
      <c r="B243" s="30" t="s">
        <v>761</v>
      </c>
      <c r="C243" s="15">
        <v>7</v>
      </c>
      <c r="D243" s="15">
        <v>6</v>
      </c>
      <c r="E243" s="31">
        <v>0</v>
      </c>
      <c r="F243" s="15">
        <v>0</v>
      </c>
      <c r="G243" s="15">
        <v>2</v>
      </c>
      <c r="H243" s="15">
        <v>3</v>
      </c>
      <c r="I243" s="15">
        <v>3</v>
      </c>
      <c r="J243" s="15">
        <v>0</v>
      </c>
      <c r="K243" s="15">
        <v>0</v>
      </c>
      <c r="L243" s="15">
        <v>0</v>
      </c>
      <c r="M243" s="15">
        <v>0</v>
      </c>
      <c r="N243" s="15">
        <v>1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1</v>
      </c>
      <c r="D244" s="15">
        <v>1</v>
      </c>
      <c r="E244" s="31">
        <v>0</v>
      </c>
      <c r="F244" s="15">
        <v>0</v>
      </c>
      <c r="G244" s="15">
        <v>1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2</v>
      </c>
    </row>
    <row r="245" spans="1:16" x14ac:dyDescent="0.25">
      <c r="A245" s="179" t="s">
        <v>764</v>
      </c>
      <c r="B245" s="180"/>
      <c r="C245" s="27">
        <v>8</v>
      </c>
      <c r="D245" s="27">
        <v>9</v>
      </c>
      <c r="E245" s="28">
        <v>-1</v>
      </c>
      <c r="F245" s="27">
        <v>0</v>
      </c>
      <c r="G245" s="27">
        <v>0</v>
      </c>
      <c r="H245" s="27">
        <v>2</v>
      </c>
      <c r="I245" s="27">
        <v>10</v>
      </c>
      <c r="J245" s="27">
        <v>0</v>
      </c>
      <c r="K245" s="27">
        <v>0</v>
      </c>
      <c r="L245" s="27">
        <v>0</v>
      </c>
      <c r="M245" s="27">
        <v>0</v>
      </c>
      <c r="N245" s="27">
        <v>4</v>
      </c>
      <c r="O245" s="27">
        <v>0</v>
      </c>
      <c r="P245" s="29">
        <v>6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1</v>
      </c>
      <c r="D248" s="15">
        <v>0</v>
      </c>
      <c r="E248" s="31">
        <v>0</v>
      </c>
      <c r="F248" s="15">
        <v>0</v>
      </c>
      <c r="G248" s="15">
        <v>0</v>
      </c>
      <c r="H248" s="15">
        <v>1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6</v>
      </c>
      <c r="D250" s="15">
        <v>7</v>
      </c>
      <c r="E250" s="31">
        <v>-1</v>
      </c>
      <c r="F250" s="15">
        <v>0</v>
      </c>
      <c r="G250" s="15">
        <v>0</v>
      </c>
      <c r="H250" s="15">
        <v>1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4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1</v>
      </c>
      <c r="E253" s="31">
        <v>-1</v>
      </c>
      <c r="F253" s="15">
        <v>0</v>
      </c>
      <c r="G253" s="15">
        <v>0</v>
      </c>
      <c r="H253" s="15">
        <v>0</v>
      </c>
      <c r="I253" s="15">
        <v>5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1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2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4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1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1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1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1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1</v>
      </c>
      <c r="E270" s="31">
        <v>-1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394</v>
      </c>
      <c r="D272" s="27">
        <v>310</v>
      </c>
      <c r="E272" s="28">
        <v>0</v>
      </c>
      <c r="F272" s="27">
        <v>505</v>
      </c>
      <c r="G272" s="27">
        <v>413</v>
      </c>
      <c r="H272" s="27">
        <v>257</v>
      </c>
      <c r="I272" s="27">
        <v>295</v>
      </c>
      <c r="J272" s="27">
        <v>0</v>
      </c>
      <c r="K272" s="27">
        <v>6</v>
      </c>
      <c r="L272" s="27">
        <v>0</v>
      </c>
      <c r="M272" s="27">
        <v>0</v>
      </c>
      <c r="N272" s="27">
        <v>1</v>
      </c>
      <c r="O272" s="27">
        <v>48</v>
      </c>
      <c r="P272" s="29">
        <v>546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133</v>
      </c>
      <c r="D274" s="15">
        <v>149</v>
      </c>
      <c r="E274" s="31">
        <v>-1</v>
      </c>
      <c r="F274" s="15">
        <v>195</v>
      </c>
      <c r="G274" s="15">
        <v>213</v>
      </c>
      <c r="H274" s="15">
        <v>125</v>
      </c>
      <c r="I274" s="15">
        <v>177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1</v>
      </c>
      <c r="P274" s="25">
        <v>248</v>
      </c>
    </row>
    <row r="275" spans="1:16" ht="33.75" x14ac:dyDescent="0.25">
      <c r="A275" s="30" t="s">
        <v>822</v>
      </c>
      <c r="B275" s="30" t="s">
        <v>823</v>
      </c>
      <c r="C275" s="15">
        <v>191</v>
      </c>
      <c r="D275" s="15">
        <v>64</v>
      </c>
      <c r="E275" s="31">
        <v>1</v>
      </c>
      <c r="F275" s="15">
        <v>302</v>
      </c>
      <c r="G275" s="15">
        <v>191</v>
      </c>
      <c r="H275" s="15">
        <v>97</v>
      </c>
      <c r="I275" s="15">
        <v>62</v>
      </c>
      <c r="J275" s="15">
        <v>0</v>
      </c>
      <c r="K275" s="15">
        <v>1</v>
      </c>
      <c r="L275" s="15">
        <v>0</v>
      </c>
      <c r="M275" s="15">
        <v>0</v>
      </c>
      <c r="N275" s="15">
        <v>0</v>
      </c>
      <c r="O275" s="15">
        <v>2</v>
      </c>
      <c r="P275" s="25">
        <v>252</v>
      </c>
    </row>
    <row r="276" spans="1:16" ht="22.5" x14ac:dyDescent="0.25">
      <c r="A276" s="30" t="s">
        <v>824</v>
      </c>
      <c r="B276" s="30" t="s">
        <v>825</v>
      </c>
      <c r="C276" s="15">
        <v>5</v>
      </c>
      <c r="D276" s="15">
        <v>4</v>
      </c>
      <c r="E276" s="31">
        <v>0</v>
      </c>
      <c r="F276" s="15">
        <v>2</v>
      </c>
      <c r="G276" s="15">
        <v>1</v>
      </c>
      <c r="H276" s="15">
        <v>1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3</v>
      </c>
    </row>
    <row r="277" spans="1:16" x14ac:dyDescent="0.25">
      <c r="A277" s="30" t="s">
        <v>826</v>
      </c>
      <c r="B277" s="30" t="s">
        <v>827</v>
      </c>
      <c r="C277" s="15">
        <v>5</v>
      </c>
      <c r="D277" s="15">
        <v>10</v>
      </c>
      <c r="E277" s="31">
        <v>-1</v>
      </c>
      <c r="F277" s="15">
        <v>5</v>
      </c>
      <c r="G277" s="15">
        <v>4</v>
      </c>
      <c r="H277" s="15">
        <v>3</v>
      </c>
      <c r="I277" s="15">
        <v>4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37</v>
      </c>
      <c r="P277" s="25">
        <v>7</v>
      </c>
    </row>
    <row r="278" spans="1:16" ht="22.5" x14ac:dyDescent="0.25">
      <c r="A278" s="30" t="s">
        <v>828</v>
      </c>
      <c r="B278" s="30" t="s">
        <v>829</v>
      </c>
      <c r="C278" s="15">
        <v>33</v>
      </c>
      <c r="D278" s="15">
        <v>25</v>
      </c>
      <c r="E278" s="31">
        <v>0</v>
      </c>
      <c r="F278" s="15">
        <v>1</v>
      </c>
      <c r="G278" s="15">
        <v>2</v>
      </c>
      <c r="H278" s="15">
        <v>18</v>
      </c>
      <c r="I278" s="15">
        <v>21</v>
      </c>
      <c r="J278" s="15">
        <v>0</v>
      </c>
      <c r="K278" s="15">
        <v>3</v>
      </c>
      <c r="L278" s="15">
        <v>0</v>
      </c>
      <c r="M278" s="15">
        <v>0</v>
      </c>
      <c r="N278" s="15">
        <v>0</v>
      </c>
      <c r="O278" s="15">
        <v>2</v>
      </c>
      <c r="P278" s="25">
        <v>8</v>
      </c>
    </row>
    <row r="279" spans="1:16" ht="22.5" x14ac:dyDescent="0.25">
      <c r="A279" s="30" t="s">
        <v>830</v>
      </c>
      <c r="B279" s="30" t="s">
        <v>831</v>
      </c>
      <c r="C279" s="15">
        <v>21</v>
      </c>
      <c r="D279" s="15">
        <v>31</v>
      </c>
      <c r="E279" s="31">
        <v>-1</v>
      </c>
      <c r="F279" s="15">
        <v>0</v>
      </c>
      <c r="G279" s="15">
        <v>0</v>
      </c>
      <c r="H279" s="15">
        <v>12</v>
      </c>
      <c r="I279" s="15">
        <v>15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1</v>
      </c>
      <c r="P279" s="25">
        <v>20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1</v>
      </c>
      <c r="E280" s="31">
        <v>-1</v>
      </c>
      <c r="F280" s="15">
        <v>0</v>
      </c>
      <c r="G280" s="15">
        <v>0</v>
      </c>
      <c r="H280" s="15">
        <v>1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2</v>
      </c>
    </row>
    <row r="281" spans="1:16" ht="22.5" x14ac:dyDescent="0.25">
      <c r="A281" s="30" t="s">
        <v>834</v>
      </c>
      <c r="B281" s="30" t="s">
        <v>835</v>
      </c>
      <c r="C281" s="15">
        <v>1</v>
      </c>
      <c r="D281" s="15">
        <v>1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1</v>
      </c>
      <c r="L281" s="15">
        <v>0</v>
      </c>
      <c r="M281" s="15">
        <v>0</v>
      </c>
      <c r="N281" s="15">
        <v>0</v>
      </c>
      <c r="O281" s="15">
        <v>2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1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1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1</v>
      </c>
      <c r="D290" s="15">
        <v>2</v>
      </c>
      <c r="E290" s="31">
        <v>-1</v>
      </c>
      <c r="F290" s="15">
        <v>0</v>
      </c>
      <c r="G290" s="15">
        <v>2</v>
      </c>
      <c r="H290" s="15">
        <v>0</v>
      </c>
      <c r="I290" s="15">
        <v>1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1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13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2</v>
      </c>
      <c r="P292" s="25">
        <v>3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2</v>
      </c>
      <c r="D295" s="15">
        <v>9</v>
      </c>
      <c r="E295" s="31">
        <v>-1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1</v>
      </c>
      <c r="P295" s="25">
        <v>2</v>
      </c>
    </row>
    <row r="296" spans="1:16" ht="22.5" x14ac:dyDescent="0.25">
      <c r="A296" s="30" t="s">
        <v>864</v>
      </c>
      <c r="B296" s="30" t="s">
        <v>865</v>
      </c>
      <c r="C296" s="15">
        <v>1</v>
      </c>
      <c r="D296" s="15">
        <v>14</v>
      </c>
      <c r="E296" s="31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1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1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28</v>
      </c>
      <c r="D306" s="27">
        <v>30</v>
      </c>
      <c r="E306" s="28">
        <v>-1</v>
      </c>
      <c r="F306" s="27">
        <v>0</v>
      </c>
      <c r="G306" s="27">
        <v>1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15</v>
      </c>
      <c r="D307" s="15">
        <v>24</v>
      </c>
      <c r="E307" s="31">
        <v>-1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13</v>
      </c>
      <c r="D309" s="15">
        <v>6</v>
      </c>
      <c r="E309" s="31">
        <v>1</v>
      </c>
      <c r="F309" s="15">
        <v>0</v>
      </c>
      <c r="G309" s="15">
        <v>1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14</v>
      </c>
      <c r="D313" s="27">
        <v>18</v>
      </c>
      <c r="E313" s="28">
        <v>-1</v>
      </c>
      <c r="F313" s="27">
        <v>0</v>
      </c>
      <c r="G313" s="27">
        <v>0</v>
      </c>
      <c r="H313" s="27">
        <v>13</v>
      </c>
      <c r="I313" s="27">
        <v>9</v>
      </c>
      <c r="J313" s="27">
        <v>0</v>
      </c>
      <c r="K313" s="27">
        <v>1</v>
      </c>
      <c r="L313" s="27">
        <v>0</v>
      </c>
      <c r="M313" s="27">
        <v>0</v>
      </c>
      <c r="N313" s="27">
        <v>0</v>
      </c>
      <c r="O313" s="27">
        <v>0</v>
      </c>
      <c r="P313" s="29">
        <v>4</v>
      </c>
    </row>
    <row r="314" spans="1:16" x14ac:dyDescent="0.25">
      <c r="A314" s="30" t="s">
        <v>897</v>
      </c>
      <c r="B314" s="30" t="s">
        <v>898</v>
      </c>
      <c r="C314" s="15">
        <v>11</v>
      </c>
      <c r="D314" s="15">
        <v>17</v>
      </c>
      <c r="E314" s="31">
        <v>-1</v>
      </c>
      <c r="F314" s="15">
        <v>0</v>
      </c>
      <c r="G314" s="15">
        <v>0</v>
      </c>
      <c r="H314" s="15">
        <v>11</v>
      </c>
      <c r="I314" s="15">
        <v>9</v>
      </c>
      <c r="J314" s="15">
        <v>0</v>
      </c>
      <c r="K314" s="15">
        <v>1</v>
      </c>
      <c r="L314" s="15">
        <v>0</v>
      </c>
      <c r="M314" s="15">
        <v>0</v>
      </c>
      <c r="N314" s="15">
        <v>0</v>
      </c>
      <c r="O314" s="15">
        <v>0</v>
      </c>
      <c r="P314" s="25">
        <v>4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3</v>
      </c>
      <c r="D316" s="15">
        <v>1</v>
      </c>
      <c r="E316" s="31">
        <v>2</v>
      </c>
      <c r="F316" s="15">
        <v>0</v>
      </c>
      <c r="G316" s="15">
        <v>0</v>
      </c>
      <c r="H316" s="15">
        <v>2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10</v>
      </c>
      <c r="D319" s="27">
        <v>20</v>
      </c>
      <c r="E319" s="28">
        <v>-1</v>
      </c>
      <c r="F319" s="27">
        <v>0</v>
      </c>
      <c r="G319" s="27">
        <v>0</v>
      </c>
      <c r="H319" s="27">
        <v>9</v>
      </c>
      <c r="I319" s="27">
        <v>8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10</v>
      </c>
      <c r="D320" s="15">
        <v>20</v>
      </c>
      <c r="E320" s="31">
        <v>-1</v>
      </c>
      <c r="F320" s="15">
        <v>0</v>
      </c>
      <c r="G320" s="15">
        <v>0</v>
      </c>
      <c r="H320" s="15">
        <v>9</v>
      </c>
      <c r="I320" s="15">
        <v>8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36740</v>
      </c>
      <c r="D324" s="27">
        <v>43987</v>
      </c>
      <c r="E324" s="28">
        <v>-1</v>
      </c>
      <c r="F324" s="27">
        <v>1221</v>
      </c>
      <c r="G324" s="27">
        <v>0</v>
      </c>
      <c r="H324" s="27">
        <v>808</v>
      </c>
      <c r="I324" s="27">
        <v>0</v>
      </c>
      <c r="J324" s="27">
        <v>4</v>
      </c>
      <c r="K324" s="27">
        <v>0</v>
      </c>
      <c r="L324" s="27">
        <v>0</v>
      </c>
      <c r="M324" s="27">
        <v>0</v>
      </c>
      <c r="N324" s="27">
        <v>21</v>
      </c>
      <c r="O324" s="27">
        <v>48</v>
      </c>
      <c r="P324" s="29">
        <v>11</v>
      </c>
    </row>
    <row r="325" spans="1:16" x14ac:dyDescent="0.25">
      <c r="A325" s="30" t="s">
        <v>916</v>
      </c>
      <c r="B325" s="30" t="s">
        <v>917</v>
      </c>
      <c r="C325" s="15">
        <v>36740</v>
      </c>
      <c r="D325" s="15">
        <v>43987</v>
      </c>
      <c r="E325" s="31">
        <v>-1</v>
      </c>
      <c r="F325" s="15">
        <v>1221</v>
      </c>
      <c r="G325" s="15">
        <v>0</v>
      </c>
      <c r="H325" s="15">
        <v>808</v>
      </c>
      <c r="I325" s="15">
        <v>0</v>
      </c>
      <c r="J325" s="15">
        <v>4</v>
      </c>
      <c r="K325" s="15">
        <v>0</v>
      </c>
      <c r="L325" s="15">
        <v>0</v>
      </c>
      <c r="M325" s="15">
        <v>0</v>
      </c>
      <c r="N325" s="15">
        <v>21</v>
      </c>
      <c r="O325" s="15">
        <v>48</v>
      </c>
      <c r="P325" s="25">
        <v>11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1</v>
      </c>
      <c r="D338" s="27">
        <v>1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1</v>
      </c>
      <c r="D339" s="15">
        <v>1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77514</v>
      </c>
      <c r="D342" s="33">
        <v>95647</v>
      </c>
      <c r="E342" s="34">
        <v>-1</v>
      </c>
      <c r="F342" s="33">
        <v>9005</v>
      </c>
      <c r="G342" s="33">
        <v>5267</v>
      </c>
      <c r="H342" s="33">
        <v>7043</v>
      </c>
      <c r="I342" s="33">
        <v>5467</v>
      </c>
      <c r="J342" s="33">
        <v>72</v>
      </c>
      <c r="K342" s="33">
        <v>120</v>
      </c>
      <c r="L342" s="33">
        <v>34</v>
      </c>
      <c r="M342" s="33">
        <v>24</v>
      </c>
      <c r="N342" s="33">
        <v>505</v>
      </c>
      <c r="O342" s="33">
        <v>762</v>
      </c>
      <c r="P342" s="33">
        <v>8185</v>
      </c>
    </row>
  </sheetData>
  <sheetProtection algorithmName="SHA-512" hashValue="N3HM07mMIqmPBZDR3yUClWDcOIG5lgY46v8oGSG+MpXNOIYNpBjx2Hx4b56LN/UZL9mQg7aHKA5vfXRRmBS9Wg==" saltValue="8YAabKixNCB63q91P1fWC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5">
        <v>4</v>
      </c>
    </row>
    <row r="6" spans="1:3" x14ac:dyDescent="0.25">
      <c r="A6" s="174"/>
      <c r="B6" s="14" t="s">
        <v>325</v>
      </c>
      <c r="C6" s="25">
        <v>315</v>
      </c>
    </row>
    <row r="7" spans="1:3" x14ac:dyDescent="0.25">
      <c r="A7" s="174"/>
      <c r="B7" s="14" t="s">
        <v>952</v>
      </c>
      <c r="C7" s="25">
        <v>19</v>
      </c>
    </row>
    <row r="8" spans="1:3" x14ac:dyDescent="0.25">
      <c r="A8" s="174"/>
      <c r="B8" s="14" t="s">
        <v>953</v>
      </c>
      <c r="C8" s="25">
        <v>7</v>
      </c>
    </row>
    <row r="9" spans="1:3" x14ac:dyDescent="0.25">
      <c r="A9" s="174"/>
      <c r="B9" s="14" t="s">
        <v>954</v>
      </c>
      <c r="C9" s="25">
        <v>97</v>
      </c>
    </row>
    <row r="10" spans="1:3" x14ac:dyDescent="0.25">
      <c r="A10" s="174"/>
      <c r="B10" s="14" t="s">
        <v>955</v>
      </c>
      <c r="C10" s="25">
        <v>270</v>
      </c>
    </row>
    <row r="11" spans="1:3" x14ac:dyDescent="0.25">
      <c r="A11" s="174"/>
      <c r="B11" s="14" t="s">
        <v>956</v>
      </c>
      <c r="C11" s="25">
        <v>192</v>
      </c>
    </row>
    <row r="12" spans="1:3" x14ac:dyDescent="0.25">
      <c r="A12" s="174"/>
      <c r="B12" s="14" t="s">
        <v>509</v>
      </c>
      <c r="C12" s="25">
        <v>73</v>
      </c>
    </row>
    <row r="13" spans="1:3" x14ac:dyDescent="0.25">
      <c r="A13" s="174"/>
      <c r="B13" s="14" t="s">
        <v>957</v>
      </c>
      <c r="C13" s="25">
        <v>62</v>
      </c>
    </row>
    <row r="14" spans="1:3" x14ac:dyDescent="0.25">
      <c r="A14" s="174"/>
      <c r="B14" s="14" t="s">
        <v>958</v>
      </c>
      <c r="C14" s="24"/>
    </row>
    <row r="15" spans="1:3" x14ac:dyDescent="0.25">
      <c r="A15" s="174"/>
      <c r="B15" s="14" t="s">
        <v>642</v>
      </c>
      <c r="C15" s="24"/>
    </row>
    <row r="16" spans="1:3" x14ac:dyDescent="0.25">
      <c r="A16" s="174"/>
      <c r="B16" s="14" t="s">
        <v>959</v>
      </c>
      <c r="C16" s="25">
        <v>30</v>
      </c>
    </row>
    <row r="17" spans="1:3" x14ac:dyDescent="0.25">
      <c r="A17" s="174"/>
      <c r="B17" s="14" t="s">
        <v>960</v>
      </c>
      <c r="C17" s="25">
        <v>104</v>
      </c>
    </row>
    <row r="18" spans="1:3" x14ac:dyDescent="0.25">
      <c r="A18" s="174"/>
      <c r="B18" s="14" t="s">
        <v>961</v>
      </c>
      <c r="C18" s="25">
        <v>59</v>
      </c>
    </row>
    <row r="19" spans="1:3" x14ac:dyDescent="0.25">
      <c r="A19" s="175"/>
      <c r="B19" s="14" t="s">
        <v>108</v>
      </c>
      <c r="C19" s="24"/>
    </row>
    <row r="20" spans="1:3" x14ac:dyDescent="0.25">
      <c r="A20" s="173" t="s">
        <v>962</v>
      </c>
      <c r="B20" s="14" t="s">
        <v>963</v>
      </c>
      <c r="C20" s="25">
        <v>28</v>
      </c>
    </row>
    <row r="21" spans="1:3" x14ac:dyDescent="0.25">
      <c r="A21" s="175"/>
      <c r="B21" s="14" t="s">
        <v>964</v>
      </c>
      <c r="C21" s="25">
        <v>13</v>
      </c>
    </row>
    <row r="22" spans="1:3" x14ac:dyDescent="0.25">
      <c r="A22" s="173" t="s">
        <v>965</v>
      </c>
      <c r="B22" s="14" t="s">
        <v>966</v>
      </c>
      <c r="C22" s="25">
        <v>126</v>
      </c>
    </row>
    <row r="23" spans="1:3" x14ac:dyDescent="0.25">
      <c r="A23" s="174"/>
      <c r="B23" s="14" t="s">
        <v>967</v>
      </c>
      <c r="C23" s="25">
        <v>103</v>
      </c>
    </row>
    <row r="24" spans="1:3" x14ac:dyDescent="0.25">
      <c r="A24" s="175"/>
      <c r="B24" s="14" t="s">
        <v>968</v>
      </c>
      <c r="C24" s="25">
        <v>8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791</v>
      </c>
    </row>
    <row r="29" spans="1:3" x14ac:dyDescent="0.25">
      <c r="A29" s="173" t="s">
        <v>287</v>
      </c>
      <c r="B29" s="14" t="s">
        <v>971</v>
      </c>
      <c r="C29" s="25">
        <v>10</v>
      </c>
    </row>
    <row r="30" spans="1:3" x14ac:dyDescent="0.25">
      <c r="A30" s="174"/>
      <c r="B30" s="14" t="s">
        <v>972</v>
      </c>
      <c r="C30" s="25">
        <v>194</v>
      </c>
    </row>
    <row r="31" spans="1:3" x14ac:dyDescent="0.25">
      <c r="A31" s="174"/>
      <c r="B31" s="14" t="s">
        <v>973</v>
      </c>
      <c r="C31" s="25">
        <v>7</v>
      </c>
    </row>
    <row r="32" spans="1:3" x14ac:dyDescent="0.25">
      <c r="A32" s="175"/>
      <c r="B32" s="14" t="s">
        <v>974</v>
      </c>
      <c r="C32" s="25">
        <v>31</v>
      </c>
    </row>
    <row r="33" spans="1:3" x14ac:dyDescent="0.25">
      <c r="A33" s="13" t="s">
        <v>975</v>
      </c>
      <c r="B33" s="18"/>
      <c r="C33" s="25">
        <v>19</v>
      </c>
    </row>
    <row r="34" spans="1:3" x14ac:dyDescent="0.25">
      <c r="A34" s="13" t="s">
        <v>976</v>
      </c>
      <c r="B34" s="18"/>
      <c r="C34" s="25">
        <v>571</v>
      </c>
    </row>
    <row r="35" spans="1:3" x14ac:dyDescent="0.25">
      <c r="A35" s="13" t="s">
        <v>977</v>
      </c>
      <c r="B35" s="18"/>
      <c r="C35" s="25">
        <v>52</v>
      </c>
    </row>
    <row r="36" spans="1:3" x14ac:dyDescent="0.25">
      <c r="A36" s="13" t="s">
        <v>978</v>
      </c>
      <c r="B36" s="18"/>
      <c r="C36" s="24"/>
    </row>
    <row r="37" spans="1:3" x14ac:dyDescent="0.25">
      <c r="A37" s="13" t="s">
        <v>979</v>
      </c>
      <c r="B37" s="18"/>
      <c r="C37" s="25">
        <v>23</v>
      </c>
    </row>
    <row r="38" spans="1:3" x14ac:dyDescent="0.25">
      <c r="A38" s="13" t="s">
        <v>980</v>
      </c>
      <c r="B38" s="18"/>
      <c r="C38" s="25">
        <v>12</v>
      </c>
    </row>
    <row r="39" spans="1:3" x14ac:dyDescent="0.25">
      <c r="A39" s="13" t="s">
        <v>968</v>
      </c>
      <c r="B39" s="18"/>
      <c r="C39" s="25">
        <v>138</v>
      </c>
    </row>
    <row r="40" spans="1:3" x14ac:dyDescent="0.25">
      <c r="A40" s="173" t="s">
        <v>981</v>
      </c>
      <c r="B40" s="14" t="s">
        <v>982</v>
      </c>
      <c r="C40" s="25">
        <v>135</v>
      </c>
    </row>
    <row r="41" spans="1:3" x14ac:dyDescent="0.25">
      <c r="A41" s="174"/>
      <c r="B41" s="14" t="s">
        <v>983</v>
      </c>
      <c r="C41" s="25">
        <v>24</v>
      </c>
    </row>
    <row r="42" spans="1:3" x14ac:dyDescent="0.25">
      <c r="A42" s="174"/>
      <c r="B42" s="14" t="s">
        <v>984</v>
      </c>
      <c r="C42" s="25">
        <v>184</v>
      </c>
    </row>
    <row r="43" spans="1:3" x14ac:dyDescent="0.25">
      <c r="A43" s="174"/>
      <c r="B43" s="14" t="s">
        <v>985</v>
      </c>
      <c r="C43" s="24"/>
    </row>
    <row r="44" spans="1:3" x14ac:dyDescent="0.25">
      <c r="A44" s="175"/>
      <c r="B44" s="14" t="s">
        <v>986</v>
      </c>
      <c r="C44" s="24"/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137</v>
      </c>
    </row>
    <row r="49" spans="1:3" x14ac:dyDescent="0.25">
      <c r="A49" s="173" t="s">
        <v>78</v>
      </c>
      <c r="B49" s="14" t="s">
        <v>988</v>
      </c>
      <c r="C49" s="25">
        <v>265</v>
      </c>
    </row>
    <row r="50" spans="1:3" x14ac:dyDescent="0.25">
      <c r="A50" s="175"/>
      <c r="B50" s="14" t="s">
        <v>989</v>
      </c>
      <c r="C50" s="25">
        <v>458</v>
      </c>
    </row>
    <row r="51" spans="1:3" x14ac:dyDescent="0.25">
      <c r="A51" s="173" t="s">
        <v>990</v>
      </c>
      <c r="B51" s="14" t="s">
        <v>991</v>
      </c>
      <c r="C51" s="24"/>
    </row>
    <row r="52" spans="1:3" x14ac:dyDescent="0.25">
      <c r="A52" s="175"/>
      <c r="B52" s="14" t="s">
        <v>992</v>
      </c>
      <c r="C52" s="24"/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2909</v>
      </c>
    </row>
    <row r="57" spans="1:3" x14ac:dyDescent="0.25">
      <c r="A57" s="174"/>
      <c r="B57" s="14" t="s">
        <v>994</v>
      </c>
      <c r="C57" s="25">
        <v>229</v>
      </c>
    </row>
    <row r="58" spans="1:3" x14ac:dyDescent="0.25">
      <c r="A58" s="174"/>
      <c r="B58" s="14" t="s">
        <v>995</v>
      </c>
      <c r="C58" s="25">
        <v>307</v>
      </c>
    </row>
    <row r="59" spans="1:3" x14ac:dyDescent="0.25">
      <c r="A59" s="174"/>
      <c r="B59" s="14" t="s">
        <v>996</v>
      </c>
      <c r="C59" s="25">
        <v>337</v>
      </c>
    </row>
    <row r="60" spans="1:3" x14ac:dyDescent="0.25">
      <c r="A60" s="175"/>
      <c r="B60" s="14" t="s">
        <v>997</v>
      </c>
      <c r="C60" s="25">
        <v>268</v>
      </c>
    </row>
    <row r="61" spans="1:3" x14ac:dyDescent="0.25">
      <c r="A61" s="173" t="s">
        <v>998</v>
      </c>
      <c r="B61" s="14" t="s">
        <v>999</v>
      </c>
      <c r="C61" s="25">
        <v>1216</v>
      </c>
    </row>
    <row r="62" spans="1:3" x14ac:dyDescent="0.25">
      <c r="A62" s="174"/>
      <c r="B62" s="14" t="s">
        <v>1000</v>
      </c>
      <c r="C62" s="25">
        <v>106</v>
      </c>
    </row>
    <row r="63" spans="1:3" x14ac:dyDescent="0.25">
      <c r="A63" s="174"/>
      <c r="B63" s="14" t="s">
        <v>1001</v>
      </c>
      <c r="C63" s="25">
        <v>42</v>
      </c>
    </row>
    <row r="64" spans="1:3" x14ac:dyDescent="0.25">
      <c r="A64" s="174"/>
      <c r="B64" s="14" t="s">
        <v>1002</v>
      </c>
      <c r="C64" s="25">
        <v>403</v>
      </c>
    </row>
    <row r="65" spans="1:3" x14ac:dyDescent="0.25">
      <c r="A65" s="175"/>
      <c r="B65" s="14" t="s">
        <v>997</v>
      </c>
      <c r="C65" s="25">
        <v>360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219</v>
      </c>
    </row>
    <row r="70" spans="1:3" ht="22.5" x14ac:dyDescent="0.25">
      <c r="A70" s="13" t="s">
        <v>1005</v>
      </c>
      <c r="B70" s="18"/>
      <c r="C70" s="25">
        <v>14</v>
      </c>
    </row>
    <row r="71" spans="1:3" ht="22.5" x14ac:dyDescent="0.25">
      <c r="A71" s="13" t="s">
        <v>1006</v>
      </c>
      <c r="B71" s="18"/>
      <c r="C71" s="25">
        <v>1903</v>
      </c>
    </row>
    <row r="72" spans="1:3" x14ac:dyDescent="0.25">
      <c r="A72" s="173" t="s">
        <v>1007</v>
      </c>
      <c r="B72" s="14" t="s">
        <v>1008</v>
      </c>
      <c r="C72" s="24"/>
    </row>
    <row r="73" spans="1:3" x14ac:dyDescent="0.25">
      <c r="A73" s="175"/>
      <c r="B73" s="14" t="s">
        <v>1009</v>
      </c>
      <c r="C73" s="24"/>
    </row>
    <row r="74" spans="1:3" x14ac:dyDescent="0.25">
      <c r="A74" s="13" t="s">
        <v>1010</v>
      </c>
      <c r="B74" s="18"/>
      <c r="C74" s="25">
        <v>1</v>
      </c>
    </row>
    <row r="75" spans="1:3" x14ac:dyDescent="0.25">
      <c r="A75" s="13" t="s">
        <v>1011</v>
      </c>
      <c r="B75" s="18"/>
      <c r="C75" s="25">
        <v>28</v>
      </c>
    </row>
    <row r="76" spans="1:3" ht="22.5" x14ac:dyDescent="0.25">
      <c r="A76" s="13" t="s">
        <v>1012</v>
      </c>
      <c r="B76" s="18"/>
      <c r="C76" s="24"/>
    </row>
    <row r="77" spans="1:3" x14ac:dyDescent="0.25">
      <c r="A77" s="13" t="s">
        <v>1013</v>
      </c>
      <c r="B77" s="18"/>
      <c r="C77" s="25">
        <v>38</v>
      </c>
    </row>
    <row r="78" spans="1:3" x14ac:dyDescent="0.25">
      <c r="A78" s="13" t="s">
        <v>1014</v>
      </c>
      <c r="B78" s="18"/>
      <c r="C78" s="25">
        <v>1</v>
      </c>
    </row>
    <row r="79" spans="1:3" x14ac:dyDescent="0.25">
      <c r="A79" s="13" t="s">
        <v>1015</v>
      </c>
      <c r="B79" s="18"/>
      <c r="C79" s="24"/>
    </row>
  </sheetData>
  <sheetProtection algorithmName="SHA-512" hashValue="75FZdXVtsTHiJvlV0br63Rz7jrByBGxHCzkKE2V6k3xyMKfHCWFuZ6GwmsqnDfg8O96rctnE47v+58AIgCjJ+Q==" saltValue="ZrjrD+uw3W6pr/SeGFefa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62</v>
      </c>
    </row>
    <row r="6" spans="1:3" x14ac:dyDescent="0.25">
      <c r="A6" s="186"/>
      <c r="B6" s="40" t="s">
        <v>296</v>
      </c>
      <c r="C6" s="41">
        <v>105</v>
      </c>
    </row>
    <row r="7" spans="1:3" x14ac:dyDescent="0.25">
      <c r="A7" s="186"/>
      <c r="B7" s="40" t="s">
        <v>1020</v>
      </c>
      <c r="C7" s="41">
        <v>12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182</v>
      </c>
    </row>
    <row r="13" spans="1:3" x14ac:dyDescent="0.25">
      <c r="A13" s="186"/>
      <c r="B13" s="40" t="s">
        <v>1026</v>
      </c>
      <c r="C13" s="41">
        <v>29</v>
      </c>
    </row>
    <row r="14" spans="1:3" x14ac:dyDescent="0.25">
      <c r="A14" s="186"/>
      <c r="B14" s="40" t="s">
        <v>1027</v>
      </c>
      <c r="C14" s="41">
        <v>8</v>
      </c>
    </row>
    <row r="15" spans="1:3" x14ac:dyDescent="0.25">
      <c r="A15" s="187"/>
      <c r="B15" s="40" t="s">
        <v>1028</v>
      </c>
      <c r="C15" s="41">
        <v>20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8</v>
      </c>
    </row>
    <row r="20" spans="1:3" x14ac:dyDescent="0.25">
      <c r="A20" s="39" t="s">
        <v>1031</v>
      </c>
      <c r="B20" s="42"/>
      <c r="C20" s="41">
        <v>10</v>
      </c>
    </row>
    <row r="21" spans="1:3" x14ac:dyDescent="0.25">
      <c r="A21" s="39" t="s">
        <v>1032</v>
      </c>
      <c r="B21" s="42"/>
      <c r="C21" s="41">
        <v>26</v>
      </c>
    </row>
    <row r="22" spans="1:3" x14ac:dyDescent="0.25">
      <c r="A22" s="39" t="s">
        <v>1033</v>
      </c>
      <c r="B22" s="42"/>
      <c r="C22" s="41">
        <v>14</v>
      </c>
    </row>
    <row r="23" spans="1:3" x14ac:dyDescent="0.25">
      <c r="A23" s="39" t="s">
        <v>1034</v>
      </c>
      <c r="B23" s="42"/>
      <c r="C23" s="41">
        <v>143</v>
      </c>
    </row>
    <row r="24" spans="1:3" x14ac:dyDescent="0.25">
      <c r="A24" s="39" t="s">
        <v>1035</v>
      </c>
      <c r="B24" s="42"/>
      <c r="C24" s="41">
        <v>44</v>
      </c>
    </row>
    <row r="25" spans="1:3" x14ac:dyDescent="0.25">
      <c r="A25" s="39" t="s">
        <v>1036</v>
      </c>
      <c r="B25" s="42"/>
      <c r="C25" s="41">
        <v>49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2</v>
      </c>
    </row>
    <row r="28" spans="1:3" x14ac:dyDescent="0.25">
      <c r="A28" s="39" t="s">
        <v>1039</v>
      </c>
      <c r="B28" s="42"/>
      <c r="C28" s="41">
        <v>17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4</v>
      </c>
    </row>
    <row r="33" spans="1:6" x14ac:dyDescent="0.25">
      <c r="A33" s="39" t="s">
        <v>1042</v>
      </c>
      <c r="B33" s="42"/>
      <c r="C33" s="41">
        <v>18</v>
      </c>
    </row>
    <row r="34" spans="1:6" x14ac:dyDescent="0.25">
      <c r="A34" s="39" t="s">
        <v>1043</v>
      </c>
      <c r="B34" s="42"/>
      <c r="C34" s="41">
        <v>4</v>
      </c>
    </row>
    <row r="35" spans="1:6" x14ac:dyDescent="0.25">
      <c r="A35" s="39" t="s">
        <v>1044</v>
      </c>
      <c r="B35" s="42"/>
      <c r="C35" s="41">
        <v>4</v>
      </c>
    </row>
    <row r="36" spans="1:6" x14ac:dyDescent="0.25">
      <c r="A36" s="39" t="s">
        <v>1045</v>
      </c>
      <c r="B36" s="42"/>
      <c r="C36" s="24"/>
    </row>
    <row r="37" spans="1:6" x14ac:dyDescent="0.25">
      <c r="A37" s="39" t="s">
        <v>1046</v>
      </c>
      <c r="B37" s="42"/>
      <c r="C37" s="41">
        <v>4</v>
      </c>
    </row>
    <row r="38" spans="1:6" x14ac:dyDescent="0.25">
      <c r="A38" s="39" t="s">
        <v>1047</v>
      </c>
      <c r="B38" s="42"/>
      <c r="C38" s="24"/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4"/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19"/>
      <c r="D51" s="19"/>
      <c r="E51" s="19"/>
      <c r="F51" s="24"/>
    </row>
    <row r="52" spans="1:6" x14ac:dyDescent="0.25">
      <c r="A52" s="189"/>
      <c r="B52" s="44" t="s">
        <v>325</v>
      </c>
      <c r="C52" s="45">
        <v>3</v>
      </c>
      <c r="D52" s="45">
        <v>35</v>
      </c>
      <c r="E52" s="45">
        <v>2</v>
      </c>
      <c r="F52" s="41">
        <v>3</v>
      </c>
    </row>
    <row r="53" spans="1:6" x14ac:dyDescent="0.25">
      <c r="A53" s="189"/>
      <c r="B53" s="44" t="s">
        <v>1057</v>
      </c>
      <c r="C53" s="45">
        <v>190</v>
      </c>
      <c r="D53" s="45">
        <v>78</v>
      </c>
      <c r="E53" s="45">
        <v>5</v>
      </c>
      <c r="F53" s="41">
        <v>19</v>
      </c>
    </row>
    <row r="54" spans="1:6" x14ac:dyDescent="0.25">
      <c r="A54" s="189"/>
      <c r="B54" s="44" t="s">
        <v>1058</v>
      </c>
      <c r="C54" s="45">
        <v>64</v>
      </c>
      <c r="D54" s="45">
        <v>26</v>
      </c>
      <c r="E54" s="45">
        <v>1</v>
      </c>
      <c r="F54" s="41">
        <v>5</v>
      </c>
    </row>
    <row r="55" spans="1:6" x14ac:dyDescent="0.25">
      <c r="A55" s="189"/>
      <c r="B55" s="44" t="s">
        <v>1059</v>
      </c>
      <c r="C55" s="45">
        <v>0</v>
      </c>
      <c r="D55" s="45">
        <v>2</v>
      </c>
      <c r="E55" s="45">
        <v>0</v>
      </c>
      <c r="F55" s="41">
        <v>0</v>
      </c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5</v>
      </c>
      <c r="D57" s="45">
        <v>17</v>
      </c>
      <c r="E57" s="45">
        <v>2</v>
      </c>
      <c r="F57" s="41">
        <v>7</v>
      </c>
    </row>
    <row r="58" spans="1:6" x14ac:dyDescent="0.25">
      <c r="A58" s="189"/>
      <c r="B58" s="44" t="s">
        <v>1062</v>
      </c>
      <c r="C58" s="19"/>
      <c r="D58" s="19"/>
      <c r="E58" s="19"/>
      <c r="F58" s="24"/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19"/>
      <c r="D60" s="19"/>
      <c r="E60" s="19"/>
      <c r="F60" s="24"/>
    </row>
    <row r="61" spans="1:6" x14ac:dyDescent="0.25">
      <c r="A61" s="189"/>
      <c r="B61" s="44" t="s">
        <v>1064</v>
      </c>
      <c r="C61" s="19"/>
      <c r="D61" s="19"/>
      <c r="E61" s="19"/>
      <c r="F61" s="24"/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19"/>
      <c r="D63" s="19"/>
      <c r="E63" s="19"/>
      <c r="F63" s="24"/>
    </row>
    <row r="64" spans="1:6" x14ac:dyDescent="0.25">
      <c r="A64" s="189"/>
      <c r="B64" s="44" t="s">
        <v>1067</v>
      </c>
      <c r="C64" s="45">
        <v>14</v>
      </c>
      <c r="D64" s="45">
        <v>14</v>
      </c>
      <c r="E64" s="45">
        <v>1</v>
      </c>
      <c r="F64" s="41">
        <v>3</v>
      </c>
    </row>
    <row r="65" spans="1:6" x14ac:dyDescent="0.25">
      <c r="A65" s="189"/>
      <c r="B65" s="44" t="s">
        <v>1068</v>
      </c>
      <c r="C65" s="19"/>
      <c r="D65" s="19"/>
      <c r="E65" s="19"/>
      <c r="F65" s="24"/>
    </row>
    <row r="66" spans="1:6" x14ac:dyDescent="0.25">
      <c r="A66" s="190"/>
      <c r="B66" s="44" t="s">
        <v>1069</v>
      </c>
      <c r="C66" s="19"/>
      <c r="D66" s="19"/>
      <c r="E66" s="19"/>
      <c r="F66" s="24"/>
    </row>
    <row r="67" spans="1:6" x14ac:dyDescent="0.25">
      <c r="A67" s="183" t="s">
        <v>1070</v>
      </c>
      <c r="B67" s="184"/>
      <c r="C67" s="46">
        <v>276</v>
      </c>
      <c r="D67" s="46">
        <v>172</v>
      </c>
      <c r="E67" s="46">
        <v>11</v>
      </c>
      <c r="F67" s="46">
        <v>37</v>
      </c>
    </row>
    <row r="68" spans="1:6" x14ac:dyDescent="0.25">
      <c r="A68" s="188" t="s">
        <v>965</v>
      </c>
      <c r="B68" s="44" t="s">
        <v>1071</v>
      </c>
      <c r="C68" s="45">
        <v>6</v>
      </c>
      <c r="D68" s="45">
        <v>0</v>
      </c>
      <c r="E68" s="45">
        <v>0</v>
      </c>
      <c r="F68" s="41">
        <v>0</v>
      </c>
    </row>
    <row r="69" spans="1:6" x14ac:dyDescent="0.25">
      <c r="A69" s="189"/>
      <c r="B69" s="44" t="s">
        <v>1072</v>
      </c>
      <c r="C69" s="45">
        <v>1</v>
      </c>
      <c r="D69" s="45">
        <v>0</v>
      </c>
      <c r="E69" s="45">
        <v>0</v>
      </c>
      <c r="F69" s="41">
        <v>0</v>
      </c>
    </row>
    <row r="70" spans="1:6" x14ac:dyDescent="0.25">
      <c r="A70" s="190"/>
      <c r="B70" s="44" t="s">
        <v>108</v>
      </c>
      <c r="C70" s="19"/>
      <c r="D70" s="19"/>
      <c r="E70" s="19"/>
      <c r="F70" s="24"/>
    </row>
    <row r="71" spans="1:6" x14ac:dyDescent="0.25">
      <c r="A71" s="183" t="s">
        <v>1073</v>
      </c>
      <c r="B71" s="184"/>
      <c r="C71" s="46">
        <v>7</v>
      </c>
      <c r="D71" s="46">
        <v>0</v>
      </c>
      <c r="E71" s="46">
        <v>0</v>
      </c>
      <c r="F71" s="46">
        <v>0</v>
      </c>
    </row>
  </sheetData>
  <sheetProtection algorithmName="SHA-512" hashValue="y4pggPM04C+saERlEjX9W81u1pcwFszfa2QkHQfV4c4IhxcvbxU7jvBxO4RP+tmFH8hXxzxbOFXGjNkJS/mrPg==" saltValue="BKFlUsy/lE+YVnt3vbCAL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2259</v>
      </c>
    </row>
    <row r="6" spans="1:3" x14ac:dyDescent="0.25">
      <c r="A6" s="171"/>
      <c r="B6" s="14" t="s">
        <v>1019</v>
      </c>
      <c r="C6" s="25">
        <v>521</v>
      </c>
    </row>
    <row r="7" spans="1:3" x14ac:dyDescent="0.25">
      <c r="A7" s="171"/>
      <c r="B7" s="14" t="s">
        <v>1078</v>
      </c>
      <c r="C7" s="25">
        <v>2049</v>
      </c>
    </row>
    <row r="8" spans="1:3" x14ac:dyDescent="0.25">
      <c r="A8" s="171"/>
      <c r="B8" s="14" t="s">
        <v>1079</v>
      </c>
      <c r="C8" s="25">
        <v>202</v>
      </c>
    </row>
    <row r="9" spans="1:3" x14ac:dyDescent="0.25">
      <c r="A9" s="171"/>
      <c r="B9" s="14" t="s">
        <v>1021</v>
      </c>
      <c r="C9" s="25">
        <v>6</v>
      </c>
    </row>
    <row r="10" spans="1:3" x14ac:dyDescent="0.25">
      <c r="A10" s="171"/>
      <c r="B10" s="14" t="s">
        <v>1022</v>
      </c>
      <c r="C10" s="25">
        <v>7</v>
      </c>
    </row>
    <row r="11" spans="1:3" x14ac:dyDescent="0.25">
      <c r="A11" s="171"/>
      <c r="B11" s="14" t="s">
        <v>1080</v>
      </c>
      <c r="C11" s="25">
        <v>8</v>
      </c>
    </row>
    <row r="12" spans="1:3" x14ac:dyDescent="0.25">
      <c r="A12" s="172"/>
      <c r="B12" s="14" t="s">
        <v>1081</v>
      </c>
      <c r="C12" s="25">
        <v>2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1482</v>
      </c>
    </row>
    <row r="17" spans="1:3" x14ac:dyDescent="0.25">
      <c r="A17" s="23" t="s">
        <v>1084</v>
      </c>
      <c r="B17" s="18"/>
      <c r="C17" s="25">
        <v>38</v>
      </c>
    </row>
    <row r="18" spans="1:3" x14ac:dyDescent="0.25">
      <c r="A18" s="23" t="s">
        <v>1085</v>
      </c>
      <c r="B18" s="18"/>
      <c r="C18" s="25">
        <v>245</v>
      </c>
    </row>
    <row r="19" spans="1:3" x14ac:dyDescent="0.25">
      <c r="A19" s="23" t="s">
        <v>1086</v>
      </c>
      <c r="B19" s="18"/>
      <c r="C19" s="25">
        <v>268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4"/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83</v>
      </c>
    </row>
    <row r="38" spans="1:3" x14ac:dyDescent="0.25">
      <c r="A38" s="23" t="s">
        <v>1098</v>
      </c>
      <c r="B38" s="18"/>
      <c r="C38" s="25">
        <v>238</v>
      </c>
    </row>
    <row r="39" spans="1:3" x14ac:dyDescent="0.25">
      <c r="A39" s="23" t="s">
        <v>1099</v>
      </c>
      <c r="B39" s="18"/>
      <c r="C39" s="25">
        <v>41</v>
      </c>
    </row>
    <row r="40" spans="1:3" x14ac:dyDescent="0.25">
      <c r="A40" s="23" t="s">
        <v>1100</v>
      </c>
      <c r="B40" s="18"/>
      <c r="C40" s="25">
        <v>10</v>
      </c>
    </row>
    <row r="41" spans="1:3" x14ac:dyDescent="0.25">
      <c r="A41" s="23" t="s">
        <v>1101</v>
      </c>
      <c r="B41" s="18"/>
      <c r="C41" s="25">
        <v>29</v>
      </c>
    </row>
    <row r="42" spans="1:3" x14ac:dyDescent="0.25">
      <c r="A42" s="23" t="s">
        <v>1102</v>
      </c>
      <c r="B42" s="18"/>
      <c r="C42" s="25">
        <v>2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2</v>
      </c>
    </row>
    <row r="47" spans="1:3" x14ac:dyDescent="0.25">
      <c r="A47" s="23" t="s">
        <v>1105</v>
      </c>
      <c r="B47" s="18"/>
      <c r="C47" s="25">
        <v>10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180</v>
      </c>
    </row>
    <row r="52" spans="1:6" x14ac:dyDescent="0.25">
      <c r="A52" s="171"/>
      <c r="B52" s="14" t="s">
        <v>122</v>
      </c>
      <c r="C52" s="25">
        <v>103</v>
      </c>
    </row>
    <row r="53" spans="1:6" x14ac:dyDescent="0.25">
      <c r="A53" s="171"/>
      <c r="B53" s="14" t="s">
        <v>1109</v>
      </c>
      <c r="C53" s="25">
        <v>138</v>
      </c>
    </row>
    <row r="54" spans="1:6" x14ac:dyDescent="0.25">
      <c r="A54" s="172"/>
      <c r="B54" s="14" t="s">
        <v>1110</v>
      </c>
      <c r="C54" s="25">
        <v>1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/>
    </row>
    <row r="59" spans="1:6" x14ac:dyDescent="0.25">
      <c r="A59" s="23" t="s">
        <v>111</v>
      </c>
      <c r="B59" s="18"/>
      <c r="C59" s="24"/>
    </row>
    <row r="60" spans="1:6" x14ac:dyDescent="0.25">
      <c r="A60" s="23" t="s">
        <v>1050</v>
      </c>
      <c r="B60" s="18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1"/>
      <c r="B64" s="14" t="s">
        <v>1054</v>
      </c>
      <c r="C64" s="15">
        <v>0</v>
      </c>
      <c r="D64" s="15">
        <v>1</v>
      </c>
      <c r="E64" s="15">
        <v>0</v>
      </c>
      <c r="F64" s="25">
        <v>0</v>
      </c>
    </row>
    <row r="65" spans="1:6" x14ac:dyDescent="0.25">
      <c r="A65" s="171"/>
      <c r="B65" s="14" t="s">
        <v>1055</v>
      </c>
      <c r="C65" s="15">
        <v>0</v>
      </c>
      <c r="D65" s="15">
        <v>1</v>
      </c>
      <c r="E65" s="15">
        <v>0</v>
      </c>
      <c r="F65" s="25">
        <v>0</v>
      </c>
    </row>
    <row r="66" spans="1:6" x14ac:dyDescent="0.25">
      <c r="A66" s="171"/>
      <c r="B66" s="14" t="s">
        <v>1056</v>
      </c>
      <c r="C66" s="19"/>
      <c r="D66" s="19"/>
      <c r="E66" s="19"/>
      <c r="F66" s="24"/>
    </row>
    <row r="67" spans="1:6" x14ac:dyDescent="0.25">
      <c r="A67" s="171"/>
      <c r="B67" s="14" t="s">
        <v>325</v>
      </c>
      <c r="C67" s="15">
        <v>153</v>
      </c>
      <c r="D67" s="15">
        <v>51</v>
      </c>
      <c r="E67" s="15">
        <v>6</v>
      </c>
      <c r="F67" s="25">
        <v>8</v>
      </c>
    </row>
    <row r="68" spans="1:6" x14ac:dyDescent="0.25">
      <c r="A68" s="171"/>
      <c r="B68" s="14" t="s">
        <v>1111</v>
      </c>
      <c r="C68" s="15">
        <v>1864</v>
      </c>
      <c r="D68" s="15">
        <v>684</v>
      </c>
      <c r="E68" s="15">
        <v>25</v>
      </c>
      <c r="F68" s="25">
        <v>160</v>
      </c>
    </row>
    <row r="69" spans="1:6" x14ac:dyDescent="0.25">
      <c r="A69" s="171"/>
      <c r="B69" s="14" t="s">
        <v>1112</v>
      </c>
      <c r="C69" s="15">
        <v>386</v>
      </c>
      <c r="D69" s="15">
        <v>106</v>
      </c>
      <c r="E69" s="15">
        <v>7</v>
      </c>
      <c r="F69" s="25">
        <v>21</v>
      </c>
    </row>
    <row r="70" spans="1:6" x14ac:dyDescent="0.25">
      <c r="A70" s="171"/>
      <c r="B70" s="14" t="s">
        <v>1059</v>
      </c>
      <c r="C70" s="15">
        <v>8</v>
      </c>
      <c r="D70" s="15">
        <v>14</v>
      </c>
      <c r="E70" s="15">
        <v>0</v>
      </c>
      <c r="F70" s="25">
        <v>2</v>
      </c>
    </row>
    <row r="71" spans="1:6" x14ac:dyDescent="0.25">
      <c r="A71" s="171"/>
      <c r="B71" s="14" t="s">
        <v>1113</v>
      </c>
      <c r="C71" s="19"/>
      <c r="D71" s="19"/>
      <c r="E71" s="19"/>
      <c r="F71" s="24"/>
    </row>
    <row r="72" spans="1:6" x14ac:dyDescent="0.25">
      <c r="A72" s="171"/>
      <c r="B72" s="14" t="s">
        <v>1114</v>
      </c>
      <c r="C72" s="15">
        <v>40</v>
      </c>
      <c r="D72" s="15">
        <v>116</v>
      </c>
      <c r="E72" s="15">
        <v>8</v>
      </c>
      <c r="F72" s="25">
        <v>26</v>
      </c>
    </row>
    <row r="73" spans="1:6" x14ac:dyDescent="0.25">
      <c r="A73" s="171"/>
      <c r="B73" s="14" t="s">
        <v>1115</v>
      </c>
      <c r="C73" s="15">
        <v>6</v>
      </c>
      <c r="D73" s="15">
        <v>21</v>
      </c>
      <c r="E73" s="15">
        <v>1</v>
      </c>
      <c r="F73" s="25">
        <v>5</v>
      </c>
    </row>
    <row r="74" spans="1:6" x14ac:dyDescent="0.25">
      <c r="A74" s="171"/>
      <c r="B74" s="14" t="s">
        <v>1063</v>
      </c>
      <c r="C74" s="19"/>
      <c r="D74" s="19"/>
      <c r="E74" s="19"/>
      <c r="F74" s="24"/>
    </row>
    <row r="75" spans="1:6" x14ac:dyDescent="0.25">
      <c r="A75" s="171"/>
      <c r="B75" s="14" t="s">
        <v>396</v>
      </c>
      <c r="C75" s="19"/>
      <c r="D75" s="19"/>
      <c r="E75" s="19"/>
      <c r="F75" s="24"/>
    </row>
    <row r="76" spans="1:6" x14ac:dyDescent="0.25">
      <c r="A76" s="171"/>
      <c r="B76" s="14" t="s">
        <v>1064</v>
      </c>
      <c r="C76" s="15">
        <v>3</v>
      </c>
      <c r="D76" s="15">
        <v>0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14</v>
      </c>
      <c r="D77" s="15">
        <v>1</v>
      </c>
      <c r="E77" s="15">
        <v>0</v>
      </c>
      <c r="F77" s="25">
        <v>0</v>
      </c>
    </row>
    <row r="78" spans="1:6" x14ac:dyDescent="0.25">
      <c r="A78" s="171"/>
      <c r="B78" s="14" t="s">
        <v>1066</v>
      </c>
      <c r="C78" s="15">
        <v>2</v>
      </c>
      <c r="D78" s="15">
        <v>1</v>
      </c>
      <c r="E78" s="15">
        <v>0</v>
      </c>
      <c r="F78" s="25">
        <v>0</v>
      </c>
    </row>
    <row r="79" spans="1:6" x14ac:dyDescent="0.25">
      <c r="A79" s="171"/>
      <c r="B79" s="14" t="s">
        <v>1067</v>
      </c>
      <c r="C79" s="15">
        <v>366</v>
      </c>
      <c r="D79" s="15">
        <v>268</v>
      </c>
      <c r="E79" s="15">
        <v>11</v>
      </c>
      <c r="F79" s="25">
        <v>47</v>
      </c>
    </row>
    <row r="80" spans="1:6" x14ac:dyDescent="0.25">
      <c r="A80" s="171"/>
      <c r="B80" s="14" t="s">
        <v>1068</v>
      </c>
      <c r="C80" s="15">
        <v>2</v>
      </c>
      <c r="D80" s="15">
        <v>1</v>
      </c>
      <c r="E80" s="15">
        <v>0</v>
      </c>
      <c r="F80" s="25">
        <v>0</v>
      </c>
    </row>
    <row r="81" spans="1:6" x14ac:dyDescent="0.25">
      <c r="A81" s="172"/>
      <c r="B81" s="14" t="s">
        <v>1069</v>
      </c>
      <c r="C81" s="15">
        <v>1</v>
      </c>
      <c r="D81" s="15">
        <v>3</v>
      </c>
      <c r="E81" s="15">
        <v>0</v>
      </c>
      <c r="F81" s="25">
        <v>0</v>
      </c>
    </row>
    <row r="82" spans="1:6" x14ac:dyDescent="0.25">
      <c r="A82" s="191" t="s">
        <v>1070</v>
      </c>
      <c r="B82" s="192"/>
      <c r="C82" s="33">
        <v>2845</v>
      </c>
      <c r="D82" s="33">
        <v>1268</v>
      </c>
      <c r="E82" s="33">
        <v>58</v>
      </c>
      <c r="F82" s="33">
        <v>269</v>
      </c>
    </row>
    <row r="83" spans="1:6" x14ac:dyDescent="0.25">
      <c r="A83" s="170" t="s">
        <v>1116</v>
      </c>
      <c r="B83" s="14" t="s">
        <v>1071</v>
      </c>
      <c r="C83" s="15">
        <v>17</v>
      </c>
      <c r="D83" s="15">
        <v>0</v>
      </c>
      <c r="E83" s="15">
        <v>0</v>
      </c>
      <c r="F83" s="25">
        <v>0</v>
      </c>
    </row>
    <row r="84" spans="1:6" x14ac:dyDescent="0.25">
      <c r="A84" s="171"/>
      <c r="B84" s="14" t="s">
        <v>1072</v>
      </c>
      <c r="C84" s="15">
        <v>1</v>
      </c>
      <c r="D84" s="15">
        <v>0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5">
        <v>14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32</v>
      </c>
      <c r="D86" s="33">
        <v>0</v>
      </c>
      <c r="E86" s="33">
        <v>0</v>
      </c>
      <c r="F86" s="33">
        <v>0</v>
      </c>
    </row>
  </sheetData>
  <sheetProtection algorithmName="SHA-512" hashValue="ZeX74nO8HTxR7M3Kp/i9VU65SBmObasapGEuTS1vD8A9rLN11YHlAReMZJ5ctbBKWla7TZC7daiNRKSnUFvt2A==" saltValue="9eSl5WeLbtKPEhFl94nLt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1</v>
      </c>
    </row>
    <row r="6" spans="1:3" x14ac:dyDescent="0.25">
      <c r="A6" s="13" t="s">
        <v>1121</v>
      </c>
      <c r="B6" s="18"/>
      <c r="C6" s="25">
        <v>89</v>
      </c>
    </row>
    <row r="7" spans="1:3" x14ac:dyDescent="0.25">
      <c r="A7" s="13" t="s">
        <v>1122</v>
      </c>
      <c r="B7" s="18"/>
      <c r="C7" s="25">
        <v>2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20</v>
      </c>
    </row>
    <row r="14" spans="1:3" x14ac:dyDescent="0.25">
      <c r="A14" s="13" t="s">
        <v>1121</v>
      </c>
      <c r="B14" s="18"/>
      <c r="C14" s="25">
        <v>208</v>
      </c>
    </row>
    <row r="15" spans="1:3" x14ac:dyDescent="0.25">
      <c r="A15" s="13" t="s">
        <v>1126</v>
      </c>
      <c r="B15" s="18"/>
      <c r="C15" s="25">
        <v>13</v>
      </c>
    </row>
    <row r="16" spans="1:3" x14ac:dyDescent="0.25">
      <c r="A16" s="13" t="s">
        <v>1123</v>
      </c>
      <c r="B16" s="18"/>
      <c r="C16" s="25">
        <v>1</v>
      </c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179</v>
      </c>
    </row>
    <row r="22" spans="1:3" x14ac:dyDescent="0.25">
      <c r="A22" s="13" t="s">
        <v>1128</v>
      </c>
      <c r="B22" s="18"/>
      <c r="C22" s="25">
        <v>149</v>
      </c>
    </row>
    <row r="23" spans="1:3" x14ac:dyDescent="0.25">
      <c r="A23" s="13" t="s">
        <v>1129</v>
      </c>
      <c r="B23" s="18"/>
      <c r="C23" s="25">
        <v>14</v>
      </c>
    </row>
    <row r="24" spans="1:3" x14ac:dyDescent="0.25">
      <c r="A24" s="13" t="s">
        <v>1130</v>
      </c>
      <c r="B24" s="18"/>
      <c r="C24" s="25">
        <v>30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12</v>
      </c>
    </row>
    <row r="29" spans="1:3" x14ac:dyDescent="0.25">
      <c r="A29" s="13" t="s">
        <v>1133</v>
      </c>
      <c r="B29" s="18"/>
      <c r="C29" s="25">
        <v>4</v>
      </c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13</v>
      </c>
    </row>
    <row r="36" spans="1:3" x14ac:dyDescent="0.25">
      <c r="A36" s="13" t="s">
        <v>1138</v>
      </c>
      <c r="B36" s="18"/>
      <c r="C36" s="25">
        <v>6</v>
      </c>
    </row>
  </sheetData>
  <sheetProtection algorithmName="SHA-512" hashValue="rKvIEC3wzi2xxKeSQU1Q2tJXO6Qt5/c74uXD2bMQYxj/sy/kcO2J8u5nMJnAT399U0VNdhEV3J8TvI/91SoRVQ==" saltValue="ssdJPFB/NYW34w5SgVQSH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14</v>
      </c>
    </row>
    <row r="6" spans="1:3" x14ac:dyDescent="0.25">
      <c r="A6" s="13" t="s">
        <v>1142</v>
      </c>
      <c r="B6" s="18"/>
      <c r="C6" s="24"/>
    </row>
    <row r="7" spans="1:3" x14ac:dyDescent="0.25">
      <c r="A7" s="13" t="s">
        <v>1143</v>
      </c>
      <c r="B7" s="18"/>
      <c r="C7" s="24"/>
    </row>
    <row r="8" spans="1:3" x14ac:dyDescent="0.25">
      <c r="A8" s="13" t="s">
        <v>1144</v>
      </c>
      <c r="B8" s="18"/>
      <c r="C8" s="25">
        <v>23</v>
      </c>
    </row>
    <row r="9" spans="1:3" x14ac:dyDescent="0.25">
      <c r="A9" s="13" t="s">
        <v>1145</v>
      </c>
      <c r="B9" s="18"/>
      <c r="C9" s="25">
        <v>1</v>
      </c>
    </row>
    <row r="10" spans="1:3" x14ac:dyDescent="0.25">
      <c r="A10" s="13" t="s">
        <v>1146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9</v>
      </c>
    </row>
    <row r="15" spans="1:3" x14ac:dyDescent="0.25">
      <c r="A15" s="13" t="s">
        <v>1149</v>
      </c>
      <c r="B15" s="18"/>
      <c r="C15" s="24"/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/>
    </row>
    <row r="21" spans="1:3" x14ac:dyDescent="0.25">
      <c r="A21" s="13" t="s">
        <v>1153</v>
      </c>
      <c r="B21" s="18"/>
      <c r="C21" s="24"/>
    </row>
    <row r="22" spans="1:3" x14ac:dyDescent="0.25">
      <c r="A22" s="13" t="s">
        <v>1154</v>
      </c>
      <c r="B22" s="18"/>
      <c r="C22" s="24"/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1</v>
      </c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5">
        <v>9</v>
      </c>
    </row>
    <row r="37" spans="1:3" x14ac:dyDescent="0.25">
      <c r="A37" s="13" t="s">
        <v>1083</v>
      </c>
      <c r="B37" s="18"/>
      <c r="C37" s="25">
        <v>5</v>
      </c>
    </row>
    <row r="38" spans="1:3" x14ac:dyDescent="0.25">
      <c r="A38" s="13" t="s">
        <v>1165</v>
      </c>
      <c r="B38" s="18"/>
      <c r="C38" s="25">
        <v>2</v>
      </c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/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5">
        <v>33</v>
      </c>
    </row>
    <row r="46" spans="1:3" x14ac:dyDescent="0.25">
      <c r="A46" s="13" t="s">
        <v>1083</v>
      </c>
      <c r="B46" s="18"/>
      <c r="C46" s="25">
        <v>27</v>
      </c>
    </row>
    <row r="47" spans="1:3" x14ac:dyDescent="0.25">
      <c r="A47" s="13" t="s">
        <v>1165</v>
      </c>
      <c r="B47" s="18"/>
      <c r="C47" s="25">
        <v>21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/>
    </row>
    <row r="52" spans="1:3" x14ac:dyDescent="0.25">
      <c r="A52" s="13" t="s">
        <v>1163</v>
      </c>
      <c r="B52" s="18"/>
      <c r="C52" s="24"/>
    </row>
    <row r="53" spans="1:3" x14ac:dyDescent="0.25">
      <c r="A53" s="13" t="s">
        <v>1164</v>
      </c>
      <c r="B53" s="18"/>
      <c r="C53" s="24"/>
    </row>
    <row r="54" spans="1:3" x14ac:dyDescent="0.25">
      <c r="A54" s="13" t="s">
        <v>1083</v>
      </c>
      <c r="B54" s="18"/>
      <c r="C54" s="25">
        <v>1</v>
      </c>
    </row>
    <row r="55" spans="1:3" x14ac:dyDescent="0.25">
      <c r="A55" s="13" t="s">
        <v>1165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5">
        <v>2</v>
      </c>
    </row>
    <row r="62" spans="1:3" x14ac:dyDescent="0.25">
      <c r="A62" s="13" t="s">
        <v>1083</v>
      </c>
      <c r="B62" s="18"/>
      <c r="C62" s="25">
        <v>4</v>
      </c>
    </row>
    <row r="63" spans="1:3" x14ac:dyDescent="0.25">
      <c r="A63" s="13" t="s">
        <v>1165</v>
      </c>
      <c r="B63" s="18"/>
      <c r="C63" s="24"/>
    </row>
  </sheetData>
  <sheetProtection algorithmName="SHA-512" hashValue="CsQA2xIFxW/PxZCSR88FzqZjs0n+IN+cUMz1XOxxnfzLohMb8hk147/vg2hfvm2wQKp0nQ3pjF2Atr2/yfpE+A==" saltValue="HIE/eqjJaJUiF3IdJAG08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685</v>
      </c>
      <c r="D4" s="33">
        <v>538</v>
      </c>
      <c r="E4" s="34">
        <v>0</v>
      </c>
      <c r="F4" s="33">
        <v>2391</v>
      </c>
      <c r="G4" s="33">
        <v>2240</v>
      </c>
      <c r="H4" s="33">
        <v>387</v>
      </c>
      <c r="I4" s="33">
        <v>421</v>
      </c>
      <c r="J4" s="33">
        <v>0</v>
      </c>
      <c r="K4" s="33">
        <v>0</v>
      </c>
      <c r="L4" s="33">
        <v>0</v>
      </c>
      <c r="M4" s="33">
        <v>0</v>
      </c>
      <c r="N4" s="33">
        <v>7</v>
      </c>
      <c r="O4" s="33">
        <v>4</v>
      </c>
      <c r="P4" s="33">
        <v>2745</v>
      </c>
    </row>
    <row r="5" spans="1:16" ht="45" x14ac:dyDescent="0.25">
      <c r="A5" s="30" t="s">
        <v>637</v>
      </c>
      <c r="B5" s="30" t="s">
        <v>638</v>
      </c>
      <c r="C5" s="15">
        <v>7</v>
      </c>
      <c r="D5" s="15">
        <v>6</v>
      </c>
      <c r="E5" s="31">
        <v>0</v>
      </c>
      <c r="F5" s="15">
        <v>18</v>
      </c>
      <c r="G5" s="15">
        <v>23</v>
      </c>
      <c r="H5" s="15">
        <v>3</v>
      </c>
      <c r="I5" s="15">
        <v>2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13</v>
      </c>
    </row>
    <row r="6" spans="1:16" ht="33.75" x14ac:dyDescent="0.25">
      <c r="A6" s="30" t="s">
        <v>639</v>
      </c>
      <c r="B6" s="30" t="s">
        <v>640</v>
      </c>
      <c r="C6" s="15">
        <v>349</v>
      </c>
      <c r="D6" s="15">
        <v>320</v>
      </c>
      <c r="E6" s="31">
        <v>0</v>
      </c>
      <c r="F6" s="15">
        <v>1305</v>
      </c>
      <c r="G6" s="15">
        <v>1237</v>
      </c>
      <c r="H6" s="15">
        <v>211</v>
      </c>
      <c r="I6" s="15">
        <v>182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1495</v>
      </c>
    </row>
    <row r="7" spans="1:16" ht="22.5" x14ac:dyDescent="0.25">
      <c r="A7" s="30" t="s">
        <v>641</v>
      </c>
      <c r="B7" s="30" t="s">
        <v>642</v>
      </c>
      <c r="C7" s="15">
        <v>47</v>
      </c>
      <c r="D7" s="15">
        <v>0</v>
      </c>
      <c r="E7" s="31">
        <v>0</v>
      </c>
      <c r="F7" s="15">
        <v>39</v>
      </c>
      <c r="G7" s="15">
        <v>36</v>
      </c>
      <c r="H7" s="15">
        <v>27</v>
      </c>
      <c r="I7" s="15">
        <v>30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5">
        <v>89</v>
      </c>
    </row>
    <row r="8" spans="1:16" ht="33.75" x14ac:dyDescent="0.25">
      <c r="A8" s="30" t="s">
        <v>643</v>
      </c>
      <c r="B8" s="30" t="s">
        <v>644</v>
      </c>
      <c r="C8" s="15">
        <v>3</v>
      </c>
      <c r="D8" s="15">
        <v>0</v>
      </c>
      <c r="E8" s="31">
        <v>0</v>
      </c>
      <c r="F8" s="15">
        <v>4</v>
      </c>
      <c r="G8" s="15">
        <v>14</v>
      </c>
      <c r="H8" s="15">
        <v>0</v>
      </c>
      <c r="I8" s="15">
        <v>5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6</v>
      </c>
    </row>
    <row r="9" spans="1:16" ht="45" x14ac:dyDescent="0.25">
      <c r="A9" s="30" t="s">
        <v>645</v>
      </c>
      <c r="B9" s="30" t="s">
        <v>646</v>
      </c>
      <c r="C9" s="15">
        <v>2</v>
      </c>
      <c r="D9" s="15">
        <v>9</v>
      </c>
      <c r="E9" s="31">
        <v>-1</v>
      </c>
      <c r="F9" s="15">
        <v>18</v>
      </c>
      <c r="G9" s="15">
        <v>20</v>
      </c>
      <c r="H9" s="15">
        <v>2</v>
      </c>
      <c r="I9" s="15">
        <v>10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44</v>
      </c>
    </row>
    <row r="10" spans="1:16" ht="33.75" x14ac:dyDescent="0.25">
      <c r="A10" s="30" t="s">
        <v>647</v>
      </c>
      <c r="B10" s="30" t="s">
        <v>648</v>
      </c>
      <c r="C10" s="15">
        <v>272</v>
      </c>
      <c r="D10" s="15">
        <v>200</v>
      </c>
      <c r="E10" s="31">
        <v>0</v>
      </c>
      <c r="F10" s="15">
        <v>1003</v>
      </c>
      <c r="G10" s="15">
        <v>910</v>
      </c>
      <c r="H10" s="15">
        <v>143</v>
      </c>
      <c r="I10" s="15">
        <v>191</v>
      </c>
      <c r="J10" s="15">
        <v>0</v>
      </c>
      <c r="K10" s="15">
        <v>0</v>
      </c>
      <c r="L10" s="15">
        <v>0</v>
      </c>
      <c r="M10" s="15">
        <v>0</v>
      </c>
      <c r="N10" s="15">
        <v>7</v>
      </c>
      <c r="O10" s="15">
        <v>3</v>
      </c>
      <c r="P10" s="25">
        <v>1098</v>
      </c>
    </row>
    <row r="11" spans="1:16" ht="45" x14ac:dyDescent="0.25">
      <c r="A11" s="30" t="s">
        <v>649</v>
      </c>
      <c r="B11" s="30" t="s">
        <v>650</v>
      </c>
      <c r="C11" s="15">
        <v>5</v>
      </c>
      <c r="D11" s="15">
        <v>3</v>
      </c>
      <c r="E11" s="31">
        <v>0</v>
      </c>
      <c r="F11" s="15">
        <v>4</v>
      </c>
      <c r="G11" s="15">
        <v>0</v>
      </c>
      <c r="H11" s="15">
        <v>1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TaGVos1oJry7pbbNNxy9vp9wWD0rtqHwYGxCCAYtRvNKFAuXT5iS4Ms1xyoXUPFm+ymp9h72AW5xhZ5a+NsJPg==" saltValue="QF9fE8dAw2QGgEewwbRGn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2021-05-18T09:00:28Z</dcterms:created>
  <dcterms:modified xsi:type="dcterms:W3CDTF">2021-05-28T11:49:07Z</dcterms:modified>
</cp:coreProperties>
</file>