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CDE29096-3DAF-4779-AFB2-344ACF7ED9E2}" xr6:coauthVersionLast="46" xr6:coauthVersionMax="46" xr10:uidLastSave="{00000000-0000-0000-0000-000000000000}"/>
  <workbookProtection workbookAlgorithmName="SHA-512" workbookHashValue="7DVGUjp9ERuxIzUM38l2V0eC82llwWJECLHshnk+NX55Qm2MwwftDEzipxQFeEqigZ03eijIHjbkBD6LZeG6Kw==" workbookSaltValue="vD6cUuUUgSRCaxUsgD9hSg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N7" i="17" s="1"/>
  <c r="L7" i="17"/>
  <c r="K7" i="17"/>
  <c r="J7" i="17"/>
  <c r="I7" i="17"/>
  <c r="E7" i="17"/>
  <c r="D7" i="17"/>
  <c r="C7" i="17"/>
  <c r="V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K43" i="12" s="1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D82" i="12"/>
  <c r="E82" i="12"/>
  <c r="L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7ECB05E-9CC4-476A-9E43-595A603A1A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5C57BB5-1A57-4481-8CF9-58D999CA61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7FF6821-5D97-404B-A5F3-31D42E97BC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073D873-656D-41D7-91E5-3DAFF06456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85679BC-5A70-426B-8BB2-88CDBB40D9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4FC6F54-E5E3-4973-8335-50135C47D4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E820118-326D-45D5-8A40-84C02C6502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CBBDBB4-749B-4B33-B33B-AE1DF2EBB9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1F9EAD7-9668-4AFA-94C9-6D504F6557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25FC258-61D6-47B4-80EC-17DDB070FE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9ECDD40-2BBF-4C18-8225-6D219C95E2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86ACFA3-2F29-426C-BDC6-6011370549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B92E2C3-2AFA-435E-8E0F-50CB7E1CA2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5B58258-F284-42A7-BB4C-3427133BEC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6055076-1C0E-4DA4-890F-0505BB1BD0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FD79607-1E5B-480B-A6BD-8D67B1BF40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59BB055-548E-41F0-A155-9EF75A9987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021639B-DE39-4EA9-AE92-0CD4EB83BE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2C73AC4-8620-479D-884C-9E5806635F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CD8E2A8-2E10-40D9-9E39-83F08CFDA0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21F1F7A-AD5D-4D43-9A7C-74A28140BF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5F077A5-EE2F-471E-9741-9CEC934DD5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DDD6C89-CFB6-4FC4-AC01-43272959A2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3223C94-6C2A-4D9B-8F4F-EBE4B3473A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17438CC-E24E-4274-A1B8-168A0E362B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2677270-ABB7-48B1-8F63-9CC0609B4C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7D8D2F8-488D-4CFB-8867-9A2294DC0F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7DF7A43-A94E-4EAD-BF3D-CF09DEEC4B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285D0CD-C2D1-4180-84E2-D47CD43FB0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EABE198-09B7-4CB3-8A81-8E1E9420F3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4BC8E84-7415-4EB2-B79F-DA85A80328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6C234D4-1313-4BB4-B742-EBF979D3C0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<sst xmlns="http://schemas.openxmlformats.org/spreadsheetml/2006/main" count="2522" uniqueCount="1441">
  <si>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</si>
  <si>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</si>
  <si>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</si>
  <si>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</si>
  <si>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</si>
  <si>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</si>
  <si>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</si>
  <si>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León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</si>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</sst>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2F1BE95E-DF90-4F7C-8A07-A3D00C426073}"/>
    <cellStyle name="Normal" xfId="0" builtinId="0"/>
    <cellStyle name="Normal 2" xfId="1" xr:uid="{1EDD1B25-D60B-4623-B9B3-B2B55C2380A4}"/>
    <cellStyle name="Normal 3" xfId="3" xr:uid="{3B0E3E49-5E06-4C95-9D96-104E026377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31-4352-AE07-C14B8D4ED2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31-4352-AE07-C14B8D4ED2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2453</c:v>
                </c:pt>
                <c:pt idx="1">
                  <c:v>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31-4352-AE07-C14B8D4ED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B9-4675-B783-A85D74FB56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B9-4675-B783-A85D74FB56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B9-4675-B783-A85D74FB56C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31</c:v>
                </c:pt>
                <c:pt idx="1">
                  <c:v>559</c:v>
                </c:pt>
                <c:pt idx="2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B9-4675-B783-A85D74FB5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39-442F-BE92-FA5C150D06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39-442F-BE92-FA5C150D06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39-442F-BE92-FA5C150D06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841</c:v>
                </c:pt>
                <c:pt idx="1">
                  <c:v>117</c:v>
                </c:pt>
                <c:pt idx="2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39-442F-BE92-FA5C150D0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54-44F1-B14E-96E594BD20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54-44F1-B14E-96E594BD2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217</c:v>
                </c:pt>
                <c:pt idx="1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54-44F1-B14E-96E594BD2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04-4AC4-A647-F88CFFEC50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04-4AC4-A647-F88CFFEC50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2281</c:v>
                </c:pt>
                <c:pt idx="1">
                  <c:v>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04-4AC4-A647-F88CFFEC5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742</c:v>
              </c:pt>
              <c:pt idx="1">
                <c:v>1438</c:v>
              </c:pt>
              <c:pt idx="2">
                <c:v>13</c:v>
              </c:pt>
              <c:pt idx="3">
                <c:v>1</c:v>
              </c:pt>
              <c:pt idx="4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3-FA91-41E7-9A83-DD0CBDB48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820</c:v>
              </c:pt>
              <c:pt idx="1">
                <c:v>1057</c:v>
              </c:pt>
              <c:pt idx="2">
                <c:v>35</c:v>
              </c:pt>
              <c:pt idx="3">
                <c:v>17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E662-4E11-AA62-C89D0D8B5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62</c:v>
              </c:pt>
              <c:pt idx="2">
                <c:v>1</c:v>
              </c:pt>
              <c:pt idx="3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3-6AC6-4DEE-9A0E-35042D9E2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45</c:v>
              </c:pt>
              <c:pt idx="1">
                <c:v>118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9CE5-4C8A-857F-B84E1AD2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1702</c:v>
              </c:pt>
              <c:pt idx="1">
                <c:v>28</c:v>
              </c:pt>
              <c:pt idx="2">
                <c:v>318</c:v>
              </c:pt>
              <c:pt idx="3">
                <c:v>34</c:v>
              </c:pt>
              <c:pt idx="4">
                <c:v>62</c:v>
              </c:pt>
              <c:pt idx="5">
                <c:v>2</c:v>
              </c:pt>
              <c:pt idx="6">
                <c:v>67</c:v>
              </c:pt>
              <c:pt idx="7">
                <c:v>260</c:v>
              </c:pt>
              <c:pt idx="8">
                <c:v>82</c:v>
              </c:pt>
              <c:pt idx="9">
                <c:v>1343</c:v>
              </c:pt>
            </c:numLit>
          </c:val>
          <c:extLst>
            <c:ext xmlns:c16="http://schemas.microsoft.com/office/drawing/2014/chart" uri="{C3380CC4-5D6E-409C-BE32-E72D297353CC}">
              <c16:uniqueId val="{00000003-3BAA-4470-BE06-7DAEA892A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213</c:v>
              </c:pt>
              <c:pt idx="1">
                <c:v>346</c:v>
              </c:pt>
              <c:pt idx="2">
                <c:v>180</c:v>
              </c:pt>
              <c:pt idx="3">
                <c:v>274</c:v>
              </c:pt>
              <c:pt idx="4">
                <c:v>97</c:v>
              </c:pt>
              <c:pt idx="5">
                <c:v>256</c:v>
              </c:pt>
              <c:pt idx="6">
                <c:v>165</c:v>
              </c:pt>
              <c:pt idx="7">
                <c:v>134</c:v>
              </c:pt>
              <c:pt idx="8">
                <c:v>19</c:v>
              </c:pt>
              <c:pt idx="9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3-E9A2-4802-8A4F-03702045F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0.9646284448818899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C7-44E3-9F8E-949F727E00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C7-44E3-9F8E-949F727E007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6C7-44E3-9F8E-949F727E00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120</c:v>
                </c:pt>
                <c:pt idx="1">
                  <c:v>157</c:v>
                </c:pt>
                <c:pt idx="2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C7-44E3-9F8E-949F727E0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Derechos trabajadores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3831</c:v>
              </c:pt>
              <c:pt idx="1">
                <c:v>717</c:v>
              </c:pt>
              <c:pt idx="2">
                <c:v>556</c:v>
              </c:pt>
              <c:pt idx="3">
                <c:v>185</c:v>
              </c:pt>
              <c:pt idx="4">
                <c:v>2158</c:v>
              </c:pt>
              <c:pt idx="5">
                <c:v>309</c:v>
              </c:pt>
              <c:pt idx="6">
                <c:v>396</c:v>
              </c:pt>
              <c:pt idx="7">
                <c:v>151</c:v>
              </c:pt>
              <c:pt idx="8">
                <c:v>404</c:v>
              </c:pt>
              <c:pt idx="9">
                <c:v>124</c:v>
              </c:pt>
              <c:pt idx="10">
                <c:v>2082</c:v>
              </c:pt>
              <c:pt idx="11">
                <c:v>497</c:v>
              </c:pt>
            </c:numLit>
          </c:val>
          <c:extLst>
            <c:ext xmlns:c16="http://schemas.microsoft.com/office/drawing/2014/chart" uri="{C3380CC4-5D6E-409C-BE32-E72D297353CC}">
              <c16:uniqueId val="{00000000-138A-4326-9B71-5AF330EA8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254</c:v>
              </c:pt>
              <c:pt idx="1">
                <c:v>78</c:v>
              </c:pt>
              <c:pt idx="2">
                <c:v>60</c:v>
              </c:pt>
              <c:pt idx="3">
                <c:v>583</c:v>
              </c:pt>
              <c:pt idx="4">
                <c:v>107</c:v>
              </c:pt>
              <c:pt idx="5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DAEA-43CD-8B56-A0627476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40</c:v>
              </c:pt>
              <c:pt idx="1">
                <c:v>60</c:v>
              </c:pt>
              <c:pt idx="2">
                <c:v>59</c:v>
              </c:pt>
              <c:pt idx="3">
                <c:v>51</c:v>
              </c:pt>
              <c:pt idx="4">
                <c:v>12</c:v>
              </c:pt>
              <c:pt idx="5">
                <c:v>59</c:v>
              </c:pt>
              <c:pt idx="6">
                <c:v>529</c:v>
              </c:pt>
              <c:pt idx="7">
                <c:v>11</c:v>
              </c:pt>
              <c:pt idx="8">
                <c:v>82</c:v>
              </c:pt>
              <c:pt idx="9">
                <c:v>22</c:v>
              </c:pt>
              <c:pt idx="1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08DB-473B-B8C8-A6CE39DFB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201</c:v>
              </c:pt>
              <c:pt idx="1">
                <c:v>244</c:v>
              </c:pt>
              <c:pt idx="2">
                <c:v>99</c:v>
              </c:pt>
              <c:pt idx="3">
                <c:v>72</c:v>
              </c:pt>
              <c:pt idx="4">
                <c:v>808</c:v>
              </c:pt>
              <c:pt idx="5">
                <c:v>58</c:v>
              </c:pt>
              <c:pt idx="6">
                <c:v>155</c:v>
              </c:pt>
              <c:pt idx="7">
                <c:v>228</c:v>
              </c:pt>
              <c:pt idx="8">
                <c:v>91</c:v>
              </c:pt>
              <c:pt idx="9">
                <c:v>209</c:v>
              </c:pt>
            </c:numLit>
          </c:val>
          <c:extLst>
            <c:ext xmlns:c16="http://schemas.microsoft.com/office/drawing/2014/chart" uri="{C3380CC4-5D6E-409C-BE32-E72D297353CC}">
              <c16:uniqueId val="{00000000-005D-4F89-849B-53ACA2343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156</c:v>
              </c:pt>
              <c:pt idx="1">
                <c:v>87</c:v>
              </c:pt>
              <c:pt idx="2">
                <c:v>441</c:v>
              </c:pt>
              <c:pt idx="3">
                <c:v>109</c:v>
              </c:pt>
              <c:pt idx="4">
                <c:v>133</c:v>
              </c:pt>
              <c:pt idx="5">
                <c:v>69</c:v>
              </c:pt>
              <c:pt idx="6">
                <c:v>211</c:v>
              </c:pt>
            </c:numLit>
          </c:val>
          <c:extLst>
            <c:ext xmlns:c16="http://schemas.microsoft.com/office/drawing/2014/chart" uri="{C3380CC4-5D6E-409C-BE32-E72D297353CC}">
              <c16:uniqueId val="{00000000-86D7-4D6D-BD80-812EAFE40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627-4205-968F-5035D1E6C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4</c:v>
              </c:pt>
              <c:pt idx="2">
                <c:v>3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30DA-4528-9354-66CC1B4A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58D-44BA-A713-AB48B88D5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865-4096-A3DC-19AE3CD43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Vida / integridad</c:v>
                </c:pt>
                <c:pt idx="1">
                  <c:v>Relaciones familiares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Pública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</c:v>
              </c:pt>
              <c:pt idx="1">
                <c:v>17</c:v>
              </c:pt>
              <c:pt idx="2">
                <c:v>18</c:v>
              </c:pt>
              <c:pt idx="3">
                <c:v>11</c:v>
              </c:pt>
              <c:pt idx="4">
                <c:v>26</c:v>
              </c:pt>
              <c:pt idx="5">
                <c:v>27</c:v>
              </c:pt>
              <c:pt idx="6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3F88-4A9D-A29F-E08A69945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22-45A2-8D32-B3A5E915A3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22-45A2-8D32-B3A5E915A3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730</c:v>
                </c:pt>
                <c:pt idx="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22-45A2-8D32-B3A5E915A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2</c:v>
              </c:pt>
              <c:pt idx="2">
                <c:v>6</c:v>
              </c:pt>
              <c:pt idx="3">
                <c:v>16</c:v>
              </c:pt>
              <c:pt idx="4">
                <c:v>4</c:v>
              </c:pt>
              <c:pt idx="5">
                <c:v>11</c:v>
              </c:pt>
              <c:pt idx="6">
                <c:v>1</c:v>
              </c:pt>
              <c:pt idx="7">
                <c:v>15</c:v>
              </c:pt>
              <c:pt idx="8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9B6-4E6A-991F-4457ACA05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279</c:v>
              </c:pt>
              <c:pt idx="1">
                <c:v>178</c:v>
              </c:pt>
              <c:pt idx="2">
                <c:v>155</c:v>
              </c:pt>
              <c:pt idx="3">
                <c:v>61</c:v>
              </c:pt>
              <c:pt idx="4">
                <c:v>431</c:v>
              </c:pt>
              <c:pt idx="5">
                <c:v>720</c:v>
              </c:pt>
              <c:pt idx="6">
                <c:v>184</c:v>
              </c:pt>
              <c:pt idx="7">
                <c:v>108</c:v>
              </c:pt>
              <c:pt idx="8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4FBC-481F-9A6A-AC52F774F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01-4942-B2C0-CDC49AE1A0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01-4942-B2C0-CDC49AE1A08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201-4942-B2C0-CDC49AE1A08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201-4942-B2C0-CDC49AE1A086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01-4942-B2C0-CDC49AE1A0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01-4942-B2C0-CDC49AE1A0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8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01-4942-B2C0-CDC49AE1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1F-4E7C-AF31-EC7FCCD310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1F-4E7C-AF31-EC7FCCD310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F1F-4E7C-AF31-EC7FCCD310C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F1F-4E7C-AF31-EC7FCCD310C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F1F-4E7C-AF31-EC7FCCD310CD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1F-4E7C-AF31-EC7FCCD310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1F-4E7C-AF31-EC7FCCD310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1F-4E7C-AF31-EC7FCCD310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1F-4E7C-AF31-EC7FCCD310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4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1F-4E7C-AF31-EC7FCCD3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308</c:v>
              </c:pt>
              <c:pt idx="1">
                <c:v>28</c:v>
              </c:pt>
              <c:pt idx="2">
                <c:v>26</c:v>
              </c:pt>
              <c:pt idx="3">
                <c:v>49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3676-4AD8-A6EE-6A5C68FB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181</c:v>
              </c:pt>
              <c:pt idx="1">
                <c:v>57</c:v>
              </c:pt>
              <c:pt idx="2">
                <c:v>15</c:v>
              </c:pt>
              <c:pt idx="3">
                <c:v>109</c:v>
              </c:pt>
              <c:pt idx="4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A095-4FDA-8498-D01A6FAEB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40</c:v>
              </c:pt>
              <c:pt idx="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6328-4730-905B-B96783ADD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447-4E26-8F0D-335B2B2D9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103</c:v>
              </c:pt>
              <c:pt idx="1">
                <c:v>11</c:v>
              </c:pt>
              <c:pt idx="2">
                <c:v>3</c:v>
              </c:pt>
              <c:pt idx="3">
                <c:v>48</c:v>
              </c:pt>
              <c:pt idx="4">
                <c:v>12</c:v>
              </c:pt>
              <c:pt idx="5">
                <c:v>32</c:v>
              </c:pt>
              <c:pt idx="6">
                <c:v>9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E9B-4D01-A804-39FECEF57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42</c:v>
              </c:pt>
              <c:pt idx="1">
                <c:v>2</c:v>
              </c:pt>
              <c:pt idx="2">
                <c:v>5</c:v>
              </c:pt>
              <c:pt idx="3">
                <c:v>11</c:v>
              </c:pt>
              <c:pt idx="4">
                <c:v>10</c:v>
              </c:pt>
              <c:pt idx="5">
                <c:v>25</c:v>
              </c:pt>
              <c:pt idx="6">
                <c:v>13</c:v>
              </c:pt>
              <c:pt idx="7">
                <c:v>3</c:v>
              </c:pt>
              <c:pt idx="8">
                <c:v>2</c:v>
              </c:pt>
              <c:pt idx="9">
                <c:v>4</c:v>
              </c:pt>
              <c:pt idx="10">
                <c:v>29</c:v>
              </c:pt>
              <c:pt idx="11">
                <c:v>5</c:v>
              </c:pt>
              <c:pt idx="12">
                <c:v>11</c:v>
              </c:pt>
              <c:pt idx="13">
                <c:v>3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5E5-45D8-8AC8-E3A2877A2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E0-44FE-A88D-E1E45FE968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E0-44FE-A88D-E1E45FE968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597</c:v>
                </c:pt>
                <c:pt idx="1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E0-44FE-A88D-E1E45FE96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Ensayos Clínicos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34</c:v>
              </c:pt>
              <c:pt idx="1">
                <c:v>12</c:v>
              </c:pt>
              <c:pt idx="2">
                <c:v>63</c:v>
              </c:pt>
              <c:pt idx="3">
                <c:v>32</c:v>
              </c:pt>
              <c:pt idx="4">
                <c:v>21</c:v>
              </c:pt>
              <c:pt idx="5">
                <c:v>20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8B3B-4334-9180-B494628F0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DB-4190-9EB1-805DCA981F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DB-4190-9EB1-805DCA981F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14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DB-4190-9EB1-805DCA981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59-4358-8D0F-091CC3DC51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59-4358-8D0F-091CC3DC511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D59-4358-8D0F-091CC3DC511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D59-4358-8D0F-091CC3DC511A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59-4358-8D0F-091CC3DC511A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59-4358-8D0F-091CC3DC511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65</c:v>
              </c:pt>
              <c:pt idx="1">
                <c:v>11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52C8-400F-AACA-5E4543C0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34</c:v>
              </c:pt>
              <c:pt idx="1">
                <c:v>5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5E89-4898-B631-95F32B5A6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Hijos</c:v>
                </c:pt>
                <c:pt idx="3">
                  <c:v>Progenitores</c:v>
                </c:pt>
                <c:pt idx="4">
                  <c:v>Nietos y otros descendientes</c:v>
                </c:pt>
                <c:pt idx="5">
                  <c:v>Persona vulnerable que conviva con el agresor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2</c:v>
              </c:pt>
              <c:pt idx="2">
                <c:v>34</c:v>
              </c:pt>
              <c:pt idx="3">
                <c:v>17</c:v>
              </c:pt>
              <c:pt idx="4">
                <c:v>5</c:v>
              </c:pt>
              <c:pt idx="5">
                <c:v>1</c:v>
              </c:pt>
              <c:pt idx="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C5E2-49FC-8EA9-4C29A9F96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8AF-4B5F-B28E-E2174F559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52-4D1A-AA1B-8745469B8A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52-4D1A-AA1B-8745469B8A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58</c:v>
                </c:pt>
                <c:pt idx="1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2-4D1A-AA1B-8745469B8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AB-4B5C-BA95-13571F6F87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AB-4B5C-BA95-13571F6F877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CAB-4B5C-BA95-13571F6F877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CAB-4B5C-BA95-13571F6F877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AB-4B5C-BA95-13571F6F8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67</c:v>
                </c:pt>
                <c:pt idx="1">
                  <c:v>90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AB-4B5C-BA95-13571F6F8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612</c:v>
              </c:pt>
              <c:pt idx="1">
                <c:v>130</c:v>
              </c:pt>
              <c:pt idx="2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ADF8-44DB-9306-63156E48D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11-49E8-B978-CC1CD264E6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11-49E8-B978-CC1CD264E6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414</c:v>
                </c:pt>
                <c:pt idx="1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11-49E8-B978-CC1CD264E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172</c:v>
              </c:pt>
              <c:pt idx="1">
                <c:v>34</c:v>
              </c:pt>
              <c:pt idx="2">
                <c:v>3</c:v>
              </c:pt>
              <c:pt idx="3">
                <c:v>1</c:v>
              </c:pt>
              <c:pt idx="4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8140-434F-9A58-C6E472F44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1136</c:v>
              </c:pt>
            </c:numLit>
          </c:val>
          <c:extLst>
            <c:ext xmlns:c16="http://schemas.microsoft.com/office/drawing/2014/chart" uri="{C3380CC4-5D6E-409C-BE32-E72D297353CC}">
              <c16:uniqueId val="{00000000-D2E0-4925-A6F2-2A7A811E8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90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116-4F7D-BD19-487EB734F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AD6-44A3-9D2F-52B3AC047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8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A83-47F6-839D-782703FCF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C874-49E2-A0BB-86EEF18A7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209</c:v>
              </c:pt>
              <c:pt idx="2">
                <c:v>13</c:v>
              </c:pt>
              <c:pt idx="3">
                <c:v>15</c:v>
              </c:pt>
              <c:pt idx="4">
                <c:v>152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1E8-408A-BC22-A20420E6C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334</c:v>
              </c:pt>
              <c:pt idx="2">
                <c:v>9</c:v>
              </c:pt>
              <c:pt idx="3">
                <c:v>15</c:v>
              </c:pt>
              <c:pt idx="4">
                <c:v>219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2F2-4894-A362-31704A336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54-4A8C-BDBF-9350D45AA7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54-4A8C-BDBF-9350D45AA7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54-4A8C-BDBF-9350D45AA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300</c:v>
              </c:pt>
              <c:pt idx="2">
                <c:v>15</c:v>
              </c:pt>
              <c:pt idx="3">
                <c:v>19</c:v>
              </c:pt>
              <c:pt idx="4">
                <c:v>191</c:v>
              </c:pt>
            </c:numLit>
          </c:val>
          <c:extLst>
            <c:ext xmlns:c16="http://schemas.microsoft.com/office/drawing/2014/chart" uri="{C3380CC4-5D6E-409C-BE32-E72D297353CC}">
              <c16:uniqueId val="{00000000-2D35-4DF4-8224-EC630E16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69</c:v>
              </c:pt>
              <c:pt idx="2">
                <c:v>11</c:v>
              </c:pt>
              <c:pt idx="3">
                <c:v>8</c:v>
              </c:pt>
              <c:pt idx="4">
                <c:v>64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211-47C2-8525-CC998A68E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45</c:v>
              </c:pt>
              <c:pt idx="2">
                <c:v>10</c:v>
              </c:pt>
              <c:pt idx="3">
                <c:v>8</c:v>
              </c:pt>
              <c:pt idx="4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782A-40AB-B66A-57327D1B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9D71-485C-8BB9-1C6F8E59D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375</c:v>
              </c:pt>
              <c:pt idx="2">
                <c:v>25</c:v>
              </c:pt>
              <c:pt idx="3">
                <c:v>19</c:v>
              </c:pt>
              <c:pt idx="4">
                <c:v>300</c:v>
              </c:pt>
            </c:numLit>
          </c:val>
          <c:extLst>
            <c:ext xmlns:c16="http://schemas.microsoft.com/office/drawing/2014/chart" uri="{C3380CC4-5D6E-409C-BE32-E72D297353CC}">
              <c16:uniqueId val="{00000000-E898-4686-BAE7-02459B0E0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3</c:v>
              </c:pt>
              <c:pt idx="2">
                <c:v>5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44B-4157-A5E3-B21311AE8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50</c:v>
              </c:pt>
              <c:pt idx="2">
                <c:v>5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2382-42B1-B54E-29B878A37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4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62B4-4A3B-81E4-0847C022F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6172-47E9-AB56-44607C942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E5-434B-9B24-DA38686064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E5-434B-9B24-DA38686064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28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E5-434B-9B24-DA3868606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73-48C5-A6E9-3273B47DF4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73-48C5-A6E9-3273B47DF4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E73-48C5-A6E9-3273B47DF44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73-48C5-A6E9-3273B47DF4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73</c:v>
                </c:pt>
                <c:pt idx="1">
                  <c:v>0</c:v>
                </c:pt>
                <c:pt idx="2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73-48C5-A6E9-3273B47D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BD-4209-92CC-18B867E3A2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BD-4209-92CC-18B867E3A2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390</c:v>
                </c:pt>
                <c:pt idx="1">
                  <c:v>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BD-4209-92CC-18B867E3A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8B073410-CF87-404E-B8DF-0265C6AB9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4CD1BFD2-07AD-44E2-BC83-8BD48DEE9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C1D9A6A-7AC0-4944-8BF2-8EB1D60F8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F2F33A4E-6772-41E1-A6AA-F7DBA6C3C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F8F5D7FA-2FA1-4D7D-8635-3287D9DED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B98E7A9A-2024-44EC-AAF6-3FC1435D3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F1EC504-4D7F-4F1E-947A-7D7AE8632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D407FA2C-4F9A-4D60-8684-BDB8E4F18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DA9618A7-2E09-4A31-A4F4-950492564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2FC3FD0-4F7F-4365-8F07-5CC0B288A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D34752E7-3176-41ED-A596-4153DB303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EB72221-4C8F-459B-A74D-B41D64806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7E0B3E-A437-435B-849F-634FDD935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DDF5190-E726-46F9-9677-3C092F2C1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A5B0418-2FCA-47BA-A43B-FA35E956A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6EC1A938-F10A-4402-A80D-1EF7232FD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BCEC4C41-D21F-474E-BB74-7669661B8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FAA94EA6-7CFD-4B2D-AD5C-47028561A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9BE62846-01ED-424B-A9B1-45AD9FA1E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907220B1-348C-4EF2-B353-E5607D405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269875</xdr:colOff>
      <xdr:row>12</xdr:row>
      <xdr:rowOff>12700</xdr:rowOff>
    </xdr:from>
    <xdr:to>
      <xdr:col>50</xdr:col>
      <xdr:colOff>466725</xdr:colOff>
      <xdr:row>31</xdr:row>
      <xdr:rowOff>111125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BD1F8D2F-2DCA-464C-B551-DA8BB5AD4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B2F09CE-E5B1-47DE-B79C-9E75D9874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FE71546-ECDD-4475-AC29-022CDE993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87941292-32D3-489F-91E0-00CD251E3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2C20AE0-16D1-494F-BDD0-4C7DFEBB7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B177A09-1DDF-4796-A101-FDDDCAEB0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5379DEF-4314-4DA7-9342-7F18527CB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7235BC58-1F3F-4725-A69C-65CD51905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2BF8238C-AE37-41B5-B5C5-FF7F2C3A6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D20DB41-555F-488B-8EFE-252EE7F9C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99BDE28-0424-4697-AC8A-89CF50694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4871A85A-665C-4D18-9E0E-F53A518DE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60039FD6-3BF7-4D18-957A-BD89D038B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088D1FB-8AAD-49E9-8378-D37F89372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803F5111-AAF2-4771-8A53-BA047F905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69850</xdr:colOff>
      <xdr:row>6</xdr:row>
      <xdr:rowOff>219075</xdr:rowOff>
    </xdr:from>
    <xdr:to>
      <xdr:col>21</xdr:col>
      <xdr:colOff>333375</xdr:colOff>
      <xdr:row>18</xdr:row>
      <xdr:rowOff>76200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7DBE028-FB2E-48A1-A721-1F4A507FD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3175</xdr:colOff>
      <xdr:row>8</xdr:row>
      <xdr:rowOff>66675</xdr:rowOff>
    </xdr:from>
    <xdr:to>
      <xdr:col>53</xdr:col>
      <xdr:colOff>127000</xdr:colOff>
      <xdr:row>17</xdr:row>
      <xdr:rowOff>133350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F2F9FA18-9F10-45B6-9F81-01CE14919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400050</xdr:colOff>
      <xdr:row>6</xdr:row>
      <xdr:rowOff>203200</xdr:rowOff>
    </xdr:from>
    <xdr:to>
      <xdr:col>60</xdr:col>
      <xdr:colOff>295275</xdr:colOff>
      <xdr:row>16</xdr:row>
      <xdr:rowOff>3175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C58ED8A-6706-42FF-9932-23E81E0FE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0C99DFE2-9DE2-4CCE-AC6C-77E39CF74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22</xdr:row>
      <xdr:rowOff>104775</xdr:rowOff>
    </xdr:from>
    <xdr:to>
      <xdr:col>73</xdr:col>
      <xdr:colOff>73025</xdr:colOff>
      <xdr:row>37</xdr:row>
      <xdr:rowOff>104775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A25C252-6720-489B-9B53-8FFF84027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7F398E2-8D41-4487-919F-E2AFBED92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C676FDC-2AF7-4F6F-ABC4-3E608C72F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98690B7-CCC0-4D5B-A649-EC1C5441A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48E8032-1388-43E9-940F-D72587CF4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E04F190-36F8-4447-B2AB-A0399079F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969B3486-4A96-4F55-B3C6-DFCBA121F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5EECD27-4857-4CCA-ACBB-4E9F68B2D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389185C-2136-41DC-8877-8557AAF32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CEAD7B1-EC1F-414A-912A-764B191A0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6E3C71A-3E6B-4522-9B72-037FFE76D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5BE2D50-1554-43AE-818E-B45A3ED0B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8891DA4-A162-4D5B-A599-9805D4E1E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1A3A9B63-351C-4396-9BBE-CBFFF5929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00235F8-EDBF-4CC4-95BF-BDBCFBC49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2AAD462-E451-4564-82C2-D2A5238D2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D293C1D4-6723-4957-8FFB-53CBA101F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7FA26F18-B920-451F-9FD1-BB55F28E7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1BB11FA-C1FC-4BA7-8F7C-845050544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164DB6F-7F37-4CFD-BDA9-59C69C6B3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EF3523F-EB61-44F2-9D2D-ADDC09BA5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96C2486-0ED8-4F6B-B3E7-91100FFA5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C4DFC401-0AE3-4252-A12F-28EDAB9C5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DB144684-4379-447D-A33F-8DDB7F37D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E6C9EB76-DCD5-447D-A1EE-3DA185433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ED13A1A-54EA-482D-A4C6-D8849B7F5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856FE3B6-F8BC-4B10-BC08-FAF2BD6B7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79B9C77D-8C9D-481F-B5BC-A018276A7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D21ADB5-2545-4172-AE68-2DE10D515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>
      <selection activeCell="C19" sqref="C19:C20"/>
    </sheetView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C1ecEAInRuEQlUKITZ8ua8hrZ02tjqwCNG3vgDKmTQBz4LFjzQoI0vW6sP2bJFohxwhOPoHOKVbLyHLA1S+hAQ==" saltValue="SlzlSwERSp0fZVTH6qj9F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0</v>
      </c>
      <c r="D5" s="15">
        <v>0</v>
      </c>
      <c r="E5" s="24">
        <v>0</v>
      </c>
    </row>
    <row r="6" spans="1:5" x14ac:dyDescent="0.25">
      <c r="A6" s="23" t="s">
        <v>1174</v>
      </c>
      <c r="B6" s="18"/>
      <c r="C6" s="15">
        <v>1</v>
      </c>
      <c r="D6" s="15">
        <v>1</v>
      </c>
      <c r="E6" s="24">
        <v>0</v>
      </c>
    </row>
    <row r="7" spans="1:5" x14ac:dyDescent="0.25">
      <c r="A7" s="23" t="s">
        <v>1175</v>
      </c>
      <c r="B7" s="18"/>
      <c r="C7" s="15">
        <v>0</v>
      </c>
      <c r="D7" s="15">
        <v>0</v>
      </c>
      <c r="E7" s="24">
        <v>0</v>
      </c>
    </row>
    <row r="8" spans="1:5" x14ac:dyDescent="0.25">
      <c r="A8" s="23" t="s">
        <v>1176</v>
      </c>
      <c r="B8" s="18"/>
      <c r="C8" s="15">
        <v>3</v>
      </c>
      <c r="D8" s="15">
        <v>1</v>
      </c>
      <c r="E8" s="24">
        <v>0</v>
      </c>
    </row>
    <row r="9" spans="1:5" x14ac:dyDescent="0.25">
      <c r="A9" s="23" t="s">
        <v>606</v>
      </c>
      <c r="B9" s="18"/>
      <c r="C9" s="15">
        <v>5</v>
      </c>
      <c r="D9" s="15">
        <v>2</v>
      </c>
      <c r="E9" s="24">
        <v>0</v>
      </c>
    </row>
    <row r="10" spans="1:5" x14ac:dyDescent="0.25">
      <c r="A10" s="23" t="s">
        <v>1177</v>
      </c>
      <c r="B10" s="18"/>
      <c r="C10" s="15">
        <v>1</v>
      </c>
      <c r="D10" s="15">
        <v>1</v>
      </c>
      <c r="E10" s="24">
        <v>0</v>
      </c>
    </row>
    <row r="11" spans="1:5" x14ac:dyDescent="0.25">
      <c r="A11" s="191" t="s">
        <v>947</v>
      </c>
      <c r="B11" s="192"/>
      <c r="C11" s="32">
        <v>10</v>
      </c>
      <c r="D11" s="32">
        <v>5</v>
      </c>
      <c r="E11" s="32">
        <v>0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0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0</v>
      </c>
    </row>
    <row r="17" spans="1:3" x14ac:dyDescent="0.25">
      <c r="A17" s="191" t="s">
        <v>947</v>
      </c>
      <c r="B17" s="192"/>
      <c r="C17" s="32">
        <v>0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14</v>
      </c>
    </row>
    <row r="22" spans="1:3" x14ac:dyDescent="0.25">
      <c r="A22" s="23" t="s">
        <v>1174</v>
      </c>
      <c r="B22" s="18"/>
      <c r="C22" s="24">
        <v>2</v>
      </c>
    </row>
    <row r="23" spans="1:3" x14ac:dyDescent="0.25">
      <c r="A23" s="23" t="s">
        <v>1175</v>
      </c>
      <c r="B23" s="18"/>
      <c r="C23" s="24">
        <v>0</v>
      </c>
    </row>
    <row r="24" spans="1:3" x14ac:dyDescent="0.25">
      <c r="A24" s="23" t="s">
        <v>1176</v>
      </c>
      <c r="B24" s="18"/>
      <c r="C24" s="24">
        <v>11</v>
      </c>
    </row>
    <row r="25" spans="1:3" x14ac:dyDescent="0.25">
      <c r="A25" s="23" t="s">
        <v>606</v>
      </c>
      <c r="B25" s="18"/>
      <c r="C25" s="24">
        <v>9</v>
      </c>
    </row>
    <row r="26" spans="1:3" x14ac:dyDescent="0.25">
      <c r="A26" s="23" t="s">
        <v>1177</v>
      </c>
      <c r="B26" s="18"/>
      <c r="C26" s="24">
        <v>22</v>
      </c>
    </row>
    <row r="27" spans="1:3" x14ac:dyDescent="0.25">
      <c r="A27" s="191" t="s">
        <v>947</v>
      </c>
      <c r="B27" s="192"/>
      <c r="C27" s="32">
        <v>58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1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50</v>
      </c>
    </row>
    <row r="34" spans="1:3" x14ac:dyDescent="0.25">
      <c r="A34" s="23" t="s">
        <v>1116</v>
      </c>
      <c r="B34" s="18"/>
      <c r="C34" s="24">
        <v>5</v>
      </c>
    </row>
    <row r="35" spans="1:3" x14ac:dyDescent="0.25">
      <c r="A35" s="23" t="s">
        <v>1184</v>
      </c>
      <c r="B35" s="18"/>
      <c r="C35" s="24">
        <v>6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47"/>
    </row>
    <row r="40" spans="1:3" x14ac:dyDescent="0.25">
      <c r="A40" s="191" t="s">
        <v>947</v>
      </c>
      <c r="B40" s="192"/>
      <c r="C40" s="32">
        <v>62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1</v>
      </c>
    </row>
    <row r="45" spans="1:3" x14ac:dyDescent="0.25">
      <c r="A45" s="23" t="s">
        <v>1174</v>
      </c>
      <c r="B45" s="18"/>
      <c r="C45" s="24">
        <v>0</v>
      </c>
    </row>
    <row r="46" spans="1:3" x14ac:dyDescent="0.25">
      <c r="A46" s="23" t="s">
        <v>1175</v>
      </c>
      <c r="B46" s="18"/>
      <c r="C46" s="24">
        <v>0</v>
      </c>
    </row>
    <row r="47" spans="1:3" x14ac:dyDescent="0.25">
      <c r="A47" s="23" t="s">
        <v>1176</v>
      </c>
      <c r="B47" s="18"/>
      <c r="C47" s="24">
        <v>1</v>
      </c>
    </row>
    <row r="48" spans="1:3" x14ac:dyDescent="0.25">
      <c r="A48" s="23" t="s">
        <v>606</v>
      </c>
      <c r="B48" s="18"/>
      <c r="C48" s="24">
        <v>0</v>
      </c>
    </row>
    <row r="49" spans="1:3" x14ac:dyDescent="0.25">
      <c r="A49" s="23" t="s">
        <v>1177</v>
      </c>
      <c r="B49" s="18"/>
      <c r="C49" s="24">
        <v>0</v>
      </c>
    </row>
    <row r="50" spans="1:3" x14ac:dyDescent="0.25">
      <c r="A50" s="191" t="s">
        <v>947</v>
      </c>
      <c r="B50" s="192"/>
      <c r="C50" s="32">
        <v>2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8" t="s">
        <v>1173</v>
      </c>
      <c r="B53" s="14" t="s">
        <v>78</v>
      </c>
      <c r="C53" s="24">
        <v>1</v>
      </c>
    </row>
    <row r="54" spans="1:3" x14ac:dyDescent="0.25">
      <c r="A54" s="170"/>
      <c r="B54" s="14" t="s">
        <v>79</v>
      </c>
      <c r="C54" s="24">
        <v>2</v>
      </c>
    </row>
    <row r="55" spans="1:3" x14ac:dyDescent="0.25">
      <c r="A55" s="168" t="s">
        <v>1174</v>
      </c>
      <c r="B55" s="14" t="s">
        <v>78</v>
      </c>
      <c r="C55" s="24">
        <v>0</v>
      </c>
    </row>
    <row r="56" spans="1:3" x14ac:dyDescent="0.25">
      <c r="A56" s="170"/>
      <c r="B56" s="14" t="s">
        <v>79</v>
      </c>
      <c r="C56" s="24">
        <v>1</v>
      </c>
    </row>
    <row r="57" spans="1:3" x14ac:dyDescent="0.25">
      <c r="A57" s="168" t="s">
        <v>1175</v>
      </c>
      <c r="B57" s="14" t="s">
        <v>78</v>
      </c>
      <c r="C57" s="24">
        <v>0</v>
      </c>
    </row>
    <row r="58" spans="1:3" x14ac:dyDescent="0.25">
      <c r="A58" s="170"/>
      <c r="B58" s="14" t="s">
        <v>79</v>
      </c>
      <c r="C58" s="24">
        <v>1</v>
      </c>
    </row>
    <row r="59" spans="1:3" x14ac:dyDescent="0.25">
      <c r="A59" s="168" t="s">
        <v>1176</v>
      </c>
      <c r="B59" s="14" t="s">
        <v>78</v>
      </c>
      <c r="C59" s="24">
        <v>4</v>
      </c>
    </row>
    <row r="60" spans="1:3" x14ac:dyDescent="0.25">
      <c r="A60" s="170"/>
      <c r="B60" s="14" t="s">
        <v>79</v>
      </c>
      <c r="C60" s="24">
        <v>1</v>
      </c>
    </row>
    <row r="61" spans="1:3" x14ac:dyDescent="0.25">
      <c r="A61" s="168" t="s">
        <v>606</v>
      </c>
      <c r="B61" s="14" t="s">
        <v>78</v>
      </c>
      <c r="C61" s="24">
        <v>0</v>
      </c>
    </row>
    <row r="62" spans="1:3" x14ac:dyDescent="0.25">
      <c r="A62" s="170"/>
      <c r="B62" s="14" t="s">
        <v>79</v>
      </c>
      <c r="C62" s="24">
        <v>0</v>
      </c>
    </row>
    <row r="63" spans="1:3" x14ac:dyDescent="0.25">
      <c r="A63" s="168" t="s">
        <v>1177</v>
      </c>
      <c r="B63" s="14" t="s">
        <v>78</v>
      </c>
      <c r="C63" s="24">
        <v>3</v>
      </c>
    </row>
    <row r="64" spans="1:3" x14ac:dyDescent="0.25">
      <c r="A64" s="170"/>
      <c r="B64" s="14" t="s">
        <v>79</v>
      </c>
      <c r="C64" s="24">
        <v>0</v>
      </c>
    </row>
    <row r="65" spans="1:3" x14ac:dyDescent="0.25">
      <c r="A65" s="191" t="s">
        <v>947</v>
      </c>
      <c r="B65" s="192"/>
      <c r="C65" s="32">
        <v>13</v>
      </c>
    </row>
  </sheetData>
  <sheetProtection algorithmName="SHA-512" hashValue="BBFamdRd1UxyDyrapR6fRhHq4QGSfQx6iuG3eXq6I1WMB06KAqOPRUXLd6XvHH2kezd64CVrYtsPAlFKMPABdg==" saltValue="win7Xbuu3Y3HZSW0imBJR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71" t="s">
        <v>1191</v>
      </c>
      <c r="B5" s="48" t="s">
        <v>1192</v>
      </c>
      <c r="C5" s="15">
        <v>15</v>
      </c>
      <c r="D5" s="15">
        <v>4</v>
      </c>
      <c r="E5" s="15">
        <v>3</v>
      </c>
      <c r="F5" s="24">
        <v>0</v>
      </c>
    </row>
    <row r="6" spans="1:6" x14ac:dyDescent="0.25">
      <c r="A6" s="173"/>
      <c r="B6" s="48" t="s">
        <v>1193</v>
      </c>
      <c r="C6" s="15">
        <v>6</v>
      </c>
      <c r="D6" s="15">
        <v>2</v>
      </c>
      <c r="E6" s="15">
        <v>0</v>
      </c>
      <c r="F6" s="24">
        <v>0</v>
      </c>
    </row>
    <row r="7" spans="1:6" x14ac:dyDescent="0.25">
      <c r="A7" s="13" t="s">
        <v>1194</v>
      </c>
      <c r="B7" s="48" t="s">
        <v>1195</v>
      </c>
      <c r="C7" s="15">
        <v>0</v>
      </c>
      <c r="D7" s="15">
        <v>0</v>
      </c>
      <c r="E7" s="15">
        <v>0</v>
      </c>
      <c r="F7" s="24">
        <v>0</v>
      </c>
    </row>
    <row r="8" spans="1:6" ht="22.5" x14ac:dyDescent="0.25">
      <c r="A8" s="171" t="s">
        <v>1196</v>
      </c>
      <c r="B8" s="48" t="s">
        <v>1197</v>
      </c>
      <c r="C8" s="15">
        <v>8</v>
      </c>
      <c r="D8" s="15">
        <v>5</v>
      </c>
      <c r="E8" s="15">
        <v>2</v>
      </c>
      <c r="F8" s="24">
        <v>0</v>
      </c>
    </row>
    <row r="9" spans="1:6" x14ac:dyDescent="0.25">
      <c r="A9" s="172"/>
      <c r="B9" s="48" t="s">
        <v>1198</v>
      </c>
      <c r="C9" s="15">
        <v>0</v>
      </c>
      <c r="D9" s="15">
        <v>2</v>
      </c>
      <c r="E9" s="15">
        <v>0</v>
      </c>
      <c r="F9" s="24">
        <v>0</v>
      </c>
    </row>
    <row r="10" spans="1:6" ht="22.5" x14ac:dyDescent="0.25">
      <c r="A10" s="173"/>
      <c r="B10" s="48" t="s">
        <v>1199</v>
      </c>
      <c r="C10" s="15">
        <v>6</v>
      </c>
      <c r="D10" s="15">
        <v>2</v>
      </c>
      <c r="E10" s="15">
        <v>0</v>
      </c>
      <c r="F10" s="24">
        <v>0</v>
      </c>
    </row>
    <row r="11" spans="1:6" ht="22.5" x14ac:dyDescent="0.25">
      <c r="A11" s="171" t="s">
        <v>1200</v>
      </c>
      <c r="B11" s="48" t="s">
        <v>1201</v>
      </c>
      <c r="C11" s="15">
        <v>1</v>
      </c>
      <c r="D11" s="15">
        <v>0</v>
      </c>
      <c r="E11" s="15">
        <v>0</v>
      </c>
      <c r="F11" s="24">
        <v>0</v>
      </c>
    </row>
    <row r="12" spans="1:6" ht="22.5" x14ac:dyDescent="0.25">
      <c r="A12" s="173"/>
      <c r="B12" s="48" t="s">
        <v>1202</v>
      </c>
      <c r="C12" s="15">
        <v>5</v>
      </c>
      <c r="D12" s="15">
        <v>2</v>
      </c>
      <c r="E12" s="15">
        <v>0</v>
      </c>
      <c r="F12" s="24">
        <v>0</v>
      </c>
    </row>
    <row r="13" spans="1:6" ht="22.5" x14ac:dyDescent="0.25">
      <c r="A13" s="13" t="s">
        <v>1203</v>
      </c>
      <c r="B13" s="48" t="s">
        <v>1204</v>
      </c>
      <c r="C13" s="15">
        <v>5</v>
      </c>
      <c r="D13" s="15">
        <v>0</v>
      </c>
      <c r="E13" s="15">
        <v>0</v>
      </c>
      <c r="F13" s="24">
        <v>0</v>
      </c>
    </row>
    <row r="14" spans="1:6" x14ac:dyDescent="0.25">
      <c r="A14" s="171" t="s">
        <v>1205</v>
      </c>
      <c r="B14" s="48" t="s">
        <v>1206</v>
      </c>
      <c r="C14" s="15">
        <v>55</v>
      </c>
      <c r="D14" s="15">
        <v>24</v>
      </c>
      <c r="E14" s="15">
        <v>14</v>
      </c>
      <c r="F14" s="24">
        <v>0</v>
      </c>
    </row>
    <row r="15" spans="1:6" x14ac:dyDescent="0.25">
      <c r="A15" s="172"/>
      <c r="B15" s="48" t="s">
        <v>1207</v>
      </c>
      <c r="C15" s="15">
        <v>0</v>
      </c>
      <c r="D15" s="15">
        <v>0</v>
      </c>
      <c r="E15" s="15">
        <v>0</v>
      </c>
      <c r="F15" s="24">
        <v>0</v>
      </c>
    </row>
    <row r="16" spans="1:6" ht="22.5" x14ac:dyDescent="0.25">
      <c r="A16" s="172"/>
      <c r="B16" s="48" t="s">
        <v>1208</v>
      </c>
      <c r="C16" s="15">
        <v>0</v>
      </c>
      <c r="D16" s="15">
        <v>10</v>
      </c>
      <c r="E16" s="15">
        <v>0</v>
      </c>
      <c r="F16" s="24">
        <v>0</v>
      </c>
    </row>
    <row r="17" spans="1:6" x14ac:dyDescent="0.25">
      <c r="A17" s="172"/>
      <c r="B17" s="48" t="s">
        <v>1209</v>
      </c>
      <c r="C17" s="15">
        <v>1</v>
      </c>
      <c r="D17" s="15">
        <v>0</v>
      </c>
      <c r="E17" s="15">
        <v>0</v>
      </c>
      <c r="F17" s="24">
        <v>0</v>
      </c>
    </row>
    <row r="18" spans="1:6" ht="22.5" x14ac:dyDescent="0.25">
      <c r="A18" s="173"/>
      <c r="B18" s="48" t="s">
        <v>1210</v>
      </c>
      <c r="C18" s="15">
        <v>10</v>
      </c>
      <c r="D18" s="15">
        <v>10</v>
      </c>
      <c r="E18" s="15">
        <v>0</v>
      </c>
      <c r="F18" s="24">
        <v>0</v>
      </c>
    </row>
    <row r="19" spans="1:6" x14ac:dyDescent="0.25">
      <c r="A19" s="13" t="s">
        <v>1211</v>
      </c>
      <c r="B19" s="48" t="s">
        <v>1212</v>
      </c>
      <c r="C19" s="15">
        <v>0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8" t="s">
        <v>1214</v>
      </c>
      <c r="C20" s="15">
        <v>0</v>
      </c>
      <c r="D20" s="15">
        <v>0</v>
      </c>
      <c r="E20" s="15">
        <v>0</v>
      </c>
      <c r="F20" s="24">
        <v>0</v>
      </c>
    </row>
    <row r="21" spans="1:6" x14ac:dyDescent="0.25">
      <c r="A21" s="191" t="s">
        <v>947</v>
      </c>
      <c r="B21" s="192"/>
      <c r="C21" s="32">
        <v>112</v>
      </c>
      <c r="D21" s="32">
        <v>61</v>
      </c>
      <c r="E21" s="32">
        <v>19</v>
      </c>
      <c r="F21" s="32">
        <v>0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0</v>
      </c>
    </row>
    <row r="25" spans="1:6" x14ac:dyDescent="0.25">
      <c r="A25" s="23" t="s">
        <v>111</v>
      </c>
      <c r="B25" s="18"/>
      <c r="C25" s="24">
        <v>0</v>
      </c>
    </row>
    <row r="26" spans="1:6" x14ac:dyDescent="0.25">
      <c r="A26" s="23" t="s">
        <v>1050</v>
      </c>
      <c r="B26" s="18"/>
      <c r="C26" s="24">
        <v>0</v>
      </c>
    </row>
    <row r="27" spans="1:6" x14ac:dyDescent="0.25">
      <c r="A27" s="191" t="s">
        <v>947</v>
      </c>
      <c r="B27" s="192"/>
      <c r="C27" s="32">
        <v>0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18</v>
      </c>
    </row>
    <row r="32" spans="1:6" x14ac:dyDescent="0.25">
      <c r="A32" s="23" t="s">
        <v>1217</v>
      </c>
      <c r="B32" s="18"/>
      <c r="C32" s="24">
        <v>3</v>
      </c>
    </row>
    <row r="33" spans="1:3" x14ac:dyDescent="0.25">
      <c r="A33" s="23" t="s">
        <v>79</v>
      </c>
      <c r="B33" s="18"/>
      <c r="C33" s="24">
        <v>2</v>
      </c>
    </row>
    <row r="34" spans="1:3" x14ac:dyDescent="0.25">
      <c r="A34" s="191" t="s">
        <v>947</v>
      </c>
      <c r="B34" s="192"/>
      <c r="C34" s="32">
        <v>23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43</v>
      </c>
    </row>
    <row r="39" spans="1:3" x14ac:dyDescent="0.25">
      <c r="A39" s="23" t="s">
        <v>1220</v>
      </c>
      <c r="B39" s="18"/>
      <c r="C39" s="24">
        <v>20</v>
      </c>
    </row>
    <row r="40" spans="1:3" x14ac:dyDescent="0.25">
      <c r="A40" s="191" t="s">
        <v>947</v>
      </c>
      <c r="B40" s="192"/>
      <c r="C40" s="32">
        <v>63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6u1zlZsQBghdTR0C3H6TtyZ35rGz+MpLogtZySXQu9s5MZB9rfokQEa99nH+9Wjql0ZbQ6CZTx1eOcT9BUGD3g==" saltValue="SiYsO1dZftxu1u1U2uQjuA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57ED6-6383-4C4B-BAE1-32E1B973BB19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195" t="s">
        <v>1343</v>
      </c>
      <c r="D1" s="195"/>
      <c r="E1" s="195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3"/>
      <c r="AA2" s="193"/>
      <c r="AB2" s="193"/>
      <c r="AC2" s="193"/>
      <c r="AH2" s="193"/>
      <c r="AI2" s="193"/>
      <c r="AJ2" s="193"/>
      <c r="AK2" s="193"/>
      <c r="AV2" s="194"/>
      <c r="AW2" s="194"/>
      <c r="AX2" s="194"/>
      <c r="AY2" s="194"/>
      <c r="AZ2" s="194"/>
      <c r="BA2" s="194"/>
      <c r="BK2" s="194" t="s">
        <v>1344</v>
      </c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CL2" s="100"/>
    </row>
    <row r="3" spans="1:93" s="99" customFormat="1" ht="11.25" x14ac:dyDescent="0.25">
      <c r="Z3" s="193" t="s">
        <v>1345</v>
      </c>
      <c r="AA3" s="193"/>
      <c r="AB3" s="193"/>
      <c r="AC3" s="193"/>
      <c r="AH3" s="193" t="s">
        <v>1346</v>
      </c>
      <c r="AI3" s="193"/>
      <c r="AJ3" s="193"/>
      <c r="AK3" s="193"/>
      <c r="AV3" s="194" t="s">
        <v>1049</v>
      </c>
      <c r="AW3" s="194"/>
      <c r="AX3" s="194"/>
      <c r="AY3" s="194"/>
      <c r="AZ3" s="194"/>
      <c r="BA3" s="194"/>
      <c r="CL3" s="100"/>
    </row>
    <row r="4" spans="1:93" s="101" customFormat="1" ht="21.75" customHeight="1" x14ac:dyDescent="0.25">
      <c r="C4" s="193" t="s">
        <v>13</v>
      </c>
      <c r="D4" s="193"/>
      <c r="E4" s="193"/>
      <c r="I4" s="193" t="s">
        <v>37</v>
      </c>
      <c r="J4" s="193"/>
      <c r="K4" s="193"/>
      <c r="L4" s="193"/>
      <c r="M4" s="193"/>
      <c r="Q4" s="193" t="s">
        <v>1347</v>
      </c>
      <c r="R4" s="193"/>
      <c r="S4" s="193"/>
      <c r="T4" s="193"/>
      <c r="U4" s="193"/>
      <c r="V4" s="193"/>
      <c r="AP4" s="193" t="s">
        <v>1348</v>
      </c>
      <c r="AQ4" s="193"/>
      <c r="AR4" s="193"/>
      <c r="BE4" s="193" t="s">
        <v>1049</v>
      </c>
      <c r="BF4" s="193"/>
      <c r="BG4" s="193"/>
      <c r="BK4" s="197" t="s">
        <v>1349</v>
      </c>
      <c r="BL4" s="196" t="s">
        <v>1350</v>
      </c>
      <c r="BM4" s="196" t="s">
        <v>1351</v>
      </c>
      <c r="BN4" s="196" t="s">
        <v>152</v>
      </c>
      <c r="BO4" s="196" t="s">
        <v>1352</v>
      </c>
      <c r="BP4" s="196" t="s">
        <v>1353</v>
      </c>
      <c r="BQ4" s="196" t="s">
        <v>1354</v>
      </c>
      <c r="BR4" s="196" t="s">
        <v>187</v>
      </c>
      <c r="BS4" s="198" t="s">
        <v>1355</v>
      </c>
      <c r="BT4" s="198" t="s">
        <v>1356</v>
      </c>
      <c r="BU4" s="198" t="s">
        <v>267</v>
      </c>
      <c r="BV4" s="198" t="s">
        <v>1357</v>
      </c>
      <c r="BY4" s="193" t="s">
        <v>138</v>
      </c>
      <c r="BZ4" s="193"/>
      <c r="CA4" s="193"/>
      <c r="CF4" s="193" t="s">
        <v>1358</v>
      </c>
      <c r="CG4" s="193"/>
      <c r="CL4" s="193" t="s">
        <v>45</v>
      </c>
      <c r="CM4" s="193"/>
      <c r="CN4" s="193"/>
      <c r="CO4" s="193"/>
    </row>
    <row r="5" spans="1:93" s="101" customFormat="1" ht="14.25" customHeight="1" x14ac:dyDescent="0.25">
      <c r="Z5" s="102" t="s">
        <v>1359</v>
      </c>
      <c r="AA5" s="103" t="s">
        <v>1360</v>
      </c>
      <c r="AB5" s="103" t="s">
        <v>78</v>
      </c>
      <c r="AC5" s="104" t="s">
        <v>78</v>
      </c>
      <c r="AH5" s="102" t="s">
        <v>1359</v>
      </c>
      <c r="AI5" s="103" t="s">
        <v>1360</v>
      </c>
      <c r="AJ5" s="103" t="s">
        <v>78</v>
      </c>
      <c r="AK5" s="104" t="s">
        <v>78</v>
      </c>
      <c r="AV5" s="197" t="s">
        <v>1361</v>
      </c>
      <c r="AW5" s="196" t="s">
        <v>1362</v>
      </c>
      <c r="AX5" s="196" t="s">
        <v>1363</v>
      </c>
      <c r="AY5" s="196" t="s">
        <v>106</v>
      </c>
      <c r="AZ5" s="196" t="s">
        <v>107</v>
      </c>
      <c r="BA5" s="198" t="s">
        <v>108</v>
      </c>
      <c r="BK5" s="197"/>
      <c r="BL5" s="196"/>
      <c r="BM5" s="196"/>
      <c r="BN5" s="196"/>
      <c r="BO5" s="196"/>
      <c r="BP5" s="196"/>
      <c r="BQ5" s="196"/>
      <c r="BR5" s="196"/>
      <c r="BS5" s="198"/>
      <c r="BT5" s="198"/>
      <c r="BU5" s="198"/>
      <c r="BV5" s="198"/>
    </row>
    <row r="6" spans="1:93" s="101" customFormat="1" ht="14.25" customHeight="1" x14ac:dyDescent="0.25">
      <c r="C6" s="105" t="s">
        <v>20</v>
      </c>
      <c r="D6" s="106" t="s">
        <v>1364</v>
      </c>
      <c r="E6" s="105" t="s">
        <v>24</v>
      </c>
      <c r="I6" s="107" t="s">
        <v>46</v>
      </c>
      <c r="J6" s="106" t="s">
        <v>1365</v>
      </c>
      <c r="K6" s="106" t="s">
        <v>60</v>
      </c>
      <c r="L6" s="106" t="s">
        <v>62</v>
      </c>
      <c r="M6" s="108" t="s">
        <v>1366</v>
      </c>
      <c r="N6" s="109" t="s">
        <v>1367</v>
      </c>
      <c r="O6" s="109"/>
      <c r="Q6" s="107" t="s">
        <v>1368</v>
      </c>
      <c r="R6" s="106" t="s">
        <v>1369</v>
      </c>
      <c r="S6" s="106" t="s">
        <v>1370</v>
      </c>
      <c r="T6" s="106" t="s">
        <v>1021</v>
      </c>
      <c r="U6" s="106" t="s">
        <v>1371</v>
      </c>
      <c r="V6" s="108" t="s">
        <v>1264</v>
      </c>
      <c r="Z6" s="110" t="s">
        <v>1372</v>
      </c>
      <c r="AA6" s="111" t="s">
        <v>1372</v>
      </c>
      <c r="AB6" s="111" t="s">
        <v>1373</v>
      </c>
      <c r="AC6" s="112" t="s">
        <v>1374</v>
      </c>
      <c r="AH6" s="110" t="s">
        <v>1372</v>
      </c>
      <c r="AI6" s="111" t="s">
        <v>1372</v>
      </c>
      <c r="AJ6" s="111" t="s">
        <v>1373</v>
      </c>
      <c r="AK6" s="112" t="s">
        <v>1374</v>
      </c>
      <c r="AP6" s="107" t="s">
        <v>1375</v>
      </c>
      <c r="AQ6" s="106" t="s">
        <v>97</v>
      </c>
      <c r="AR6" s="108" t="s">
        <v>1376</v>
      </c>
      <c r="AV6" s="197"/>
      <c r="AW6" s="196"/>
      <c r="AX6" s="196"/>
      <c r="AY6" s="196"/>
      <c r="AZ6" s="196"/>
      <c r="BA6" s="198"/>
      <c r="BE6" s="107" t="s">
        <v>110</v>
      </c>
      <c r="BF6" s="106" t="s">
        <v>111</v>
      </c>
      <c r="BG6" s="108" t="s">
        <v>1377</v>
      </c>
      <c r="BK6" s="197"/>
      <c r="BL6" s="196"/>
      <c r="BM6" s="196"/>
      <c r="BN6" s="196"/>
      <c r="BO6" s="196"/>
      <c r="BP6" s="196"/>
      <c r="BQ6" s="196"/>
      <c r="BR6" s="196"/>
      <c r="BS6" s="198"/>
      <c r="BT6" s="198"/>
      <c r="BU6" s="198"/>
      <c r="BV6" s="198"/>
      <c r="BY6" s="107" t="s">
        <v>1349</v>
      </c>
      <c r="BZ6" s="106" t="s">
        <v>1378</v>
      </c>
      <c r="CA6" s="108" t="s">
        <v>108</v>
      </c>
      <c r="CF6" s="107" t="s">
        <v>1379</v>
      </c>
      <c r="CG6" s="108" t="s">
        <v>1380</v>
      </c>
      <c r="CM6" s="107" t="s">
        <v>46</v>
      </c>
      <c r="CN6" s="108" t="s">
        <v>47</v>
      </c>
    </row>
    <row r="7" spans="1:93" s="113" customFormat="1" ht="21" customHeight="1" x14ac:dyDescent="0.25">
      <c r="C7" s="114">
        <f>DatosGenerales!C8</f>
        <v>11418</v>
      </c>
      <c r="D7" s="115">
        <f>SUM(DatosGenerales!C15:C19)</f>
        <v>2453</v>
      </c>
      <c r="E7" s="114">
        <f>SUM(DatosGenerales!C12:C14)</f>
        <v>8701</v>
      </c>
      <c r="I7" s="116">
        <f>DatosGenerales!C28</f>
        <v>1139</v>
      </c>
      <c r="J7" s="115">
        <f>DatosGenerales!C29</f>
        <v>120</v>
      </c>
      <c r="K7" s="114">
        <f>SUM(DatosGenerales!C30:C31)</f>
        <v>157</v>
      </c>
      <c r="L7" s="115">
        <f>DatosGenerales!C33</f>
        <v>820</v>
      </c>
      <c r="M7" s="114">
        <f>DatosGenerales!C89</f>
        <v>730</v>
      </c>
      <c r="N7" s="117">
        <f>L7-M7</f>
        <v>90</v>
      </c>
      <c r="O7" s="117"/>
      <c r="Q7" s="116">
        <f>DatosGenerales!C33</f>
        <v>820</v>
      </c>
      <c r="R7" s="115">
        <f>DatosGenerales!C46</f>
        <v>1057</v>
      </c>
      <c r="S7" s="115">
        <f>DatosGenerales!C47</f>
        <v>35</v>
      </c>
      <c r="T7" s="115">
        <f>DatosGenerales!C59</f>
        <v>17</v>
      </c>
      <c r="U7" s="115">
        <f>DatosGenerales!C72</f>
        <v>3</v>
      </c>
      <c r="V7" s="118">
        <f>SUM(Q7:U7)</f>
        <v>1932</v>
      </c>
      <c r="Z7" s="116">
        <f>SUM(DatosGenerales!C100,DatosGenerales!C101,DatosGenerales!C103)</f>
        <v>597</v>
      </c>
      <c r="AA7" s="115">
        <f>SUM(DatosGenerales!C102,DatosGenerales!C104)</f>
        <v>215</v>
      </c>
      <c r="AB7" s="115">
        <f>DatosGenerales!C100</f>
        <v>414</v>
      </c>
      <c r="AC7" s="118">
        <f>DatosGenerales!C101</f>
        <v>144</v>
      </c>
      <c r="AH7" s="116">
        <f>SUM(DatosGenerales!C109,DatosGenerales!C110,DatosGenerales!C112)</f>
        <v>28</v>
      </c>
      <c r="AI7" s="115">
        <f>SUM(DatosGenerales!C111,DatosGenerales!C113)</f>
        <v>21</v>
      </c>
      <c r="AJ7" s="115">
        <f>DatosGenerales!C109</f>
        <v>9</v>
      </c>
      <c r="AK7" s="118">
        <f>DatosGenerales!C110</f>
        <v>16</v>
      </c>
      <c r="AP7" s="116">
        <f>SUM(DatosGenerales!C129:C130)</f>
        <v>73</v>
      </c>
      <c r="AQ7" s="115">
        <f>SUM(DatosGenerales!C131:C132)</f>
        <v>0</v>
      </c>
      <c r="AR7" s="118">
        <f>SUM(DatosGenerales!C133:C134)</f>
        <v>66</v>
      </c>
      <c r="AV7" s="116">
        <f>DatosGenerales!C139</f>
        <v>11</v>
      </c>
      <c r="AW7" s="115">
        <f>DatosGenerales!C140</f>
        <v>62</v>
      </c>
      <c r="AX7" s="115">
        <f>DatosGenerales!C141</f>
        <v>1</v>
      </c>
      <c r="AY7" s="115">
        <f>DatosGenerales!C142</f>
        <v>0</v>
      </c>
      <c r="AZ7" s="115">
        <f>DatosGenerales!C143</f>
        <v>72</v>
      </c>
      <c r="BA7" s="118">
        <f>DatosGenerales!C144</f>
        <v>0</v>
      </c>
      <c r="BE7" s="116">
        <f>DatosGenerales!C145</f>
        <v>45</v>
      </c>
      <c r="BF7" s="115">
        <f>DatosGenerales!C146</f>
        <v>118</v>
      </c>
      <c r="BG7" s="118">
        <f>DatosGenerales!C148</f>
        <v>9</v>
      </c>
      <c r="BK7" s="116">
        <f>SUM(DatosGenerales!C258:C272)</f>
        <v>1702</v>
      </c>
      <c r="BL7" s="115">
        <f>SUM(DatosGenerales!C255:C257)</f>
        <v>28</v>
      </c>
      <c r="BM7" s="115">
        <f>SUM(DatosGenerales!C273:C305)</f>
        <v>318</v>
      </c>
      <c r="BN7" s="115">
        <f>SUM(DatosGenerales!C250)</f>
        <v>34</v>
      </c>
      <c r="BO7" s="115">
        <f>SUM(DatosGenerales!C317:C325)</f>
        <v>62</v>
      </c>
      <c r="BP7" s="115">
        <f>SUM(DatosGenerales!C247:C249)</f>
        <v>0</v>
      </c>
      <c r="BQ7" s="115">
        <f>SUM(DatosGenerales!C306:C316)</f>
        <v>2</v>
      </c>
      <c r="BR7" s="115">
        <f>SUM(DatosGenerales!C251:C253)</f>
        <v>67</v>
      </c>
      <c r="BS7" s="118">
        <f>SUM(DatosGenerales!C244:C246)</f>
        <v>260</v>
      </c>
      <c r="BT7" s="118">
        <f>SUM(DatosGenerales!C254)</f>
        <v>0</v>
      </c>
      <c r="BU7" s="118">
        <f>SUM(DatosGenerales!C326:C338)</f>
        <v>82</v>
      </c>
      <c r="BV7" s="118">
        <f>SUM(DatosGenerales!C339:C360)</f>
        <v>1343</v>
      </c>
      <c r="BY7" s="116">
        <f>DatosGenerales!C197</f>
        <v>841</v>
      </c>
      <c r="BZ7" s="115">
        <f>DatosGenerales!C198</f>
        <v>117</v>
      </c>
      <c r="CA7" s="118">
        <f>DatosGenerales!C199</f>
        <v>336</v>
      </c>
      <c r="CF7" s="116">
        <f>DatosGenerales!C206</f>
        <v>217</v>
      </c>
      <c r="CG7" s="118">
        <f>DatosGenerales!C209</f>
        <v>83</v>
      </c>
      <c r="CM7" s="116">
        <f>DatosGenerales!C37</f>
        <v>2281</v>
      </c>
      <c r="CN7" s="118">
        <f>DatosGenerales!C38</f>
        <v>1208</v>
      </c>
    </row>
    <row r="8" spans="1:93" x14ac:dyDescent="0.25">
      <c r="B8" s="119"/>
    </row>
    <row r="11" spans="1:93" x14ac:dyDescent="0.25">
      <c r="R11" s="97" t="s">
        <v>1381</v>
      </c>
    </row>
    <row r="16" spans="1:93" ht="12.75" customHeight="1" x14ac:dyDescent="0.25">
      <c r="AV16" s="120"/>
      <c r="AW16" s="120"/>
      <c r="AX16" s="120"/>
      <c r="AY16" s="120"/>
      <c r="AZ16" s="120"/>
      <c r="BA16" s="120"/>
    </row>
    <row r="17" spans="19:93" x14ac:dyDescent="0.25">
      <c r="AV17" s="120"/>
      <c r="AW17" s="120"/>
      <c r="AX17" s="120"/>
      <c r="AY17" s="120"/>
      <c r="AZ17" s="120"/>
      <c r="BA17" s="120"/>
    </row>
    <row r="19" spans="19:93" x14ac:dyDescent="0.25">
      <c r="CO19" s="97" t="s">
        <v>1382</v>
      </c>
    </row>
    <row r="22" spans="19:93" x14ac:dyDescent="0.2">
      <c r="BK22" s="121" t="s">
        <v>1383</v>
      </c>
      <c r="BO22" s="121"/>
    </row>
    <row r="23" spans="19:93" x14ac:dyDescent="0.25">
      <c r="S23" s="122"/>
      <c r="Z23" s="123"/>
      <c r="AH23" s="123"/>
    </row>
    <row r="30" spans="19:93" x14ac:dyDescent="0.25">
      <c r="BJ30" s="124"/>
    </row>
    <row r="31" spans="19:93" s="101" customFormat="1" ht="12.75" customHeight="1" x14ac:dyDescent="0.25">
      <c r="BJ31" s="125"/>
    </row>
    <row r="32" spans="19:93" s="113" customFormat="1" ht="12" x14ac:dyDescent="0.25">
      <c r="BJ32" s="126"/>
    </row>
    <row r="33" spans="62:67" x14ac:dyDescent="0.25">
      <c r="BJ33" s="124"/>
    </row>
    <row r="38" spans="62:67" ht="15.75" x14ac:dyDescent="0.25">
      <c r="BN38" s="127" t="s">
        <v>1384</v>
      </c>
      <c r="BO38" s="128">
        <v>13</v>
      </c>
    </row>
    <row r="41" spans="62:67" x14ac:dyDescent="0.2">
      <c r="BK41" s="121" t="s">
        <v>1385</v>
      </c>
    </row>
    <row r="51" spans="63:74" x14ac:dyDescent="0.25">
      <c r="BK51" s="125" t="s">
        <v>1386</v>
      </c>
      <c r="BL51" s="125" t="s">
        <v>1386</v>
      </c>
      <c r="BM51" s="124"/>
    </row>
    <row r="52" spans="63:74" x14ac:dyDescent="0.25">
      <c r="BK52" s="125" t="s">
        <v>1387</v>
      </c>
      <c r="BL52" s="125" t="s">
        <v>1388</v>
      </c>
      <c r="BM52" s="125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6">
        <f>SUM(DatosGenerales!C271,DatosGenerales!C260,DatosGenerales!C269)</f>
        <v>390</v>
      </c>
      <c r="BL53" s="126">
        <f>SUM(DatosGenerales!C272,DatosGenerales!C261,DatosGenerales!C270)</f>
        <v>499</v>
      </c>
      <c r="BM53" s="126"/>
      <c r="BN53" s="113"/>
      <c r="BO53" s="113"/>
      <c r="BP53" s="113"/>
      <c r="BQ53" s="113"/>
      <c r="BR53" s="113"/>
      <c r="BS53" s="113"/>
      <c r="BT53" s="113"/>
      <c r="BU53" s="113"/>
      <c r="BV53" s="113"/>
    </row>
    <row r="55" spans="63:74" x14ac:dyDescent="0.2">
      <c r="BK55" s="121" t="s">
        <v>1389</v>
      </c>
    </row>
    <row r="65" spans="63:71" x14ac:dyDescent="0.25">
      <c r="BK65" s="125" t="s">
        <v>1390</v>
      </c>
      <c r="BL65" s="125" t="s">
        <v>1391</v>
      </c>
      <c r="BM65" s="125" t="s">
        <v>1392</v>
      </c>
      <c r="BN65" s="125"/>
    </row>
    <row r="66" spans="63:71" x14ac:dyDescent="0.25">
      <c r="BK66" s="126">
        <f>SUM(DatosGenerales!C271:C272)</f>
        <v>31</v>
      </c>
      <c r="BL66" s="126">
        <f>SUM(DatosGenerales!C260:C261)</f>
        <v>559</v>
      </c>
      <c r="BM66" s="126">
        <f>SUM(DatosGenerales!C269:C270)</f>
        <v>299</v>
      </c>
      <c r="BN66" s="126"/>
      <c r="BO66" s="113"/>
      <c r="BP66" s="113"/>
      <c r="BQ66" s="113"/>
      <c r="BR66" s="113"/>
      <c r="BS66" s="113"/>
    </row>
  </sheetData>
  <sheetProtection algorithmName="SHA-512" hashValue="mYfEzRIF1WZmlNWWznLFHIopXZuJiw91yfK/uAxb2H+2pizGpwLT/t6oygXA5ZilFBSm5LpfaGX/BAb1PioUMw==" saltValue="+KGxfN3UIbq3327IOy4s1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7EC90-06A0-4638-BF66-D124291CAD95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0" customWidth="1"/>
    <col min="2" max="2" width="7.85546875" style="130" customWidth="1"/>
    <col min="3" max="3" width="11.42578125" style="130"/>
    <col min="4" max="4" width="12" style="130" customWidth="1"/>
    <col min="5" max="5" width="51.28515625" style="130" customWidth="1"/>
    <col min="6" max="6" width="2.7109375" style="130" customWidth="1"/>
    <col min="7" max="7" width="7.85546875" style="130" customWidth="1"/>
    <col min="8" max="9" width="11.42578125" style="130"/>
    <col min="10" max="10" width="51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1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1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1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1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1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1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1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1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1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1.28515625" style="130" customWidth="1"/>
    <col min="61" max="61" width="2.7109375" style="130" customWidth="1"/>
    <col min="62" max="16384" width="11.42578125" style="130"/>
  </cols>
  <sheetData>
    <row r="1" spans="1:61" ht="18.75" customHeight="1" x14ac:dyDescent="0.2">
      <c r="A1" s="129"/>
      <c r="C1" s="121" t="s">
        <v>1393</v>
      </c>
      <c r="F1" s="129"/>
      <c r="K1" s="129"/>
      <c r="P1" s="129"/>
      <c r="U1" s="129"/>
      <c r="Z1" s="129"/>
      <c r="AE1" s="129"/>
      <c r="AJ1" s="129"/>
      <c r="AO1" s="129"/>
      <c r="AT1" s="129"/>
      <c r="AY1" s="129"/>
      <c r="BD1" s="129"/>
      <c r="BI1" s="129"/>
    </row>
    <row r="2" spans="1:61" x14ac:dyDescent="0.2">
      <c r="BG2" s="131"/>
    </row>
    <row r="3" spans="1:61" s="121" customFormat="1" x14ac:dyDescent="0.2">
      <c r="C3" s="121" t="s">
        <v>1394</v>
      </c>
      <c r="H3" s="121" t="s">
        <v>1395</v>
      </c>
      <c r="M3" s="121" t="s">
        <v>1396</v>
      </c>
      <c r="R3" s="121" t="s">
        <v>1397</v>
      </c>
      <c r="W3" s="121" t="s">
        <v>1398</v>
      </c>
      <c r="AB3" s="121" t="s">
        <v>1399</v>
      </c>
      <c r="AG3" s="121" t="s">
        <v>1400</v>
      </c>
      <c r="AL3" s="121" t="s">
        <v>1401</v>
      </c>
      <c r="AQ3" s="121" t="s">
        <v>1402</v>
      </c>
      <c r="AV3" s="121" t="s">
        <v>1403</v>
      </c>
      <c r="BA3" s="121" t="s">
        <v>1404</v>
      </c>
      <c r="BF3" s="121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2" customFormat="1" ht="15.75" x14ac:dyDescent="0.25">
      <c r="C25" s="127" t="s">
        <v>1384</v>
      </c>
      <c r="D25" s="128">
        <v>100</v>
      </c>
      <c r="H25" s="127" t="s">
        <v>1384</v>
      </c>
      <c r="I25" s="128">
        <v>50</v>
      </c>
      <c r="M25" s="127" t="s">
        <v>1384</v>
      </c>
      <c r="N25" s="128">
        <v>10</v>
      </c>
      <c r="R25" s="127" t="s">
        <v>1384</v>
      </c>
      <c r="S25" s="128">
        <v>50</v>
      </c>
      <c r="W25" s="127" t="s">
        <v>1384</v>
      </c>
      <c r="X25" s="128">
        <v>50</v>
      </c>
      <c r="AB25" s="127" t="s">
        <v>1384</v>
      </c>
      <c r="AC25" s="128">
        <v>0</v>
      </c>
      <c r="AG25" s="127" t="s">
        <v>1384</v>
      </c>
      <c r="AH25" s="128">
        <v>0</v>
      </c>
      <c r="AL25" s="127" t="s">
        <v>1384</v>
      </c>
      <c r="AM25" s="128">
        <v>0</v>
      </c>
      <c r="AQ25" s="127" t="s">
        <v>1384</v>
      </c>
      <c r="AR25" s="128">
        <v>0</v>
      </c>
      <c r="AV25" s="127" t="s">
        <v>1384</v>
      </c>
      <c r="AW25" s="128">
        <v>10</v>
      </c>
      <c r="BA25" s="127" t="s">
        <v>1384</v>
      </c>
      <c r="BB25" s="128">
        <v>0</v>
      </c>
      <c r="BF25" s="127" t="s">
        <v>1384</v>
      </c>
      <c r="BG25" s="128">
        <v>50</v>
      </c>
    </row>
  </sheetData>
  <sheetProtection algorithmName="SHA-512" hashValue="+XVlGzh3wzfhveoA27Fft+wtrx9u7CM9EOWddblA6xWFCNNaglF+1WSeX7J1IbqqCMnNSE2V1ZP3nRlKestwDQ==" saltValue="DVoq6SKSaQx4Vok8x0zdD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5285-9374-448B-9123-4C82A62C45D0}">
  <sheetPr>
    <tabColor theme="9"/>
  </sheetPr>
  <dimension ref="A1:AX17"/>
  <sheetViews>
    <sheetView showGridLines="0" topLeftCell="Q16" workbookViewId="0"/>
  </sheetViews>
  <sheetFormatPr baseColWidth="10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0" t="s">
        <v>1406</v>
      </c>
      <c r="D1" s="200"/>
      <c r="E1" s="200"/>
      <c r="F1" s="200"/>
      <c r="G1" s="200"/>
      <c r="H1" s="200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3" t="s">
        <v>993</v>
      </c>
      <c r="D4" s="193"/>
      <c r="E4" s="193"/>
      <c r="F4" s="193"/>
      <c r="G4" s="193"/>
      <c r="H4" s="193"/>
      <c r="I4" s="97"/>
      <c r="L4" s="193" t="s">
        <v>1215</v>
      </c>
      <c r="M4" s="193"/>
      <c r="N4" s="193"/>
      <c r="O4" s="193"/>
      <c r="P4" s="193"/>
      <c r="T4" s="193" t="s">
        <v>969</v>
      </c>
      <c r="U4" s="193"/>
      <c r="V4" s="193"/>
      <c r="W4" s="193"/>
      <c r="X4" s="193"/>
      <c r="Y4" s="193"/>
      <c r="Z4" s="193"/>
      <c r="AA4" s="193"/>
      <c r="AE4" s="193" t="s">
        <v>1407</v>
      </c>
      <c r="AF4" s="193"/>
      <c r="AG4" s="193"/>
      <c r="AH4" s="193"/>
      <c r="AI4" s="193"/>
      <c r="AJ4" s="193"/>
      <c r="AK4" s="193"/>
      <c r="AL4" s="193"/>
      <c r="AP4" s="193" t="s">
        <v>1269</v>
      </c>
      <c r="AQ4" s="193"/>
      <c r="AR4" s="193"/>
      <c r="AS4" s="193"/>
      <c r="AT4" s="193"/>
      <c r="AU4" s="193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1" t="s">
        <v>79</v>
      </c>
      <c r="M6" s="202" t="s">
        <v>1408</v>
      </c>
      <c r="N6" s="202" t="s">
        <v>1409</v>
      </c>
      <c r="O6" s="203" t="s">
        <v>990</v>
      </c>
      <c r="P6" s="203"/>
      <c r="AC6" s="99"/>
      <c r="AN6" s="99"/>
    </row>
    <row r="7" spans="1:50" s="101" customFormat="1" ht="20.85" customHeight="1" x14ac:dyDescent="0.25">
      <c r="C7" s="199" t="s">
        <v>223</v>
      </c>
      <c r="D7" s="105" t="s">
        <v>20</v>
      </c>
      <c r="E7" s="133" t="s">
        <v>994</v>
      </c>
      <c r="F7" s="133" t="s">
        <v>995</v>
      </c>
      <c r="G7" s="108" t="s">
        <v>996</v>
      </c>
      <c r="H7" s="108" t="s">
        <v>997</v>
      </c>
      <c r="I7" s="97"/>
      <c r="L7" s="201"/>
      <c r="M7" s="202"/>
      <c r="N7" s="202"/>
      <c r="O7" s="106" t="s">
        <v>991</v>
      </c>
      <c r="P7" s="108" t="s">
        <v>992</v>
      </c>
      <c r="S7" s="134" t="s">
        <v>970</v>
      </c>
      <c r="T7" s="135" t="s">
        <v>287</v>
      </c>
      <c r="U7" s="135" t="s">
        <v>1410</v>
      </c>
      <c r="V7" s="135" t="s">
        <v>976</v>
      </c>
      <c r="W7" s="135" t="s">
        <v>977</v>
      </c>
      <c r="X7" s="135" t="s">
        <v>978</v>
      </c>
      <c r="Y7" s="135" t="s">
        <v>1411</v>
      </c>
      <c r="Z7" s="135" t="s">
        <v>979</v>
      </c>
      <c r="AA7" s="134" t="s">
        <v>968</v>
      </c>
      <c r="AE7" s="136" t="s">
        <v>951</v>
      </c>
      <c r="AF7" s="135" t="s">
        <v>325</v>
      </c>
      <c r="AG7" s="135" t="s">
        <v>952</v>
      </c>
      <c r="AH7" s="135" t="s">
        <v>953</v>
      </c>
      <c r="AI7" s="135" t="s">
        <v>954</v>
      </c>
      <c r="AJ7" s="134" t="s">
        <v>955</v>
      </c>
      <c r="AK7" s="135" t="s">
        <v>956</v>
      </c>
      <c r="AL7" s="135" t="s">
        <v>509</v>
      </c>
      <c r="AM7" s="134" t="s">
        <v>957</v>
      </c>
      <c r="AP7" s="136" t="s">
        <v>1270</v>
      </c>
      <c r="AQ7" s="135" t="s">
        <v>1271</v>
      </c>
      <c r="AR7" s="135" t="s">
        <v>1272</v>
      </c>
      <c r="AS7" s="135" t="s">
        <v>1273</v>
      </c>
      <c r="AT7" s="135" t="s">
        <v>1011</v>
      </c>
      <c r="AU7" s="134" t="s">
        <v>1274</v>
      </c>
      <c r="AW7" s="137" t="s">
        <v>1270</v>
      </c>
      <c r="AX7" s="138">
        <f>DatosMenores!C69</f>
        <v>34</v>
      </c>
    </row>
    <row r="8" spans="1:50" s="113" customFormat="1" ht="14.85" customHeight="1" x14ac:dyDescent="0.25">
      <c r="C8" s="199"/>
      <c r="D8" s="115">
        <f>DatosMenores!C56</f>
        <v>308</v>
      </c>
      <c r="E8" s="115">
        <f>DatosMenores!C57</f>
        <v>28</v>
      </c>
      <c r="F8" s="115">
        <f>DatosMenores!C58</f>
        <v>26</v>
      </c>
      <c r="G8" s="115">
        <f>DatosMenores!C59</f>
        <v>49</v>
      </c>
      <c r="H8" s="114">
        <f>DatosMenores!C60</f>
        <v>11</v>
      </c>
      <c r="I8" s="97"/>
      <c r="L8" s="114">
        <f>DatosMenores!C48</f>
        <v>9</v>
      </c>
      <c r="M8" s="115">
        <f>DatosMenores!C49</f>
        <v>40</v>
      </c>
      <c r="N8" s="115">
        <f>DatosMenores!C50</f>
        <v>36</v>
      </c>
      <c r="O8" s="115">
        <f>DatosMenores!C51</f>
        <v>3</v>
      </c>
      <c r="P8" s="114">
        <f>DatosMenores!C52</f>
        <v>0</v>
      </c>
      <c r="S8" s="114">
        <f>DatosMenores!C28</f>
        <v>103</v>
      </c>
      <c r="T8" s="115">
        <f>SUM(DatosMenores!C29:C32)</f>
        <v>11</v>
      </c>
      <c r="U8" s="115">
        <f>DatosMenores!C33</f>
        <v>3</v>
      </c>
      <c r="V8" s="115">
        <f>DatosMenores!C34</f>
        <v>48</v>
      </c>
      <c r="W8" s="115">
        <f>DatosMenores!C35</f>
        <v>12</v>
      </c>
      <c r="X8" s="115">
        <f>DatosMenores!C36</f>
        <v>0</v>
      </c>
      <c r="Y8" s="115">
        <f>DatosMenores!C38</f>
        <v>32</v>
      </c>
      <c r="Z8" s="115">
        <f>DatosMenores!C37</f>
        <v>9</v>
      </c>
      <c r="AA8" s="114">
        <f>DatosMenores!C39</f>
        <v>3</v>
      </c>
      <c r="AC8" s="99"/>
      <c r="AE8" s="116">
        <f>DatosMenores!C5</f>
        <v>0</v>
      </c>
      <c r="AF8" s="115">
        <f>DatosMenores!C6</f>
        <v>42</v>
      </c>
      <c r="AG8" s="115">
        <f>DatosMenores!C7</f>
        <v>2</v>
      </c>
      <c r="AH8" s="115">
        <f>DatosMenores!C8</f>
        <v>5</v>
      </c>
      <c r="AI8" s="115">
        <f>DatosMenores!C9</f>
        <v>11</v>
      </c>
      <c r="AJ8" s="114">
        <f>DatosMenores!C10</f>
        <v>10</v>
      </c>
      <c r="AK8" s="115">
        <f>DatosMenores!C11</f>
        <v>25</v>
      </c>
      <c r="AL8" s="115">
        <f>DatosMenores!C12</f>
        <v>13</v>
      </c>
      <c r="AM8" s="114">
        <f>DatosMenores!C13</f>
        <v>3</v>
      </c>
      <c r="AN8" s="99"/>
      <c r="AP8" s="116">
        <f>DatosMenores!C69</f>
        <v>34</v>
      </c>
      <c r="AQ8" s="116">
        <f>DatosMenores!C70</f>
        <v>12</v>
      </c>
      <c r="AR8" s="115">
        <f>DatosMenores!C71</f>
        <v>63</v>
      </c>
      <c r="AS8" s="115">
        <f>DatosMenores!C74</f>
        <v>0</v>
      </c>
      <c r="AT8" s="115">
        <f>DatosMenores!C75</f>
        <v>21</v>
      </c>
      <c r="AU8" s="114">
        <f>DatosMenores!C76</f>
        <v>0</v>
      </c>
      <c r="AW8" s="137" t="s">
        <v>1271</v>
      </c>
      <c r="AX8" s="138">
        <f>DatosMenores!C70</f>
        <v>12</v>
      </c>
    </row>
    <row r="9" spans="1:50" ht="14.85" customHeight="1" x14ac:dyDescent="0.25">
      <c r="B9" s="119"/>
      <c r="C9" s="199" t="s">
        <v>998</v>
      </c>
      <c r="D9" s="105" t="s">
        <v>999</v>
      </c>
      <c r="E9" s="106" t="s">
        <v>1000</v>
      </c>
      <c r="F9" s="108" t="s">
        <v>1001</v>
      </c>
      <c r="G9" s="108" t="s">
        <v>1002</v>
      </c>
      <c r="H9" s="108" t="s">
        <v>997</v>
      </c>
      <c r="AC9" s="101"/>
      <c r="AE9" s="139"/>
      <c r="AN9" s="101"/>
      <c r="AQ9" s="140"/>
      <c r="AR9" s="141"/>
      <c r="AW9" s="137" t="s">
        <v>1272</v>
      </c>
      <c r="AX9" s="138">
        <f>DatosMenores!C71</f>
        <v>63</v>
      </c>
    </row>
    <row r="10" spans="1:50" ht="29.85" customHeight="1" x14ac:dyDescent="0.25">
      <c r="C10" s="199"/>
      <c r="D10" s="114">
        <f>DatosMenores!C61</f>
        <v>181</v>
      </c>
      <c r="E10" s="115">
        <f>DatosMenores!C62</f>
        <v>57</v>
      </c>
      <c r="F10" s="118">
        <f>DatosMenores!C63</f>
        <v>15</v>
      </c>
      <c r="G10" s="118">
        <f>DatosMenores!C64</f>
        <v>109</v>
      </c>
      <c r="H10" s="118">
        <f>DatosMenores!C65</f>
        <v>53</v>
      </c>
      <c r="AE10" s="136" t="s">
        <v>958</v>
      </c>
      <c r="AF10" s="135" t="s">
        <v>642</v>
      </c>
      <c r="AG10" s="135" t="s">
        <v>959</v>
      </c>
      <c r="AH10" s="135" t="s">
        <v>1412</v>
      </c>
      <c r="AI10" s="135" t="s">
        <v>961</v>
      </c>
      <c r="AJ10" s="135" t="s">
        <v>963</v>
      </c>
      <c r="AK10" s="135" t="s">
        <v>964</v>
      </c>
      <c r="AL10" s="134" t="s">
        <v>108</v>
      </c>
      <c r="AP10" s="136" t="s">
        <v>243</v>
      </c>
      <c r="AQ10" s="135" t="s">
        <v>1275</v>
      </c>
      <c r="AR10" s="135" t="s">
        <v>1276</v>
      </c>
      <c r="AS10" s="136" t="s">
        <v>1413</v>
      </c>
      <c r="AT10" s="134" t="s">
        <v>1414</v>
      </c>
      <c r="AW10" s="137" t="s">
        <v>1413</v>
      </c>
      <c r="AX10" s="138">
        <f>DatosMenores!C72</f>
        <v>0</v>
      </c>
    </row>
    <row r="11" spans="1:50" ht="14.85" customHeight="1" x14ac:dyDescent="0.25">
      <c r="AE11" s="116">
        <f>DatosMenores!C14</f>
        <v>2</v>
      </c>
      <c r="AF11" s="115">
        <f>DatosMenores!C15</f>
        <v>0</v>
      </c>
      <c r="AG11" s="115">
        <f>DatosMenores!C16</f>
        <v>4</v>
      </c>
      <c r="AH11" s="115">
        <f>DatosMenores!C17</f>
        <v>29</v>
      </c>
      <c r="AI11" s="115">
        <f>DatosMenores!C18</f>
        <v>5</v>
      </c>
      <c r="AJ11" s="115">
        <f>DatosMenores!C20</f>
        <v>3</v>
      </c>
      <c r="AK11" s="115">
        <f>DatosMenores!C21</f>
        <v>1</v>
      </c>
      <c r="AL11" s="114">
        <f>DatosMenores!C19</f>
        <v>11</v>
      </c>
      <c r="AP11" s="116">
        <f>DatosMenores!C78</f>
        <v>0</v>
      </c>
      <c r="AQ11" s="115">
        <f>DatosMenores!C77</f>
        <v>20</v>
      </c>
      <c r="AR11" s="115">
        <f>DatosMenores!C79</f>
        <v>9</v>
      </c>
      <c r="AS11" s="116">
        <f>DatosMenores!C72</f>
        <v>0</v>
      </c>
      <c r="AT11" s="114">
        <f>DatosMenores!C73</f>
        <v>32</v>
      </c>
      <c r="AW11" s="137" t="s">
        <v>1414</v>
      </c>
      <c r="AX11" s="138">
        <f>DatosMenores!C73</f>
        <v>32</v>
      </c>
    </row>
    <row r="12" spans="1:50" ht="12.75" customHeight="1" x14ac:dyDescent="0.25">
      <c r="AW12" s="137" t="s">
        <v>1273</v>
      </c>
      <c r="AX12" s="138">
        <f>DatosMenores!C74</f>
        <v>0</v>
      </c>
    </row>
    <row r="13" spans="1:50" ht="12.75" customHeight="1" x14ac:dyDescent="0.25">
      <c r="AW13" s="137" t="s">
        <v>1011</v>
      </c>
      <c r="AX13" s="138">
        <f>DatosMenores!C75</f>
        <v>21</v>
      </c>
    </row>
    <row r="14" spans="1:50" ht="12.75" customHeight="1" x14ac:dyDescent="0.25">
      <c r="AW14" s="137" t="s">
        <v>1274</v>
      </c>
      <c r="AX14" s="138">
        <f>DatosMenores!C76</f>
        <v>0</v>
      </c>
    </row>
    <row r="15" spans="1:50" ht="12.75" customHeight="1" x14ac:dyDescent="0.25">
      <c r="AW15" s="137" t="s">
        <v>1275</v>
      </c>
      <c r="AX15" s="138">
        <f>DatosMenores!C77</f>
        <v>20</v>
      </c>
    </row>
    <row r="16" spans="1:50" ht="12.75" customHeight="1" x14ac:dyDescent="0.25">
      <c r="AW16" s="137" t="s">
        <v>243</v>
      </c>
      <c r="AX16" s="138">
        <f>DatosMenores!C78</f>
        <v>0</v>
      </c>
    </row>
    <row r="17" spans="49:50" ht="12.75" customHeight="1" x14ac:dyDescent="0.25">
      <c r="AW17" s="137" t="s">
        <v>1276</v>
      </c>
      <c r="AX17" s="138">
        <f>DatosMenores!C79</f>
        <v>9</v>
      </c>
    </row>
  </sheetData>
  <sheetProtection algorithmName="SHA-512" hashValue="IVWaX+y7ySny6Ft3HY1GNKEh5FwDnQZUrqFLd4IGuaeRfWLY5za3R14Dg/Iecyb7xoOtJ9zHNS2+inY8BbWknA==" saltValue="7sOHSERqwQuiedgsSa76i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4118A-8D17-4CC0-AAC4-545F595D9A70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1415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1421</v>
      </c>
      <c r="D4" s="152">
        <f>DatosViolenciaDoméstica!C5</f>
        <v>9</v>
      </c>
      <c r="F4" s="151" t="s">
        <v>1422</v>
      </c>
      <c r="G4" s="153">
        <f>DatosViolenciaDoméstica!E67</f>
        <v>0</v>
      </c>
      <c r="H4" s="154"/>
    </row>
    <row r="5" spans="1:30" x14ac:dyDescent="0.2">
      <c r="C5" s="151" t="s">
        <v>13</v>
      </c>
      <c r="D5" s="152">
        <f>DatosViolenciaDoméstica!C6</f>
        <v>63</v>
      </c>
      <c r="F5" s="151" t="s">
        <v>1423</v>
      </c>
      <c r="G5" s="155">
        <f>DatosViolenciaDoméstica!F67</f>
        <v>16</v>
      </c>
      <c r="H5" s="154"/>
    </row>
    <row r="6" spans="1:30" x14ac:dyDescent="0.2">
      <c r="C6" s="151" t="s">
        <v>1424</v>
      </c>
      <c r="D6" s="152">
        <f>DatosViolenciaDoméstica!C7</f>
        <v>16</v>
      </c>
    </row>
    <row r="7" spans="1:30" x14ac:dyDescent="0.2">
      <c r="C7" s="151" t="s">
        <v>57</v>
      </c>
      <c r="D7" s="152">
        <f>DatosViolenciaDoméstica!C8</f>
        <v>0</v>
      </c>
    </row>
    <row r="8" spans="1:30" x14ac:dyDescent="0.2">
      <c r="C8" s="151" t="s">
        <v>1425</v>
      </c>
      <c r="D8" s="152">
        <f>DatosViolenciaDoméstica!C9</f>
        <v>0</v>
      </c>
    </row>
    <row r="9" spans="1:30" x14ac:dyDescent="0.2">
      <c r="C9" s="151" t="s">
        <v>1426</v>
      </c>
      <c r="D9" s="152">
        <f>SUM(DatosViolenciaDoméstica!C10:C11)</f>
        <v>0</v>
      </c>
    </row>
    <row r="21" spans="6:32" x14ac:dyDescent="0.2">
      <c r="F21" s="156"/>
      <c r="G21" s="156"/>
    </row>
    <row r="22" spans="6:32" s="156" customFormat="1" ht="12.75" customHeight="1" x14ac:dyDescent="0.2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iM424YNLeQlWJnaqi6JYT58tupu8rejyfZoBoF4JZMW5idPobzHrXGq3jQM6EvaD9maly629mibybTbGLqlhBw==" saltValue="UfOl5VvB9gXdTbpiobm0n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194A-5D43-4B73-8C6D-A862C306A1A9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1427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13</v>
      </c>
      <c r="D4" s="152">
        <f>DatosViolenciaGénero!C7</f>
        <v>581</v>
      </c>
      <c r="F4" s="151" t="s">
        <v>1422</v>
      </c>
      <c r="G4" s="153">
        <f>DatosViolenciaGénero!E82</f>
        <v>19</v>
      </c>
      <c r="H4" s="154"/>
    </row>
    <row r="5" spans="1:30" x14ac:dyDescent="0.2">
      <c r="C5" s="151" t="s">
        <v>37</v>
      </c>
      <c r="D5" s="152">
        <f>DatosViolenciaGénero!C5</f>
        <v>337</v>
      </c>
      <c r="F5" s="151" t="s">
        <v>1423</v>
      </c>
      <c r="G5" s="153">
        <f>DatosViolenciaGénero!F82</f>
        <v>166</v>
      </c>
      <c r="H5" s="154"/>
    </row>
    <row r="6" spans="1:30" x14ac:dyDescent="0.2">
      <c r="C6" s="151" t="s">
        <v>1424</v>
      </c>
      <c r="D6" s="161">
        <f>DatosViolenciaGénero!C8</f>
        <v>144</v>
      </c>
    </row>
    <row r="7" spans="1:30" x14ac:dyDescent="0.2">
      <c r="C7" s="151" t="s">
        <v>57</v>
      </c>
      <c r="D7" s="161">
        <f>DatosViolenciaGénero!C9</f>
        <v>3</v>
      </c>
    </row>
    <row r="8" spans="1:30" x14ac:dyDescent="0.2">
      <c r="C8" s="151" t="s">
        <v>1428</v>
      </c>
      <c r="D8" s="152">
        <f>DatosViolenciaGénero!C11</f>
        <v>1</v>
      </c>
    </row>
    <row r="9" spans="1:30" x14ac:dyDescent="0.2">
      <c r="C9" s="151" t="s">
        <v>1429</v>
      </c>
      <c r="D9" s="152">
        <f>DatosViolenciaGénero!C12</f>
        <v>1</v>
      </c>
    </row>
    <row r="10" spans="1:30" x14ac:dyDescent="0.2">
      <c r="C10" s="151" t="s">
        <v>1421</v>
      </c>
      <c r="D10" s="161">
        <f>DatosViolenciaGénero!C6</f>
        <v>52</v>
      </c>
    </row>
    <row r="11" spans="1:30" x14ac:dyDescent="0.2">
      <c r="C11" s="151" t="s">
        <v>1425</v>
      </c>
      <c r="D11" s="161">
        <f>DatosViolenciaGénero!C10</f>
        <v>2</v>
      </c>
    </row>
    <row r="20" spans="3:32" x14ac:dyDescent="0.2">
      <c r="C20" s="156"/>
      <c r="D20" s="156"/>
    </row>
    <row r="21" spans="3:32" x14ac:dyDescent="0.2">
      <c r="C21" s="157"/>
      <c r="D21" s="157"/>
    </row>
    <row r="22" spans="3:32" s="156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4HhxRqO1w3huY4j1OEzijkCmPN0rQHmMVacwn+eiRURdEaqVwzE4Ie30jAfZysb5wDkWqsx5cBh255dLdRMayg==" saltValue="ldtnbKD5XV+wbyRK0cCu8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8F8ED-5CE1-4434-A71F-52175D0E848B}">
  <dimension ref="A1:Z25"/>
  <sheetViews>
    <sheetView showGridLines="0" showRowColHeaders="0" topLeftCell="I1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425781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425781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42578125" style="130" customWidth="1"/>
    <col min="26" max="26" width="2.7109375" style="130" customWidth="1"/>
    <col min="27" max="16384" width="11.42578125" style="97"/>
  </cols>
  <sheetData>
    <row r="1" spans="1:26" x14ac:dyDescent="0.2">
      <c r="A1" s="129"/>
      <c r="C1" s="200" t="s">
        <v>1430</v>
      </c>
      <c r="D1" s="200"/>
      <c r="E1" s="200"/>
      <c r="F1" s="129"/>
      <c r="H1" s="162"/>
      <c r="I1" s="162"/>
      <c r="J1" s="162"/>
      <c r="K1" s="129"/>
      <c r="P1" s="129"/>
      <c r="U1" s="129"/>
      <c r="Z1" s="129"/>
    </row>
    <row r="2" spans="1:26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95" customHeight="1" x14ac:dyDescent="0.2">
      <c r="A3" s="121"/>
      <c r="B3" s="121"/>
      <c r="C3" s="121" t="s">
        <v>1431</v>
      </c>
      <c r="D3" s="121"/>
      <c r="E3" s="121"/>
      <c r="F3" s="121"/>
      <c r="G3" s="121"/>
      <c r="H3" s="121" t="s">
        <v>1432</v>
      </c>
      <c r="I3" s="121"/>
      <c r="J3" s="121"/>
      <c r="K3" s="121"/>
      <c r="L3" s="121"/>
      <c r="M3" s="121" t="s">
        <v>1420</v>
      </c>
      <c r="N3" s="121"/>
      <c r="O3" s="121"/>
      <c r="P3" s="121"/>
      <c r="Q3" s="121"/>
      <c r="R3" s="121" t="s">
        <v>1433</v>
      </c>
      <c r="S3" s="121"/>
      <c r="T3" s="121"/>
      <c r="U3" s="121"/>
      <c r="V3" s="121"/>
      <c r="W3" s="121" t="s">
        <v>1434</v>
      </c>
      <c r="X3" s="121"/>
      <c r="Y3" s="121"/>
      <c r="Z3" s="12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5" spans="1:26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</row>
  </sheetData>
  <sheetProtection algorithmName="SHA-512" hashValue="JNcdPjnTw66hyctaTXDgm7j3T6RWNzLfq7y38fHCyCmtGIhBg9EvU9bpMgf/9f7H5IDyv/roW8dNP6/Vp7eE5A==" saltValue="UxvjdTVa/FmpKQ0X5Sbki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E378-A040-48AB-ACE0-25E9362B193A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4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4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4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4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4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4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4.28515625" style="130" customWidth="1"/>
    <col min="61" max="61" width="2.7109375" style="130" customWidth="1"/>
    <col min="62" max="16384" width="11.42578125" style="97"/>
  </cols>
  <sheetData>
    <row r="1" spans="1:61" x14ac:dyDescent="0.2">
      <c r="A1" s="129"/>
      <c r="C1" s="200" t="s">
        <v>1435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29"/>
      <c r="R1" s="162"/>
      <c r="S1" s="162"/>
      <c r="T1" s="162"/>
      <c r="U1" s="129"/>
      <c r="W1" s="162"/>
      <c r="X1" s="162"/>
      <c r="Y1" s="162"/>
      <c r="Z1" s="129"/>
      <c r="AB1" s="162"/>
      <c r="AC1" s="162"/>
      <c r="AD1" s="162"/>
      <c r="AE1" s="129"/>
      <c r="AG1" s="162"/>
      <c r="AH1" s="162"/>
      <c r="AI1" s="162"/>
      <c r="AJ1" s="129"/>
      <c r="AL1" s="162"/>
      <c r="AM1" s="162"/>
      <c r="AN1" s="162"/>
      <c r="AO1" s="129"/>
      <c r="AQ1" s="162"/>
      <c r="AR1" s="162"/>
      <c r="AS1" s="162"/>
      <c r="AT1" s="129"/>
      <c r="AV1" s="162"/>
      <c r="AW1" s="162"/>
      <c r="AX1" s="162"/>
      <c r="AY1" s="129"/>
      <c r="BA1" s="162"/>
      <c r="BB1" s="162"/>
      <c r="BC1" s="162"/>
      <c r="BD1" s="129"/>
      <c r="BF1" s="162"/>
      <c r="BG1" s="162"/>
      <c r="BH1" s="162"/>
      <c r="BI1" s="129"/>
    </row>
    <row r="2" spans="1:61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pans="1:61" ht="12.95" customHeight="1" x14ac:dyDescent="0.2">
      <c r="A3" s="121"/>
      <c r="B3" s="121"/>
      <c r="C3" s="121" t="s">
        <v>296</v>
      </c>
      <c r="D3" s="121"/>
      <c r="E3" s="121"/>
      <c r="F3" s="121"/>
      <c r="G3" s="121"/>
      <c r="H3" s="121" t="s">
        <v>1222</v>
      </c>
      <c r="I3" s="121"/>
      <c r="J3" s="121"/>
      <c r="K3" s="121"/>
      <c r="L3" s="121"/>
      <c r="M3" s="121" t="s">
        <v>1436</v>
      </c>
      <c r="N3" s="121"/>
      <c r="O3" s="121"/>
      <c r="P3" s="121"/>
      <c r="Q3" s="121"/>
      <c r="R3" s="121" t="s">
        <v>1437</v>
      </c>
      <c r="S3" s="121"/>
      <c r="T3" s="121"/>
      <c r="U3" s="121"/>
      <c r="V3" s="121"/>
      <c r="W3" s="121" t="s">
        <v>1438</v>
      </c>
      <c r="X3" s="121"/>
      <c r="Y3" s="121"/>
      <c r="Z3" s="121"/>
      <c r="AA3" s="121"/>
      <c r="AB3" s="121" t="s">
        <v>1226</v>
      </c>
      <c r="AC3" s="121"/>
      <c r="AD3" s="121"/>
      <c r="AE3" s="121"/>
      <c r="AF3" s="121"/>
      <c r="AG3" s="121" t="s">
        <v>1227</v>
      </c>
      <c r="AH3" s="121"/>
      <c r="AI3" s="121"/>
      <c r="AJ3" s="121"/>
      <c r="AK3" s="121"/>
      <c r="AL3" s="121" t="s">
        <v>1228</v>
      </c>
      <c r="AM3" s="121"/>
      <c r="AN3" s="121"/>
      <c r="AO3" s="121"/>
      <c r="AP3" s="121"/>
      <c r="AQ3" s="121" t="s">
        <v>1229</v>
      </c>
      <c r="AR3" s="121"/>
      <c r="AS3" s="121"/>
      <c r="AT3" s="121"/>
      <c r="AU3" s="121"/>
      <c r="AV3" s="121" t="s">
        <v>1420</v>
      </c>
      <c r="AW3" s="121"/>
      <c r="AX3" s="121"/>
      <c r="AY3" s="121"/>
      <c r="AZ3" s="121"/>
      <c r="BA3" s="121" t="s">
        <v>1230</v>
      </c>
      <c r="BB3" s="121"/>
      <c r="BC3" s="121"/>
      <c r="BD3" s="121"/>
      <c r="BE3" s="121"/>
      <c r="BF3" s="121" t="s">
        <v>309</v>
      </c>
      <c r="BG3" s="121"/>
      <c r="BH3" s="121"/>
      <c r="BI3" s="12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</row>
    <row r="23" spans="1:61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</row>
    <row r="25" spans="1:6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  <c r="AA25" s="132"/>
      <c r="AB25" s="127" t="s">
        <v>1384</v>
      </c>
      <c r="AC25" s="128">
        <v>0</v>
      </c>
      <c r="AD25" s="132"/>
      <c r="AE25" s="132"/>
      <c r="AF25" s="132"/>
      <c r="AG25" s="127" t="s">
        <v>1384</v>
      </c>
      <c r="AH25" s="128">
        <v>0</v>
      </c>
      <c r="AI25" s="132"/>
      <c r="AJ25" s="132"/>
      <c r="AK25" s="132"/>
      <c r="AL25" s="127" t="s">
        <v>1384</v>
      </c>
      <c r="AM25" s="128">
        <v>0</v>
      </c>
      <c r="AN25" s="132"/>
      <c r="AO25" s="132"/>
      <c r="AP25" s="132"/>
      <c r="AQ25" s="127" t="s">
        <v>1384</v>
      </c>
      <c r="AR25" s="128">
        <v>0</v>
      </c>
      <c r="AS25" s="132"/>
      <c r="AT25" s="132"/>
      <c r="AU25" s="132"/>
      <c r="AV25" s="127" t="s">
        <v>1384</v>
      </c>
      <c r="AW25" s="128">
        <v>0</v>
      </c>
      <c r="AX25" s="132"/>
      <c r="AY25" s="132"/>
      <c r="AZ25" s="132"/>
      <c r="BA25" s="127" t="s">
        <v>1384</v>
      </c>
      <c r="BB25" s="128">
        <v>0</v>
      </c>
      <c r="BC25" s="132"/>
      <c r="BD25" s="132"/>
      <c r="BE25" s="132"/>
      <c r="BF25" s="127" t="s">
        <v>1384</v>
      </c>
      <c r="BG25" s="128">
        <v>0</v>
      </c>
      <c r="BH25" s="132"/>
      <c r="BI25" s="132"/>
    </row>
  </sheetData>
  <sheetProtection algorithmName="SHA-512" hashValue="CIEbPKUfvG/odJ7cX2Q13G2LKYlqar5HeMqZViVVbApl//2OyZQmJpKq0B2CEVbKtij1Xruf8417EoNT005Z1A==" saltValue="HzrRsBdz/7J5iEf6Es7PP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AB916-25CE-467C-9F96-3330C7CCDF48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7" width="11.42578125" style="130"/>
    <col min="18" max="18" width="11.42578125" style="81"/>
    <col min="19" max="19" width="2.7109375" style="130" customWidth="1"/>
    <col min="20" max="20" width="7.85546875" style="130" customWidth="1"/>
    <col min="21" max="25" width="11.42578125" style="130"/>
    <col min="26" max="16384" width="11.42578125" style="81"/>
  </cols>
  <sheetData>
    <row r="1" spans="1:26" x14ac:dyDescent="0.2">
      <c r="A1" s="129"/>
      <c r="C1" s="200" t="s">
        <v>1439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62"/>
      <c r="Q1" s="162"/>
      <c r="S1" s="129"/>
      <c r="U1" s="162"/>
      <c r="V1" s="162"/>
      <c r="W1" s="162"/>
      <c r="X1" s="162"/>
      <c r="Y1" s="162"/>
    </row>
    <row r="3" spans="1:26" x14ac:dyDescent="0.2">
      <c r="A3" s="121"/>
      <c r="B3" s="121"/>
      <c r="C3" s="121" t="s">
        <v>1420</v>
      </c>
      <c r="D3" s="121"/>
      <c r="E3" s="121"/>
      <c r="F3" s="121"/>
      <c r="G3" s="121"/>
      <c r="H3" s="121" t="s">
        <v>1440</v>
      </c>
      <c r="I3" s="121"/>
      <c r="J3" s="121"/>
      <c r="K3" s="121"/>
      <c r="L3" s="121"/>
      <c r="M3" s="121" t="s">
        <v>1027</v>
      </c>
      <c r="N3" s="121"/>
      <c r="O3" s="121"/>
      <c r="P3" s="121"/>
      <c r="Q3" s="121"/>
      <c r="S3" s="121"/>
      <c r="T3" s="121"/>
      <c r="U3" s="121" t="s">
        <v>1028</v>
      </c>
      <c r="V3" s="121"/>
      <c r="W3" s="121"/>
      <c r="X3" s="121"/>
      <c r="Y3" s="121"/>
    </row>
    <row r="5" spans="1:26" ht="36" x14ac:dyDescent="0.2">
      <c r="M5" s="163" t="s">
        <v>1173</v>
      </c>
      <c r="N5" s="163" t="s">
        <v>1174</v>
      </c>
      <c r="O5" s="163" t="s">
        <v>1175</v>
      </c>
      <c r="P5" s="163" t="s">
        <v>1176</v>
      </c>
      <c r="Q5" s="163" t="s">
        <v>606</v>
      </c>
      <c r="R5" s="163" t="s">
        <v>1177</v>
      </c>
      <c r="S5" s="164"/>
      <c r="U5" s="165" t="s">
        <v>1173</v>
      </c>
      <c r="V5" s="165" t="s">
        <v>1174</v>
      </c>
      <c r="W5" s="165" t="s">
        <v>1175</v>
      </c>
      <c r="X5" s="165" t="s">
        <v>1176</v>
      </c>
      <c r="Y5" s="165" t="s">
        <v>606</v>
      </c>
      <c r="Z5" s="165" t="s">
        <v>1177</v>
      </c>
    </row>
    <row r="6" spans="1:26" x14ac:dyDescent="0.2">
      <c r="M6" s="166">
        <f>DatosMedioAmbiente!C53</f>
        <v>1</v>
      </c>
      <c r="N6" s="166">
        <f>DatosMedioAmbiente!C55</f>
        <v>0</v>
      </c>
      <c r="O6" s="166">
        <f>DatosMedioAmbiente!C57</f>
        <v>0</v>
      </c>
      <c r="P6" s="166">
        <f>DatosMedioAmbiente!C59</f>
        <v>4</v>
      </c>
      <c r="Q6" s="166">
        <f>DatosMedioAmbiente!C61</f>
        <v>0</v>
      </c>
      <c r="R6" s="166">
        <f>DatosMedioAmbiente!C63</f>
        <v>3</v>
      </c>
      <c r="S6" s="164"/>
      <c r="U6" s="167">
        <f>DatosMedioAmbiente!C54</f>
        <v>2</v>
      </c>
      <c r="V6" s="167">
        <f>DatosMedioAmbiente!C56</f>
        <v>1</v>
      </c>
      <c r="W6" s="167">
        <f>DatosMedioAmbiente!C58</f>
        <v>1</v>
      </c>
      <c r="X6" s="167">
        <f>DatosMedioAmbiente!C60</f>
        <v>1</v>
      </c>
      <c r="Y6" s="167">
        <f>DatosMedioAmbiente!C62</f>
        <v>0</v>
      </c>
      <c r="Z6" s="167">
        <f>DatosMedioAmbiente!C64</f>
        <v>0</v>
      </c>
    </row>
    <row r="25" spans="1:20" s="81" customFormat="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30"/>
      <c r="N25" s="130"/>
      <c r="O25" s="130"/>
      <c r="Q25" s="132"/>
      <c r="R25" s="130"/>
      <c r="S25" s="130"/>
      <c r="T25" s="130"/>
    </row>
  </sheetData>
  <sheetProtection algorithmName="SHA-512" hashValue="1W6go79ugSO4HcGaOu5K7bWmQqyaaSfZfJeKG6MmsDsoPsDneOWqwfhi75FnNEukCNhOkc7FbT2EYaciAXjwCQ==" saltValue="2h2RJfpbLpSg8IXk1hFn7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1" t="s">
        <v>18</v>
      </c>
      <c r="B7" s="14" t="s">
        <v>19</v>
      </c>
      <c r="C7" s="15">
        <v>8696</v>
      </c>
      <c r="D7" s="15">
        <v>8496</v>
      </c>
      <c r="E7" s="16">
        <v>2.3540489642184598E-2</v>
      </c>
    </row>
    <row r="8" spans="1:5" x14ac:dyDescent="0.25">
      <c r="A8" s="172"/>
      <c r="B8" s="14" t="s">
        <v>20</v>
      </c>
      <c r="C8" s="15">
        <v>11418</v>
      </c>
      <c r="D8" s="15">
        <v>14446</v>
      </c>
      <c r="E8" s="16">
        <v>-0.20960819604042599</v>
      </c>
    </row>
    <row r="9" spans="1:5" x14ac:dyDescent="0.25">
      <c r="A9" s="172"/>
      <c r="B9" s="14" t="s">
        <v>21</v>
      </c>
      <c r="C9" s="15">
        <v>10460</v>
      </c>
      <c r="D9" s="15">
        <v>13121</v>
      </c>
      <c r="E9" s="16">
        <v>-0.202804664278637</v>
      </c>
    </row>
    <row r="10" spans="1:5" x14ac:dyDescent="0.25">
      <c r="A10" s="172"/>
      <c r="B10" s="14" t="s">
        <v>22</v>
      </c>
      <c r="C10" s="15">
        <v>270</v>
      </c>
      <c r="D10" s="15">
        <v>328</v>
      </c>
      <c r="E10" s="16">
        <v>-0.176829268292683</v>
      </c>
    </row>
    <row r="11" spans="1:5" x14ac:dyDescent="0.25">
      <c r="A11" s="173"/>
      <c r="B11" s="14" t="s">
        <v>23</v>
      </c>
      <c r="C11" s="15">
        <v>9060</v>
      </c>
      <c r="D11" s="15">
        <v>8530</v>
      </c>
      <c r="E11" s="16">
        <v>6.2133645955451303E-2</v>
      </c>
    </row>
    <row r="12" spans="1:5" x14ac:dyDescent="0.25">
      <c r="A12" s="171" t="s">
        <v>24</v>
      </c>
      <c r="B12" s="14" t="s">
        <v>25</v>
      </c>
      <c r="C12" s="15">
        <v>1225</v>
      </c>
      <c r="D12" s="15">
        <v>1394</v>
      </c>
      <c r="E12" s="16">
        <v>-0.121233859397417</v>
      </c>
    </row>
    <row r="13" spans="1:5" x14ac:dyDescent="0.25">
      <c r="A13" s="172"/>
      <c r="B13" s="14" t="s">
        <v>26</v>
      </c>
      <c r="C13" s="15">
        <v>1417</v>
      </c>
      <c r="D13" s="15">
        <v>1455</v>
      </c>
      <c r="E13" s="16">
        <v>-2.6116838487972499E-2</v>
      </c>
    </row>
    <row r="14" spans="1:5" x14ac:dyDescent="0.25">
      <c r="A14" s="173"/>
      <c r="B14" s="14" t="s">
        <v>27</v>
      </c>
      <c r="C14" s="15">
        <v>6059</v>
      </c>
      <c r="D14" s="15">
        <v>7805</v>
      </c>
      <c r="E14" s="16">
        <v>-0.22370275464445899</v>
      </c>
    </row>
    <row r="15" spans="1:5" x14ac:dyDescent="0.25">
      <c r="A15" s="171" t="s">
        <v>28</v>
      </c>
      <c r="B15" s="14" t="s">
        <v>29</v>
      </c>
      <c r="C15" s="15">
        <v>742</v>
      </c>
      <c r="D15" s="15">
        <v>840</v>
      </c>
      <c r="E15" s="16">
        <v>-0.116666666666667</v>
      </c>
    </row>
    <row r="16" spans="1:5" x14ac:dyDescent="0.25">
      <c r="A16" s="172"/>
      <c r="B16" s="14" t="s">
        <v>30</v>
      </c>
      <c r="C16" s="15">
        <v>1438</v>
      </c>
      <c r="D16" s="15">
        <v>1667</v>
      </c>
      <c r="E16" s="16">
        <v>-0.137372525494901</v>
      </c>
    </row>
    <row r="17" spans="1:5" x14ac:dyDescent="0.25">
      <c r="A17" s="172"/>
      <c r="B17" s="14" t="s">
        <v>31</v>
      </c>
      <c r="C17" s="15">
        <v>13</v>
      </c>
      <c r="D17" s="15">
        <v>12</v>
      </c>
      <c r="E17" s="16">
        <v>8.3333333333333301E-2</v>
      </c>
    </row>
    <row r="18" spans="1:5" x14ac:dyDescent="0.25">
      <c r="A18" s="172"/>
      <c r="B18" s="14" t="s">
        <v>32</v>
      </c>
      <c r="C18" s="15">
        <v>1</v>
      </c>
      <c r="D18" s="15">
        <v>3</v>
      </c>
      <c r="E18" s="16">
        <v>-0.66666666666666696</v>
      </c>
    </row>
    <row r="19" spans="1:5" x14ac:dyDescent="0.25">
      <c r="A19" s="173"/>
      <c r="B19" s="14" t="s">
        <v>33</v>
      </c>
      <c r="C19" s="15">
        <v>259</v>
      </c>
      <c r="D19" s="15">
        <v>159</v>
      </c>
      <c r="E19" s="16">
        <v>0.62893081761006298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274</v>
      </c>
      <c r="D23" s="15">
        <v>401</v>
      </c>
      <c r="E23" s="16">
        <v>-0.31670822942643401</v>
      </c>
    </row>
    <row r="24" spans="1:5" x14ac:dyDescent="0.25">
      <c r="A24" s="13" t="s">
        <v>36</v>
      </c>
      <c r="B24" s="18"/>
      <c r="C24" s="15">
        <v>9</v>
      </c>
      <c r="D24" s="15">
        <v>47</v>
      </c>
      <c r="E24" s="16">
        <v>-0.80851063829787195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1139</v>
      </c>
      <c r="D28" s="15">
        <v>1470</v>
      </c>
      <c r="E28" s="16">
        <v>-0.22517006802721101</v>
      </c>
    </row>
    <row r="29" spans="1:5" x14ac:dyDescent="0.25">
      <c r="A29" s="171" t="s">
        <v>39</v>
      </c>
      <c r="B29" s="14" t="s">
        <v>40</v>
      </c>
      <c r="C29" s="15">
        <v>120</v>
      </c>
      <c r="D29" s="15">
        <v>146</v>
      </c>
      <c r="E29" s="16">
        <v>-0.17808219178082199</v>
      </c>
    </row>
    <row r="30" spans="1:5" x14ac:dyDescent="0.25">
      <c r="A30" s="172"/>
      <c r="B30" s="14" t="s">
        <v>41</v>
      </c>
      <c r="C30" s="15">
        <v>140</v>
      </c>
      <c r="D30" s="15">
        <v>224</v>
      </c>
      <c r="E30" s="16">
        <v>-0.375</v>
      </c>
    </row>
    <row r="31" spans="1:5" x14ac:dyDescent="0.25">
      <c r="A31" s="172"/>
      <c r="B31" s="14" t="s">
        <v>42</v>
      </c>
      <c r="C31" s="15">
        <v>17</v>
      </c>
      <c r="D31" s="15">
        <v>27</v>
      </c>
      <c r="E31" s="16">
        <v>-0.37037037037037002</v>
      </c>
    </row>
    <row r="32" spans="1:5" x14ac:dyDescent="0.25">
      <c r="A32" s="172"/>
      <c r="B32" s="14" t="s">
        <v>43</v>
      </c>
      <c r="C32" s="15">
        <v>15</v>
      </c>
      <c r="D32" s="15">
        <v>30</v>
      </c>
      <c r="E32" s="16">
        <v>-0.5</v>
      </c>
    </row>
    <row r="33" spans="1:5" x14ac:dyDescent="0.25">
      <c r="A33" s="173"/>
      <c r="B33" s="14" t="s">
        <v>44</v>
      </c>
      <c r="C33" s="15">
        <v>820</v>
      </c>
      <c r="D33" s="15">
        <v>1043</v>
      </c>
      <c r="E33" s="16">
        <v>-0.213806327900288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2281</v>
      </c>
      <c r="D37" s="15">
        <v>3087</v>
      </c>
      <c r="E37" s="16">
        <v>-0.261094914156139</v>
      </c>
    </row>
    <row r="38" spans="1:5" x14ac:dyDescent="0.25">
      <c r="A38" s="13" t="s">
        <v>47</v>
      </c>
      <c r="B38" s="18"/>
      <c r="C38" s="15">
        <v>1208</v>
      </c>
      <c r="D38" s="15">
        <v>1702</v>
      </c>
      <c r="E38" s="16">
        <v>-0.29024676850763798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1" t="s">
        <v>49</v>
      </c>
      <c r="B42" s="14" t="s">
        <v>19</v>
      </c>
      <c r="C42" s="15">
        <v>1027</v>
      </c>
      <c r="D42" s="15">
        <v>1086</v>
      </c>
      <c r="E42" s="16">
        <v>-5.4327808471454901E-2</v>
      </c>
    </row>
    <row r="43" spans="1:5" x14ac:dyDescent="0.25">
      <c r="A43" s="172"/>
      <c r="B43" s="14" t="s">
        <v>50</v>
      </c>
      <c r="C43" s="15">
        <v>63</v>
      </c>
      <c r="D43" s="15">
        <v>71</v>
      </c>
      <c r="E43" s="16">
        <v>-0.11267605633802801</v>
      </c>
    </row>
    <row r="44" spans="1:5" x14ac:dyDescent="0.25">
      <c r="A44" s="172"/>
      <c r="B44" s="14" t="s">
        <v>51</v>
      </c>
      <c r="C44" s="15">
        <v>1438</v>
      </c>
      <c r="D44" s="15">
        <v>1667</v>
      </c>
      <c r="E44" s="16">
        <v>-0.137372525494901</v>
      </c>
    </row>
    <row r="45" spans="1:5" x14ac:dyDescent="0.25">
      <c r="A45" s="173"/>
      <c r="B45" s="14" t="s">
        <v>23</v>
      </c>
      <c r="C45" s="15">
        <v>863</v>
      </c>
      <c r="D45" s="15">
        <v>951</v>
      </c>
      <c r="E45" s="16">
        <v>-9.2534174553102005E-2</v>
      </c>
    </row>
    <row r="46" spans="1:5" x14ac:dyDescent="0.25">
      <c r="A46" s="171" t="s">
        <v>52</v>
      </c>
      <c r="B46" s="14" t="s">
        <v>53</v>
      </c>
      <c r="C46" s="15">
        <v>1057</v>
      </c>
      <c r="D46" s="15">
        <v>1211</v>
      </c>
      <c r="E46" s="16">
        <v>-0.12716763005780299</v>
      </c>
    </row>
    <row r="47" spans="1:5" x14ac:dyDescent="0.25">
      <c r="A47" s="172"/>
      <c r="B47" s="14" t="s">
        <v>54</v>
      </c>
      <c r="C47" s="15">
        <v>35</v>
      </c>
      <c r="D47" s="15">
        <v>39</v>
      </c>
      <c r="E47" s="16">
        <v>-0.10256410256410201</v>
      </c>
    </row>
    <row r="48" spans="1:5" x14ac:dyDescent="0.25">
      <c r="A48" s="172"/>
      <c r="B48" s="14" t="s">
        <v>55</v>
      </c>
      <c r="C48" s="15">
        <v>224</v>
      </c>
      <c r="D48" s="15">
        <v>274</v>
      </c>
      <c r="E48" s="16">
        <v>-0.18248175182481699</v>
      </c>
    </row>
    <row r="49" spans="1:5" x14ac:dyDescent="0.25">
      <c r="A49" s="173"/>
      <c r="B49" s="14" t="s">
        <v>56</v>
      </c>
      <c r="C49" s="15">
        <v>201</v>
      </c>
      <c r="D49" s="15">
        <v>222</v>
      </c>
      <c r="E49" s="16">
        <v>-9.45945945945946E-2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1" t="s">
        <v>58</v>
      </c>
      <c r="B53" s="14" t="s">
        <v>51</v>
      </c>
      <c r="C53" s="15">
        <v>12</v>
      </c>
      <c r="D53" s="15">
        <v>17</v>
      </c>
      <c r="E53" s="16">
        <v>-0.29411764705882298</v>
      </c>
    </row>
    <row r="54" spans="1:5" x14ac:dyDescent="0.25">
      <c r="A54" s="172"/>
      <c r="B54" s="14" t="s">
        <v>50</v>
      </c>
      <c r="C54" s="15">
        <v>0</v>
      </c>
      <c r="D54" s="15">
        <v>0</v>
      </c>
      <c r="E54" s="16">
        <v>0</v>
      </c>
    </row>
    <row r="55" spans="1:5" x14ac:dyDescent="0.25">
      <c r="A55" s="172"/>
      <c r="B55" s="14" t="s">
        <v>19</v>
      </c>
      <c r="C55" s="15">
        <v>23</v>
      </c>
      <c r="D55" s="15">
        <v>21</v>
      </c>
      <c r="E55" s="16">
        <v>9.5238095238095205E-2</v>
      </c>
    </row>
    <row r="56" spans="1:5" x14ac:dyDescent="0.25">
      <c r="A56" s="172"/>
      <c r="B56" s="14" t="s">
        <v>23</v>
      </c>
      <c r="C56" s="15">
        <v>15</v>
      </c>
      <c r="D56" s="15">
        <v>21</v>
      </c>
      <c r="E56" s="16">
        <v>-0.28571428571428598</v>
      </c>
    </row>
    <row r="57" spans="1:5" x14ac:dyDescent="0.25">
      <c r="A57" s="172"/>
      <c r="B57" s="14" t="s">
        <v>59</v>
      </c>
      <c r="C57" s="15">
        <v>9</v>
      </c>
      <c r="D57" s="15">
        <v>14</v>
      </c>
      <c r="E57" s="16">
        <v>-0.35714285714285698</v>
      </c>
    </row>
    <row r="58" spans="1:5" x14ac:dyDescent="0.25">
      <c r="A58" s="173"/>
      <c r="B58" s="14" t="s">
        <v>60</v>
      </c>
      <c r="C58" s="15">
        <v>0</v>
      </c>
      <c r="D58" s="15">
        <v>2</v>
      </c>
      <c r="E58" s="16">
        <v>-1</v>
      </c>
    </row>
    <row r="59" spans="1:5" x14ac:dyDescent="0.25">
      <c r="A59" s="171" t="s">
        <v>61</v>
      </c>
      <c r="B59" s="14" t="s">
        <v>62</v>
      </c>
      <c r="C59" s="15">
        <v>17</v>
      </c>
      <c r="D59" s="15">
        <v>21</v>
      </c>
      <c r="E59" s="16">
        <v>-0.19047619047618999</v>
      </c>
    </row>
    <row r="60" spans="1:5" x14ac:dyDescent="0.25">
      <c r="A60" s="172"/>
      <c r="B60" s="14" t="s">
        <v>55</v>
      </c>
      <c r="C60" s="15">
        <v>8</v>
      </c>
      <c r="D60" s="15">
        <v>3</v>
      </c>
      <c r="E60" s="16">
        <v>1.6666666666666701</v>
      </c>
    </row>
    <row r="61" spans="1:5" x14ac:dyDescent="0.25">
      <c r="A61" s="173"/>
      <c r="B61" s="14" t="s">
        <v>63</v>
      </c>
      <c r="C61" s="15">
        <v>1</v>
      </c>
      <c r="D61" s="15">
        <v>4</v>
      </c>
      <c r="E61" s="16">
        <v>-0.75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0</v>
      </c>
      <c r="D65" s="15">
        <v>2</v>
      </c>
      <c r="E65" s="16">
        <v>-1</v>
      </c>
    </row>
    <row r="66" spans="1:5" x14ac:dyDescent="0.25">
      <c r="A66" s="13" t="s">
        <v>36</v>
      </c>
      <c r="B66" s="18"/>
      <c r="C66" s="15">
        <v>0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4" t="s">
        <v>1</v>
      </c>
      <c r="B70" s="14" t="s">
        <v>46</v>
      </c>
      <c r="C70" s="15">
        <v>2</v>
      </c>
      <c r="D70" s="15">
        <v>8</v>
      </c>
      <c r="E70" s="16">
        <v>-0.75</v>
      </c>
    </row>
    <row r="71" spans="1:5" x14ac:dyDescent="0.25">
      <c r="A71" s="175"/>
      <c r="B71" s="14" t="s">
        <v>55</v>
      </c>
      <c r="C71" s="15">
        <v>0</v>
      </c>
      <c r="D71" s="15">
        <v>0</v>
      </c>
      <c r="E71" s="16">
        <v>0</v>
      </c>
    </row>
    <row r="72" spans="1:5" x14ac:dyDescent="0.25">
      <c r="A72" s="175"/>
      <c r="B72" s="14" t="s">
        <v>62</v>
      </c>
      <c r="C72" s="15">
        <v>3</v>
      </c>
      <c r="D72" s="15">
        <v>4</v>
      </c>
      <c r="E72" s="16">
        <v>-0.25</v>
      </c>
    </row>
    <row r="73" spans="1:5" x14ac:dyDescent="0.25">
      <c r="A73" s="175"/>
      <c r="B73" s="14" t="s">
        <v>66</v>
      </c>
      <c r="C73" s="15">
        <v>1</v>
      </c>
      <c r="D73" s="15">
        <v>1</v>
      </c>
      <c r="E73" s="16">
        <v>0</v>
      </c>
    </row>
    <row r="74" spans="1:5" x14ac:dyDescent="0.25">
      <c r="A74" s="176"/>
      <c r="B74" s="14" t="s">
        <v>67</v>
      </c>
      <c r="C74" s="15">
        <v>0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1" t="s">
        <v>69</v>
      </c>
      <c r="B78" s="14" t="s">
        <v>70</v>
      </c>
      <c r="C78" s="15">
        <v>1208</v>
      </c>
      <c r="D78" s="15">
        <v>1702</v>
      </c>
      <c r="E78" s="16">
        <v>-0.29024676850763798</v>
      </c>
    </row>
    <row r="79" spans="1:5" x14ac:dyDescent="0.25">
      <c r="A79" s="173"/>
      <c r="B79" s="14" t="s">
        <v>71</v>
      </c>
      <c r="C79" s="15">
        <v>779</v>
      </c>
      <c r="D79" s="15">
        <v>605</v>
      </c>
      <c r="E79" s="16">
        <v>0.287603305785124</v>
      </c>
    </row>
    <row r="80" spans="1:5" x14ac:dyDescent="0.25">
      <c r="A80" s="171" t="s">
        <v>72</v>
      </c>
      <c r="B80" s="14" t="s">
        <v>70</v>
      </c>
      <c r="C80" s="15">
        <v>807</v>
      </c>
      <c r="D80" s="15">
        <v>1072</v>
      </c>
      <c r="E80" s="16">
        <v>-0.24720149253731299</v>
      </c>
    </row>
    <row r="81" spans="1:5" x14ac:dyDescent="0.25">
      <c r="A81" s="173"/>
      <c r="B81" s="14" t="s">
        <v>71</v>
      </c>
      <c r="C81" s="15">
        <v>685</v>
      </c>
      <c r="D81" s="15">
        <v>350</v>
      </c>
      <c r="E81" s="16">
        <v>0.95714285714285696</v>
      </c>
    </row>
    <row r="82" spans="1:5" x14ac:dyDescent="0.25">
      <c r="A82" s="171" t="s">
        <v>73</v>
      </c>
      <c r="B82" s="14" t="s">
        <v>70</v>
      </c>
      <c r="C82" s="15">
        <v>48</v>
      </c>
      <c r="D82" s="15">
        <v>73</v>
      </c>
      <c r="E82" s="16">
        <v>-0.34246575342465801</v>
      </c>
    </row>
    <row r="83" spans="1:5" x14ac:dyDescent="0.25">
      <c r="A83" s="173"/>
      <c r="B83" s="14" t="s">
        <v>71</v>
      </c>
      <c r="C83" s="15">
        <v>49</v>
      </c>
      <c r="D83" s="15">
        <v>35</v>
      </c>
      <c r="E83" s="16">
        <v>0.4</v>
      </c>
    </row>
    <row r="84" spans="1:5" x14ac:dyDescent="0.25">
      <c r="A84" s="171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173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730</v>
      </c>
      <c r="D89" s="15">
        <v>938</v>
      </c>
      <c r="E89" s="16">
        <v>-0.221748400852878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620</v>
      </c>
      <c r="D94" s="15">
        <v>879</v>
      </c>
      <c r="E94" s="16">
        <v>-0.29465301478953299</v>
      </c>
    </row>
    <row r="95" spans="1:5" x14ac:dyDescent="0.25">
      <c r="A95" s="13" t="s">
        <v>79</v>
      </c>
      <c r="B95" s="18"/>
      <c r="C95" s="15">
        <v>489</v>
      </c>
      <c r="D95" s="15">
        <v>662</v>
      </c>
      <c r="E95" s="16">
        <v>-0.26132930513595198</v>
      </c>
    </row>
    <row r="96" spans="1:5" x14ac:dyDescent="0.25">
      <c r="A96" s="13" t="s">
        <v>76</v>
      </c>
      <c r="B96" s="18"/>
      <c r="C96" s="15">
        <v>22</v>
      </c>
      <c r="D96" s="15">
        <v>17</v>
      </c>
      <c r="E96" s="16">
        <v>0.29411764705882298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1" t="s">
        <v>78</v>
      </c>
      <c r="B100" s="14" t="s">
        <v>81</v>
      </c>
      <c r="C100" s="15">
        <v>414</v>
      </c>
      <c r="D100" s="15">
        <v>545</v>
      </c>
      <c r="E100" s="16">
        <v>-0.24036697247706401</v>
      </c>
    </row>
    <row r="101" spans="1:5" x14ac:dyDescent="0.25">
      <c r="A101" s="172"/>
      <c r="B101" s="14" t="s">
        <v>82</v>
      </c>
      <c r="C101" s="15">
        <v>144</v>
      </c>
      <c r="D101" s="15">
        <v>197</v>
      </c>
      <c r="E101" s="16">
        <v>-0.269035532994924</v>
      </c>
    </row>
    <row r="102" spans="1:5" x14ac:dyDescent="0.25">
      <c r="A102" s="173"/>
      <c r="B102" s="14" t="s">
        <v>83</v>
      </c>
      <c r="C102" s="15">
        <v>58</v>
      </c>
      <c r="D102" s="15">
        <v>68</v>
      </c>
      <c r="E102" s="16">
        <v>-0.14705882352941199</v>
      </c>
    </row>
    <row r="103" spans="1:5" x14ac:dyDescent="0.25">
      <c r="A103" s="171" t="s">
        <v>79</v>
      </c>
      <c r="B103" s="14" t="s">
        <v>84</v>
      </c>
      <c r="C103" s="15">
        <v>39</v>
      </c>
      <c r="D103" s="15">
        <v>33</v>
      </c>
      <c r="E103" s="16">
        <v>0.18181818181818199</v>
      </c>
    </row>
    <row r="104" spans="1:5" x14ac:dyDescent="0.25">
      <c r="A104" s="173"/>
      <c r="B104" s="14" t="s">
        <v>83</v>
      </c>
      <c r="C104" s="15">
        <v>157</v>
      </c>
      <c r="D104" s="15">
        <v>238</v>
      </c>
      <c r="E104" s="16">
        <v>-0.34033613445378103</v>
      </c>
    </row>
    <row r="105" spans="1:5" x14ac:dyDescent="0.25">
      <c r="A105" s="13" t="s">
        <v>76</v>
      </c>
      <c r="B105" s="18"/>
      <c r="C105" s="15">
        <v>25</v>
      </c>
      <c r="D105" s="15">
        <v>32</v>
      </c>
      <c r="E105" s="16">
        <v>-0.21875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1" t="s">
        <v>78</v>
      </c>
      <c r="B109" s="14" t="s">
        <v>81</v>
      </c>
      <c r="C109" s="15">
        <v>9</v>
      </c>
      <c r="D109" s="15">
        <v>21</v>
      </c>
      <c r="E109" s="16">
        <v>-0.57142857142857095</v>
      </c>
    </row>
    <row r="110" spans="1:5" x14ac:dyDescent="0.25">
      <c r="A110" s="172"/>
      <c r="B110" s="14" t="s">
        <v>82</v>
      </c>
      <c r="C110" s="15">
        <v>16</v>
      </c>
      <c r="D110" s="15">
        <v>3</v>
      </c>
      <c r="E110" s="16">
        <v>4.3333333333333304</v>
      </c>
    </row>
    <row r="111" spans="1:5" x14ac:dyDescent="0.25">
      <c r="A111" s="173"/>
      <c r="B111" s="14" t="s">
        <v>83</v>
      </c>
      <c r="C111" s="15">
        <v>15</v>
      </c>
      <c r="D111" s="15">
        <v>22</v>
      </c>
      <c r="E111" s="16">
        <v>-0.31818181818181801</v>
      </c>
    </row>
    <row r="112" spans="1:5" x14ac:dyDescent="0.25">
      <c r="A112" s="171" t="s">
        <v>79</v>
      </c>
      <c r="B112" s="14" t="s">
        <v>84</v>
      </c>
      <c r="C112" s="15">
        <v>3</v>
      </c>
      <c r="D112" s="15">
        <v>8</v>
      </c>
      <c r="E112" s="16">
        <v>-0.625</v>
      </c>
    </row>
    <row r="113" spans="1:5" x14ac:dyDescent="0.25">
      <c r="A113" s="173"/>
      <c r="B113" s="14" t="s">
        <v>83</v>
      </c>
      <c r="C113" s="15">
        <v>6</v>
      </c>
      <c r="D113" s="15">
        <v>14</v>
      </c>
      <c r="E113" s="16">
        <v>-0.57142857142857095</v>
      </c>
    </row>
    <row r="114" spans="1:5" x14ac:dyDescent="0.25">
      <c r="A114" s="13" t="s">
        <v>76</v>
      </c>
      <c r="B114" s="18"/>
      <c r="C114" s="15">
        <v>4</v>
      </c>
      <c r="D114" s="15">
        <v>4</v>
      </c>
      <c r="E114" s="16">
        <v>0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1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173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171" t="s">
        <v>90</v>
      </c>
      <c r="B120" s="14" t="s">
        <v>88</v>
      </c>
      <c r="C120" s="15">
        <v>102</v>
      </c>
      <c r="D120" s="15">
        <v>165</v>
      </c>
      <c r="E120" s="16">
        <v>-0.381818181818182</v>
      </c>
    </row>
    <row r="121" spans="1:5" x14ac:dyDescent="0.25">
      <c r="A121" s="173"/>
      <c r="B121" s="14" t="s">
        <v>89</v>
      </c>
      <c r="C121" s="15">
        <v>196</v>
      </c>
      <c r="D121" s="15">
        <v>276</v>
      </c>
      <c r="E121" s="16">
        <v>-0.28985507246376802</v>
      </c>
    </row>
    <row r="122" spans="1:5" x14ac:dyDescent="0.25">
      <c r="A122" s="171" t="s">
        <v>91</v>
      </c>
      <c r="B122" s="14" t="s">
        <v>88</v>
      </c>
      <c r="C122" s="15">
        <v>2872</v>
      </c>
      <c r="D122" s="15">
        <v>3021</v>
      </c>
      <c r="E122" s="16">
        <v>-4.9321416749420699E-2</v>
      </c>
    </row>
    <row r="123" spans="1:5" x14ac:dyDescent="0.25">
      <c r="A123" s="173"/>
      <c r="B123" s="14" t="s">
        <v>89</v>
      </c>
      <c r="C123" s="15">
        <v>5187</v>
      </c>
      <c r="D123" s="15">
        <v>5812</v>
      </c>
      <c r="E123" s="16">
        <v>-0.107536132140399</v>
      </c>
    </row>
    <row r="124" spans="1:5" x14ac:dyDescent="0.25">
      <c r="A124" s="171" t="s">
        <v>92</v>
      </c>
      <c r="B124" s="14" t="s">
        <v>88</v>
      </c>
      <c r="C124" s="15">
        <v>1172</v>
      </c>
      <c r="D124" s="15">
        <v>984</v>
      </c>
      <c r="E124" s="16">
        <v>0.19105691056910601</v>
      </c>
    </row>
    <row r="125" spans="1:5" x14ac:dyDescent="0.25">
      <c r="A125" s="173"/>
      <c r="B125" s="14" t="s">
        <v>89</v>
      </c>
      <c r="C125" s="15">
        <v>1992</v>
      </c>
      <c r="D125" s="15">
        <v>1871</v>
      </c>
      <c r="E125" s="16">
        <v>6.4671298770710803E-2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1" t="s">
        <v>94</v>
      </c>
      <c r="B129" s="14" t="s">
        <v>95</v>
      </c>
      <c r="C129" s="15">
        <v>64</v>
      </c>
      <c r="D129" s="15">
        <v>56</v>
      </c>
      <c r="E129" s="16">
        <v>0.14285714285714299</v>
      </c>
    </row>
    <row r="130" spans="1:5" x14ac:dyDescent="0.25">
      <c r="A130" s="173"/>
      <c r="B130" s="14" t="s">
        <v>96</v>
      </c>
      <c r="C130" s="15">
        <v>9</v>
      </c>
      <c r="D130" s="15">
        <v>7</v>
      </c>
      <c r="E130" s="16">
        <v>0.28571428571428598</v>
      </c>
    </row>
    <row r="131" spans="1:5" x14ac:dyDescent="0.25">
      <c r="A131" s="171" t="s">
        <v>97</v>
      </c>
      <c r="B131" s="14" t="s">
        <v>95</v>
      </c>
      <c r="C131" s="15">
        <v>0</v>
      </c>
      <c r="D131" s="15">
        <v>0</v>
      </c>
      <c r="E131" s="16">
        <v>0</v>
      </c>
    </row>
    <row r="132" spans="1:5" x14ac:dyDescent="0.25">
      <c r="A132" s="173"/>
      <c r="B132" s="14" t="s">
        <v>96</v>
      </c>
      <c r="C132" s="15">
        <v>0</v>
      </c>
      <c r="D132" s="15">
        <v>0</v>
      </c>
      <c r="E132" s="16">
        <v>0</v>
      </c>
    </row>
    <row r="133" spans="1:5" x14ac:dyDescent="0.25">
      <c r="A133" s="171" t="s">
        <v>98</v>
      </c>
      <c r="B133" s="14" t="s">
        <v>95</v>
      </c>
      <c r="C133" s="15">
        <v>66</v>
      </c>
      <c r="D133" s="15">
        <v>56</v>
      </c>
      <c r="E133" s="16">
        <v>0.17857142857142899</v>
      </c>
    </row>
    <row r="134" spans="1:5" x14ac:dyDescent="0.25">
      <c r="A134" s="173"/>
      <c r="B134" s="14" t="s">
        <v>99</v>
      </c>
      <c r="C134" s="15">
        <v>0</v>
      </c>
      <c r="D134" s="15">
        <v>1</v>
      </c>
      <c r="E134" s="16">
        <v>-1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146</v>
      </c>
      <c r="D138" s="15">
        <v>282</v>
      </c>
      <c r="E138" s="16">
        <v>-0.48226950354609899</v>
      </c>
    </row>
    <row r="139" spans="1:5" x14ac:dyDescent="0.25">
      <c r="A139" s="171" t="s">
        <v>102</v>
      </c>
      <c r="B139" s="14" t="s">
        <v>103</v>
      </c>
      <c r="C139" s="15">
        <v>11</v>
      </c>
      <c r="D139" s="15">
        <v>9</v>
      </c>
      <c r="E139" s="16">
        <v>0.22222222222222199</v>
      </c>
    </row>
    <row r="140" spans="1:5" x14ac:dyDescent="0.25">
      <c r="A140" s="172"/>
      <c r="B140" s="14" t="s">
        <v>104</v>
      </c>
      <c r="C140" s="15">
        <v>62</v>
      </c>
      <c r="D140" s="15">
        <v>184</v>
      </c>
      <c r="E140" s="16">
        <v>-0.66304347826086896</v>
      </c>
    </row>
    <row r="141" spans="1:5" x14ac:dyDescent="0.25">
      <c r="A141" s="172"/>
      <c r="B141" s="14" t="s">
        <v>105</v>
      </c>
      <c r="C141" s="15">
        <v>1</v>
      </c>
      <c r="D141" s="15">
        <v>5</v>
      </c>
      <c r="E141" s="16">
        <v>-0.8</v>
      </c>
    </row>
    <row r="142" spans="1:5" x14ac:dyDescent="0.25">
      <c r="A142" s="172"/>
      <c r="B142" s="14" t="s">
        <v>106</v>
      </c>
      <c r="C142" s="15">
        <v>0</v>
      </c>
      <c r="D142" s="15">
        <v>3</v>
      </c>
      <c r="E142" s="16">
        <v>-1</v>
      </c>
    </row>
    <row r="143" spans="1:5" x14ac:dyDescent="0.25">
      <c r="A143" s="172"/>
      <c r="B143" s="14" t="s">
        <v>107</v>
      </c>
      <c r="C143" s="15">
        <v>72</v>
      </c>
      <c r="D143" s="15">
        <v>80</v>
      </c>
      <c r="E143" s="16">
        <v>-0.1</v>
      </c>
    </row>
    <row r="144" spans="1:5" x14ac:dyDescent="0.25">
      <c r="A144" s="173"/>
      <c r="B144" s="14" t="s">
        <v>108</v>
      </c>
      <c r="C144" s="15">
        <v>0</v>
      </c>
      <c r="D144" s="15">
        <v>1</v>
      </c>
      <c r="E144" s="16">
        <v>-1</v>
      </c>
    </row>
    <row r="145" spans="1:5" x14ac:dyDescent="0.25">
      <c r="A145" s="171" t="s">
        <v>109</v>
      </c>
      <c r="B145" s="14" t="s">
        <v>110</v>
      </c>
      <c r="C145" s="15">
        <v>45</v>
      </c>
      <c r="D145" s="15">
        <v>141</v>
      </c>
      <c r="E145" s="16">
        <v>-0.680851063829787</v>
      </c>
    </row>
    <row r="146" spans="1:5" x14ac:dyDescent="0.25">
      <c r="A146" s="173"/>
      <c r="B146" s="14" t="s">
        <v>111</v>
      </c>
      <c r="C146" s="15">
        <v>118</v>
      </c>
      <c r="D146" s="15">
        <v>132</v>
      </c>
      <c r="E146" s="16">
        <v>-0.10606060606060599</v>
      </c>
    </row>
    <row r="147" spans="1:5" x14ac:dyDescent="0.25">
      <c r="A147" s="171" t="s">
        <v>112</v>
      </c>
      <c r="B147" s="14" t="s">
        <v>19</v>
      </c>
      <c r="C147" s="15">
        <v>26</v>
      </c>
      <c r="D147" s="15">
        <v>17</v>
      </c>
      <c r="E147" s="16">
        <v>0.52941176470588203</v>
      </c>
    </row>
    <row r="148" spans="1:5" x14ac:dyDescent="0.25">
      <c r="A148" s="173"/>
      <c r="B148" s="14" t="s">
        <v>23</v>
      </c>
      <c r="C148" s="15">
        <v>9</v>
      </c>
      <c r="D148" s="15">
        <v>26</v>
      </c>
      <c r="E148" s="16">
        <v>-0.65384615384615397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1" t="s">
        <v>115</v>
      </c>
      <c r="B153" s="14" t="s">
        <v>116</v>
      </c>
      <c r="C153" s="15">
        <v>453</v>
      </c>
      <c r="D153" s="15">
        <v>605</v>
      </c>
      <c r="E153" s="16">
        <v>-0.25123966942148801</v>
      </c>
    </row>
    <row r="154" spans="1:5" x14ac:dyDescent="0.25">
      <c r="A154" s="172"/>
      <c r="B154" s="14" t="s">
        <v>117</v>
      </c>
      <c r="C154" s="15">
        <v>126</v>
      </c>
      <c r="D154" s="15">
        <v>119</v>
      </c>
      <c r="E154" s="16">
        <v>5.8823529411764698E-2</v>
      </c>
    </row>
    <row r="155" spans="1:5" x14ac:dyDescent="0.25">
      <c r="A155" s="172"/>
      <c r="B155" s="14" t="s">
        <v>118</v>
      </c>
      <c r="C155" s="15">
        <v>207</v>
      </c>
      <c r="D155" s="15">
        <v>302</v>
      </c>
      <c r="E155" s="16">
        <v>-0.314569536423841</v>
      </c>
    </row>
    <row r="156" spans="1:5" x14ac:dyDescent="0.25">
      <c r="A156" s="172"/>
      <c r="B156" s="14" t="s">
        <v>119</v>
      </c>
      <c r="C156" s="15">
        <v>54</v>
      </c>
      <c r="D156" s="15">
        <v>66</v>
      </c>
      <c r="E156" s="16">
        <v>-0.18181818181818199</v>
      </c>
    </row>
    <row r="157" spans="1:5" x14ac:dyDescent="0.25">
      <c r="A157" s="172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2"/>
      <c r="B158" s="14" t="s">
        <v>121</v>
      </c>
      <c r="C158" s="15">
        <v>10</v>
      </c>
      <c r="D158" s="15">
        <v>28</v>
      </c>
      <c r="E158" s="16">
        <v>-0.64285714285714302</v>
      </c>
    </row>
    <row r="159" spans="1:5" x14ac:dyDescent="0.25">
      <c r="A159" s="172"/>
      <c r="B159" s="14" t="s">
        <v>122</v>
      </c>
      <c r="C159" s="15">
        <v>101</v>
      </c>
      <c r="D159" s="15">
        <v>632</v>
      </c>
      <c r="E159" s="16">
        <v>-0.840189873417721</v>
      </c>
    </row>
    <row r="160" spans="1:5" x14ac:dyDescent="0.25">
      <c r="A160" s="172"/>
      <c r="B160" s="14" t="s">
        <v>123</v>
      </c>
      <c r="C160" s="15">
        <v>0</v>
      </c>
      <c r="D160" s="15">
        <v>0</v>
      </c>
      <c r="E160" s="16">
        <v>0</v>
      </c>
    </row>
    <row r="161" spans="1:5" x14ac:dyDescent="0.25">
      <c r="A161" s="172"/>
      <c r="B161" s="14" t="s">
        <v>124</v>
      </c>
      <c r="C161" s="15">
        <v>145</v>
      </c>
      <c r="D161" s="15">
        <v>103</v>
      </c>
      <c r="E161" s="16">
        <v>0.40776699029126201</v>
      </c>
    </row>
    <row r="162" spans="1:5" x14ac:dyDescent="0.25">
      <c r="A162" s="172"/>
      <c r="B162" s="14" t="s">
        <v>125</v>
      </c>
      <c r="C162" s="15">
        <v>197</v>
      </c>
      <c r="D162" s="15">
        <v>405</v>
      </c>
      <c r="E162" s="16">
        <v>-0.51358024691357995</v>
      </c>
    </row>
    <row r="163" spans="1:5" x14ac:dyDescent="0.25">
      <c r="A163" s="172"/>
      <c r="B163" s="14" t="s">
        <v>126</v>
      </c>
      <c r="C163" s="15">
        <v>8</v>
      </c>
      <c r="D163" s="15">
        <v>15</v>
      </c>
      <c r="E163" s="16">
        <v>-0.46666666666666701</v>
      </c>
    </row>
    <row r="164" spans="1:5" x14ac:dyDescent="0.25">
      <c r="A164" s="172"/>
      <c r="B164" s="14" t="s">
        <v>127</v>
      </c>
      <c r="C164" s="15">
        <v>26</v>
      </c>
      <c r="D164" s="15">
        <v>34</v>
      </c>
      <c r="E164" s="16">
        <v>-0.23529411764705899</v>
      </c>
    </row>
    <row r="165" spans="1:5" x14ac:dyDescent="0.25">
      <c r="A165" s="172"/>
      <c r="B165" s="14" t="s">
        <v>128</v>
      </c>
      <c r="C165" s="15">
        <v>0</v>
      </c>
      <c r="D165" s="15">
        <v>1</v>
      </c>
      <c r="E165" s="16">
        <v>-1</v>
      </c>
    </row>
    <row r="166" spans="1:5" x14ac:dyDescent="0.25">
      <c r="A166" s="172"/>
      <c r="B166" s="14" t="s">
        <v>129</v>
      </c>
      <c r="C166" s="15">
        <v>0</v>
      </c>
      <c r="D166" s="15">
        <v>1</v>
      </c>
      <c r="E166" s="16">
        <v>-1</v>
      </c>
    </row>
    <row r="167" spans="1:5" x14ac:dyDescent="0.25">
      <c r="A167" s="172"/>
      <c r="B167" s="14" t="s">
        <v>130</v>
      </c>
      <c r="C167" s="15">
        <v>5</v>
      </c>
      <c r="D167" s="15">
        <v>3</v>
      </c>
      <c r="E167" s="16">
        <v>0.66666666666666696</v>
      </c>
    </row>
    <row r="168" spans="1:5" x14ac:dyDescent="0.25">
      <c r="A168" s="172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172"/>
      <c r="B169" s="14" t="s">
        <v>132</v>
      </c>
      <c r="C169" s="15">
        <v>0</v>
      </c>
      <c r="D169" s="15">
        <v>0</v>
      </c>
      <c r="E169" s="16">
        <v>0</v>
      </c>
    </row>
    <row r="170" spans="1:5" x14ac:dyDescent="0.25">
      <c r="A170" s="172"/>
      <c r="B170" s="14" t="s">
        <v>133</v>
      </c>
      <c r="C170" s="15">
        <v>0</v>
      </c>
      <c r="D170" s="20"/>
      <c r="E170" s="16">
        <v>0</v>
      </c>
    </row>
    <row r="171" spans="1:5" x14ac:dyDescent="0.25">
      <c r="A171" s="172"/>
      <c r="B171" s="14" t="s">
        <v>134</v>
      </c>
      <c r="C171" s="15">
        <v>3</v>
      </c>
      <c r="D171" s="20"/>
      <c r="E171" s="16">
        <v>0</v>
      </c>
    </row>
    <row r="172" spans="1:5" x14ac:dyDescent="0.25">
      <c r="A172" s="173"/>
      <c r="B172" s="14" t="s">
        <v>135</v>
      </c>
      <c r="C172" s="15">
        <v>0</v>
      </c>
      <c r="D172" s="20"/>
      <c r="E172" s="16">
        <v>0</v>
      </c>
    </row>
    <row r="173" spans="1:5" x14ac:dyDescent="0.25">
      <c r="A173" s="171" t="s">
        <v>136</v>
      </c>
      <c r="B173" s="14" t="s">
        <v>116</v>
      </c>
      <c r="C173" s="15">
        <v>730</v>
      </c>
      <c r="D173" s="15">
        <v>1136</v>
      </c>
      <c r="E173" s="16">
        <v>-0.35739436619718301</v>
      </c>
    </row>
    <row r="174" spans="1:5" x14ac:dyDescent="0.25">
      <c r="A174" s="172"/>
      <c r="B174" s="14" t="s">
        <v>117</v>
      </c>
      <c r="C174" s="15">
        <v>187</v>
      </c>
      <c r="D174" s="15">
        <v>176</v>
      </c>
      <c r="E174" s="16">
        <v>6.25E-2</v>
      </c>
    </row>
    <row r="175" spans="1:5" x14ac:dyDescent="0.25">
      <c r="A175" s="172"/>
      <c r="B175" s="14" t="s">
        <v>118</v>
      </c>
      <c r="C175" s="15">
        <v>250</v>
      </c>
      <c r="D175" s="15">
        <v>302</v>
      </c>
      <c r="E175" s="16">
        <v>-0.17218543046357601</v>
      </c>
    </row>
    <row r="176" spans="1:5" x14ac:dyDescent="0.25">
      <c r="A176" s="172"/>
      <c r="B176" s="14" t="s">
        <v>119</v>
      </c>
      <c r="C176" s="15">
        <v>108</v>
      </c>
      <c r="D176" s="15">
        <v>118</v>
      </c>
      <c r="E176" s="16">
        <v>-8.4745762711864403E-2</v>
      </c>
    </row>
    <row r="177" spans="1:5" x14ac:dyDescent="0.25">
      <c r="A177" s="172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2"/>
      <c r="B178" s="14" t="s">
        <v>121</v>
      </c>
      <c r="C178" s="15">
        <v>22</v>
      </c>
      <c r="D178" s="15">
        <v>32</v>
      </c>
      <c r="E178" s="16">
        <v>-0.3125</v>
      </c>
    </row>
    <row r="179" spans="1:5" x14ac:dyDescent="0.25">
      <c r="A179" s="172"/>
      <c r="B179" s="14" t="s">
        <v>122</v>
      </c>
      <c r="C179" s="15">
        <v>105</v>
      </c>
      <c r="D179" s="15">
        <v>632</v>
      </c>
      <c r="E179" s="16">
        <v>-0.833860759493671</v>
      </c>
    </row>
    <row r="180" spans="1:5" x14ac:dyDescent="0.25">
      <c r="A180" s="172"/>
      <c r="B180" s="14" t="s">
        <v>123</v>
      </c>
      <c r="C180" s="15">
        <v>0</v>
      </c>
      <c r="D180" s="15">
        <v>1</v>
      </c>
      <c r="E180" s="16">
        <v>-1</v>
      </c>
    </row>
    <row r="181" spans="1:5" x14ac:dyDescent="0.25">
      <c r="A181" s="172"/>
      <c r="B181" s="14" t="s">
        <v>124</v>
      </c>
      <c r="C181" s="15">
        <v>190</v>
      </c>
      <c r="D181" s="15">
        <v>175</v>
      </c>
      <c r="E181" s="16">
        <v>8.5714285714285701E-2</v>
      </c>
    </row>
    <row r="182" spans="1:5" x14ac:dyDescent="0.25">
      <c r="A182" s="172"/>
      <c r="B182" s="14" t="s">
        <v>125</v>
      </c>
      <c r="C182" s="15">
        <v>250</v>
      </c>
      <c r="D182" s="15">
        <v>405</v>
      </c>
      <c r="E182" s="16">
        <v>-0.38271604938271597</v>
      </c>
    </row>
    <row r="183" spans="1:5" x14ac:dyDescent="0.25">
      <c r="A183" s="172"/>
      <c r="B183" s="14" t="s">
        <v>126</v>
      </c>
      <c r="C183" s="15">
        <v>17</v>
      </c>
      <c r="D183" s="15">
        <v>17</v>
      </c>
      <c r="E183" s="16">
        <v>0</v>
      </c>
    </row>
    <row r="184" spans="1:5" x14ac:dyDescent="0.25">
      <c r="A184" s="172"/>
      <c r="B184" s="14" t="s">
        <v>127</v>
      </c>
      <c r="C184" s="15">
        <v>26</v>
      </c>
      <c r="D184" s="15">
        <v>2</v>
      </c>
      <c r="E184" s="16">
        <v>12</v>
      </c>
    </row>
    <row r="185" spans="1:5" x14ac:dyDescent="0.25">
      <c r="A185" s="172"/>
      <c r="B185" s="14" t="s">
        <v>128</v>
      </c>
      <c r="C185" s="15">
        <v>0</v>
      </c>
      <c r="D185" s="15">
        <v>2</v>
      </c>
      <c r="E185" s="16">
        <v>-1</v>
      </c>
    </row>
    <row r="186" spans="1:5" x14ac:dyDescent="0.25">
      <c r="A186" s="172"/>
      <c r="B186" s="14" t="s">
        <v>129</v>
      </c>
      <c r="C186" s="15">
        <v>0</v>
      </c>
      <c r="D186" s="15">
        <v>1</v>
      </c>
      <c r="E186" s="16">
        <v>-1</v>
      </c>
    </row>
    <row r="187" spans="1:5" x14ac:dyDescent="0.25">
      <c r="A187" s="172"/>
      <c r="B187" s="14" t="s">
        <v>130</v>
      </c>
      <c r="C187" s="15">
        <v>6</v>
      </c>
      <c r="D187" s="15">
        <v>7</v>
      </c>
      <c r="E187" s="16">
        <v>-0.14285714285714299</v>
      </c>
    </row>
    <row r="188" spans="1:5" x14ac:dyDescent="0.25">
      <c r="A188" s="172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172"/>
      <c r="B189" s="14" t="s">
        <v>132</v>
      </c>
      <c r="C189" s="15">
        <v>0</v>
      </c>
      <c r="D189" s="15">
        <v>0</v>
      </c>
      <c r="E189" s="16">
        <v>0</v>
      </c>
    </row>
    <row r="190" spans="1:5" x14ac:dyDescent="0.25">
      <c r="A190" s="172"/>
      <c r="B190" s="14" t="s">
        <v>133</v>
      </c>
      <c r="C190" s="15">
        <v>0</v>
      </c>
      <c r="D190" s="20"/>
      <c r="E190" s="16">
        <v>0</v>
      </c>
    </row>
    <row r="191" spans="1:5" x14ac:dyDescent="0.25">
      <c r="A191" s="172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2"/>
      <c r="B192" s="14" t="s">
        <v>134</v>
      </c>
      <c r="C192" s="15">
        <v>3</v>
      </c>
      <c r="D192" s="20"/>
      <c r="E192" s="16">
        <v>0</v>
      </c>
    </row>
    <row r="193" spans="1:5" x14ac:dyDescent="0.25">
      <c r="A193" s="173"/>
      <c r="B193" s="14" t="s">
        <v>135</v>
      </c>
      <c r="C193" s="15">
        <v>0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841</v>
      </c>
      <c r="D197" s="15">
        <v>1075</v>
      </c>
      <c r="E197" s="16">
        <v>-0.217674418604651</v>
      </c>
    </row>
    <row r="198" spans="1:5" x14ac:dyDescent="0.25">
      <c r="A198" s="13" t="s">
        <v>140</v>
      </c>
      <c r="B198" s="18"/>
      <c r="C198" s="15">
        <v>117</v>
      </c>
      <c r="D198" s="15">
        <v>165</v>
      </c>
      <c r="E198" s="16">
        <v>-0.29090909090909101</v>
      </c>
    </row>
    <row r="199" spans="1:5" x14ac:dyDescent="0.25">
      <c r="A199" s="13" t="s">
        <v>141</v>
      </c>
      <c r="B199" s="18"/>
      <c r="C199" s="15">
        <v>336</v>
      </c>
      <c r="D199" s="15">
        <v>399</v>
      </c>
      <c r="E199" s="16">
        <v>-0.157894736842105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1" t="s">
        <v>143</v>
      </c>
      <c r="B203" s="14" t="s">
        <v>144</v>
      </c>
      <c r="C203" s="15">
        <v>245</v>
      </c>
      <c r="D203" s="15">
        <v>368</v>
      </c>
      <c r="E203" s="16">
        <v>-0.33423913043478298</v>
      </c>
    </row>
    <row r="204" spans="1:5" x14ac:dyDescent="0.25">
      <c r="A204" s="172"/>
      <c r="B204" s="14" t="s">
        <v>19</v>
      </c>
      <c r="C204" s="15">
        <v>90</v>
      </c>
      <c r="D204" s="15">
        <v>41</v>
      </c>
      <c r="E204" s="16">
        <v>1.1951219512195099</v>
      </c>
    </row>
    <row r="205" spans="1:5" x14ac:dyDescent="0.25">
      <c r="A205" s="173"/>
      <c r="B205" s="14" t="s">
        <v>23</v>
      </c>
      <c r="C205" s="15">
        <v>82</v>
      </c>
      <c r="D205" s="15">
        <v>90</v>
      </c>
      <c r="E205" s="16">
        <v>-8.8888888888888906E-2</v>
      </c>
    </row>
    <row r="206" spans="1:5" x14ac:dyDescent="0.25">
      <c r="A206" s="171" t="s">
        <v>145</v>
      </c>
      <c r="B206" s="14" t="s">
        <v>146</v>
      </c>
      <c r="C206" s="15">
        <v>217</v>
      </c>
      <c r="D206" s="15">
        <v>292</v>
      </c>
      <c r="E206" s="16">
        <v>-0.25684931506849301</v>
      </c>
    </row>
    <row r="207" spans="1:5" x14ac:dyDescent="0.25">
      <c r="A207" s="172"/>
      <c r="B207" s="14" t="s">
        <v>147</v>
      </c>
      <c r="C207" s="15">
        <v>177</v>
      </c>
      <c r="D207" s="15">
        <v>131</v>
      </c>
      <c r="E207" s="16">
        <v>0.35114503816793902</v>
      </c>
    </row>
    <row r="208" spans="1:5" x14ac:dyDescent="0.25">
      <c r="A208" s="173"/>
      <c r="B208" s="14" t="s">
        <v>148</v>
      </c>
      <c r="C208" s="15">
        <v>3</v>
      </c>
      <c r="D208" s="15">
        <v>7</v>
      </c>
      <c r="E208" s="16">
        <v>-0.57142857142857095</v>
      </c>
    </row>
    <row r="209" spans="1:5" x14ac:dyDescent="0.25">
      <c r="A209" s="13" t="s">
        <v>149</v>
      </c>
      <c r="B209" s="18"/>
      <c r="C209" s="15">
        <v>83</v>
      </c>
      <c r="D209" s="15">
        <v>93</v>
      </c>
      <c r="E209" s="16">
        <v>-0.10752688172043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24</v>
      </c>
      <c r="D213" s="15">
        <v>63</v>
      </c>
      <c r="E213" s="16">
        <v>-0.61904761904761896</v>
      </c>
    </row>
    <row r="214" spans="1:5" x14ac:dyDescent="0.25">
      <c r="A214" s="171" t="s">
        <v>152</v>
      </c>
      <c r="B214" s="14" t="s">
        <v>153</v>
      </c>
      <c r="C214" s="15">
        <v>3</v>
      </c>
      <c r="D214" s="15">
        <v>2</v>
      </c>
      <c r="E214" s="16">
        <v>0.5</v>
      </c>
    </row>
    <row r="215" spans="1:5" x14ac:dyDescent="0.25">
      <c r="A215" s="172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73"/>
      <c r="B216" s="14" t="s">
        <v>155</v>
      </c>
      <c r="C216" s="15">
        <v>2</v>
      </c>
      <c r="D216" s="15">
        <v>4</v>
      </c>
      <c r="E216" s="16">
        <v>-0.5</v>
      </c>
    </row>
    <row r="217" spans="1:5" x14ac:dyDescent="0.25">
      <c r="A217" s="13" t="s">
        <v>156</v>
      </c>
      <c r="B217" s="18"/>
      <c r="C217" s="15">
        <v>0</v>
      </c>
      <c r="D217" s="15">
        <v>23</v>
      </c>
      <c r="E217" s="16">
        <v>-1</v>
      </c>
    </row>
    <row r="218" spans="1:5" x14ac:dyDescent="0.25">
      <c r="A218" s="13" t="s">
        <v>157</v>
      </c>
      <c r="B218" s="18"/>
      <c r="C218" s="15">
        <v>5</v>
      </c>
      <c r="D218" s="15">
        <v>12</v>
      </c>
      <c r="E218" s="16">
        <v>-0.58333333333333304</v>
      </c>
    </row>
    <row r="219" spans="1:5" x14ac:dyDescent="0.25">
      <c r="A219" s="13" t="s">
        <v>108</v>
      </c>
      <c r="B219" s="18"/>
      <c r="C219" s="15">
        <v>34</v>
      </c>
      <c r="D219" s="15">
        <v>1</v>
      </c>
      <c r="E219" s="16">
        <v>33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28</v>
      </c>
      <c r="D223" s="15">
        <v>51</v>
      </c>
      <c r="E223" s="16">
        <v>-0.45098039215686297</v>
      </c>
    </row>
    <row r="224" spans="1:5" x14ac:dyDescent="0.25">
      <c r="A224" s="171" t="s">
        <v>66</v>
      </c>
      <c r="B224" s="14" t="s">
        <v>160</v>
      </c>
      <c r="C224" s="15">
        <v>21</v>
      </c>
      <c r="D224" s="15">
        <v>28</v>
      </c>
      <c r="E224" s="16">
        <v>-0.25</v>
      </c>
    </row>
    <row r="225" spans="1:5" x14ac:dyDescent="0.25">
      <c r="A225" s="173"/>
      <c r="B225" s="14" t="s">
        <v>108</v>
      </c>
      <c r="C225" s="15">
        <v>63</v>
      </c>
      <c r="D225" s="15">
        <v>2</v>
      </c>
      <c r="E225" s="16">
        <v>30.5</v>
      </c>
    </row>
    <row r="226" spans="1:5" x14ac:dyDescent="0.25">
      <c r="A226" s="13" t="s">
        <v>161</v>
      </c>
      <c r="B226" s="18"/>
      <c r="C226" s="15">
        <v>0</v>
      </c>
      <c r="D226" s="15">
        <v>17</v>
      </c>
      <c r="E226" s="16">
        <v>-1</v>
      </c>
    </row>
    <row r="227" spans="1:5" x14ac:dyDescent="0.25">
      <c r="A227" s="13" t="s">
        <v>162</v>
      </c>
      <c r="B227" s="18"/>
      <c r="C227" s="15">
        <v>1</v>
      </c>
      <c r="D227" s="15">
        <v>1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1</v>
      </c>
      <c r="E228" s="16">
        <v>-1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1" t="s">
        <v>165</v>
      </c>
      <c r="B232" s="14" t="s">
        <v>166</v>
      </c>
      <c r="C232" s="15">
        <v>4</v>
      </c>
      <c r="D232" s="15">
        <v>9</v>
      </c>
      <c r="E232" s="16">
        <v>-0.55555555555555503</v>
      </c>
    </row>
    <row r="233" spans="1:5" x14ac:dyDescent="0.25">
      <c r="A233" s="173"/>
      <c r="B233" s="14" t="s">
        <v>167</v>
      </c>
      <c r="C233" s="15">
        <v>49</v>
      </c>
      <c r="D233" s="15">
        <v>97</v>
      </c>
      <c r="E233" s="16">
        <v>-0.49484536082474201</v>
      </c>
    </row>
    <row r="234" spans="1:5" x14ac:dyDescent="0.25">
      <c r="A234" s="13" t="s">
        <v>168</v>
      </c>
      <c r="B234" s="18"/>
      <c r="C234" s="15">
        <v>11</v>
      </c>
      <c r="D234" s="15">
        <v>78</v>
      </c>
      <c r="E234" s="16">
        <v>-0.85897435897435903</v>
      </c>
    </row>
    <row r="235" spans="1:5" x14ac:dyDescent="0.25">
      <c r="A235" s="13" t="s">
        <v>169</v>
      </c>
      <c r="B235" s="18"/>
      <c r="C235" s="15">
        <v>90</v>
      </c>
      <c r="D235" s="15">
        <v>79</v>
      </c>
      <c r="E235" s="16">
        <v>0.139240506329114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8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69"/>
      <c r="B245" s="14" t="s">
        <v>178</v>
      </c>
      <c r="C245" s="15">
        <v>239</v>
      </c>
      <c r="D245" s="15">
        <v>274</v>
      </c>
      <c r="E245" s="24">
        <v>0</v>
      </c>
    </row>
    <row r="246" spans="1:5" x14ac:dyDescent="0.25">
      <c r="A246" s="170"/>
      <c r="B246" s="14" t="s">
        <v>179</v>
      </c>
      <c r="C246" s="15">
        <v>21</v>
      </c>
      <c r="D246" s="15">
        <v>23</v>
      </c>
      <c r="E246" s="24">
        <v>0</v>
      </c>
    </row>
    <row r="247" spans="1:5" x14ac:dyDescent="0.25">
      <c r="A247" s="168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69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70"/>
      <c r="B249" s="14" t="s">
        <v>183</v>
      </c>
      <c r="C249" s="15">
        <v>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34</v>
      </c>
      <c r="D250" s="15">
        <v>122</v>
      </c>
      <c r="E250" s="24">
        <v>22</v>
      </c>
    </row>
    <row r="251" spans="1:5" x14ac:dyDescent="0.25">
      <c r="A251" s="168" t="s">
        <v>186</v>
      </c>
      <c r="B251" s="14" t="s">
        <v>187</v>
      </c>
      <c r="C251" s="15">
        <v>52</v>
      </c>
      <c r="D251" s="15">
        <v>100</v>
      </c>
      <c r="E251" s="24">
        <v>12</v>
      </c>
    </row>
    <row r="252" spans="1:5" x14ac:dyDescent="0.25">
      <c r="A252" s="169"/>
      <c r="B252" s="14" t="s">
        <v>188</v>
      </c>
      <c r="C252" s="15">
        <v>0</v>
      </c>
      <c r="D252" s="15">
        <v>0</v>
      </c>
      <c r="E252" s="24">
        <v>0</v>
      </c>
    </row>
    <row r="253" spans="1:5" x14ac:dyDescent="0.25">
      <c r="A253" s="170"/>
      <c r="B253" s="14" t="s">
        <v>189</v>
      </c>
      <c r="C253" s="15">
        <v>15</v>
      </c>
      <c r="D253" s="15">
        <v>12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0</v>
      </c>
      <c r="D254" s="15">
        <v>0</v>
      </c>
      <c r="E254" s="24">
        <v>0</v>
      </c>
    </row>
    <row r="255" spans="1:5" x14ac:dyDescent="0.25">
      <c r="A255" s="168" t="s">
        <v>192</v>
      </c>
      <c r="B255" s="14" t="s">
        <v>183</v>
      </c>
      <c r="C255" s="15">
        <v>0</v>
      </c>
      <c r="D255" s="15">
        <v>0</v>
      </c>
      <c r="E255" s="24">
        <v>0</v>
      </c>
    </row>
    <row r="256" spans="1:5" x14ac:dyDescent="0.25">
      <c r="A256" s="169"/>
      <c r="B256" s="14" t="s">
        <v>193</v>
      </c>
      <c r="C256" s="15">
        <v>18</v>
      </c>
      <c r="D256" s="15">
        <v>40</v>
      </c>
      <c r="E256" s="24">
        <v>12</v>
      </c>
    </row>
    <row r="257" spans="1:5" x14ac:dyDescent="0.25">
      <c r="A257" s="170"/>
      <c r="B257" s="14" t="s">
        <v>194</v>
      </c>
      <c r="C257" s="15">
        <v>10</v>
      </c>
      <c r="D257" s="15">
        <v>18</v>
      </c>
      <c r="E257" s="24">
        <v>4</v>
      </c>
    </row>
    <row r="258" spans="1:5" x14ac:dyDescent="0.25">
      <c r="A258" s="168" t="s">
        <v>195</v>
      </c>
      <c r="B258" s="14" t="s">
        <v>196</v>
      </c>
      <c r="C258" s="15">
        <v>0</v>
      </c>
      <c r="D258" s="15">
        <v>0</v>
      </c>
      <c r="E258" s="24">
        <v>0</v>
      </c>
    </row>
    <row r="259" spans="1:5" x14ac:dyDescent="0.25">
      <c r="A259" s="169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69"/>
      <c r="B260" s="14" t="s">
        <v>198</v>
      </c>
      <c r="C260" s="15">
        <v>213</v>
      </c>
      <c r="D260" s="15">
        <v>312</v>
      </c>
      <c r="E260" s="24">
        <v>119</v>
      </c>
    </row>
    <row r="261" spans="1:5" x14ac:dyDescent="0.25">
      <c r="A261" s="169"/>
      <c r="B261" s="14" t="s">
        <v>199</v>
      </c>
      <c r="C261" s="15">
        <v>346</v>
      </c>
      <c r="D261" s="15">
        <v>385</v>
      </c>
      <c r="E261" s="24">
        <v>0</v>
      </c>
    </row>
    <row r="262" spans="1:5" x14ac:dyDescent="0.25">
      <c r="A262" s="169"/>
      <c r="B262" s="14" t="s">
        <v>200</v>
      </c>
      <c r="C262" s="15">
        <v>180</v>
      </c>
      <c r="D262" s="15">
        <v>192</v>
      </c>
      <c r="E262" s="24">
        <v>41</v>
      </c>
    </row>
    <row r="263" spans="1:5" x14ac:dyDescent="0.25">
      <c r="A263" s="169"/>
      <c r="B263" s="14" t="s">
        <v>201</v>
      </c>
      <c r="C263" s="15">
        <v>274</v>
      </c>
      <c r="D263" s="15">
        <v>365</v>
      </c>
      <c r="E263" s="24">
        <v>177</v>
      </c>
    </row>
    <row r="264" spans="1:5" x14ac:dyDescent="0.25">
      <c r="A264" s="169"/>
      <c r="B264" s="14" t="s">
        <v>202</v>
      </c>
      <c r="C264" s="15">
        <v>97</v>
      </c>
      <c r="D264" s="15">
        <v>105</v>
      </c>
      <c r="E264" s="24">
        <v>0</v>
      </c>
    </row>
    <row r="265" spans="1:5" x14ac:dyDescent="0.25">
      <c r="A265" s="169"/>
      <c r="B265" s="14" t="s">
        <v>203</v>
      </c>
      <c r="C265" s="15">
        <v>6</v>
      </c>
      <c r="D265" s="15">
        <v>4</v>
      </c>
      <c r="E265" s="24">
        <v>1</v>
      </c>
    </row>
    <row r="266" spans="1:5" x14ac:dyDescent="0.25">
      <c r="A266" s="169"/>
      <c r="B266" s="14" t="s">
        <v>204</v>
      </c>
      <c r="C266" s="15">
        <v>256</v>
      </c>
      <c r="D266" s="15">
        <v>86</v>
      </c>
      <c r="E266" s="24">
        <v>148</v>
      </c>
    </row>
    <row r="267" spans="1:5" x14ac:dyDescent="0.25">
      <c r="A267" s="169"/>
      <c r="B267" s="14" t="s">
        <v>205</v>
      </c>
      <c r="C267" s="15">
        <v>0</v>
      </c>
      <c r="D267" s="15">
        <v>0</v>
      </c>
      <c r="E267" s="24">
        <v>0</v>
      </c>
    </row>
    <row r="268" spans="1:5" x14ac:dyDescent="0.25">
      <c r="A268" s="169"/>
      <c r="B268" s="14" t="s">
        <v>206</v>
      </c>
      <c r="C268" s="15">
        <v>0</v>
      </c>
      <c r="D268" s="15">
        <v>0</v>
      </c>
      <c r="E268" s="24">
        <v>0</v>
      </c>
    </row>
    <row r="269" spans="1:5" x14ac:dyDescent="0.25">
      <c r="A269" s="169"/>
      <c r="B269" s="14" t="s">
        <v>207</v>
      </c>
      <c r="C269" s="15">
        <v>165</v>
      </c>
      <c r="D269" s="15">
        <v>275</v>
      </c>
      <c r="E269" s="24">
        <v>87</v>
      </c>
    </row>
    <row r="270" spans="1:5" x14ac:dyDescent="0.25">
      <c r="A270" s="169"/>
      <c r="B270" s="14" t="s">
        <v>208</v>
      </c>
      <c r="C270" s="15">
        <v>134</v>
      </c>
      <c r="D270" s="15">
        <v>188</v>
      </c>
      <c r="E270" s="24">
        <v>0</v>
      </c>
    </row>
    <row r="271" spans="1:5" x14ac:dyDescent="0.25">
      <c r="A271" s="169"/>
      <c r="B271" s="14" t="s">
        <v>209</v>
      </c>
      <c r="C271" s="15">
        <v>12</v>
      </c>
      <c r="D271" s="15">
        <v>16</v>
      </c>
      <c r="E271" s="24">
        <v>2</v>
      </c>
    </row>
    <row r="272" spans="1:5" x14ac:dyDescent="0.25">
      <c r="A272" s="170"/>
      <c r="B272" s="14" t="s">
        <v>210</v>
      </c>
      <c r="C272" s="15">
        <v>19</v>
      </c>
      <c r="D272" s="15">
        <v>29</v>
      </c>
      <c r="E272" s="24">
        <v>0</v>
      </c>
    </row>
    <row r="273" spans="1:5" x14ac:dyDescent="0.25">
      <c r="A273" s="168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69"/>
      <c r="B274" s="14" t="s">
        <v>213</v>
      </c>
      <c r="C274" s="15">
        <v>0</v>
      </c>
      <c r="D274" s="15">
        <v>0</v>
      </c>
      <c r="E274" s="24">
        <v>0</v>
      </c>
    </row>
    <row r="275" spans="1:5" x14ac:dyDescent="0.25">
      <c r="A275" s="169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69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69"/>
      <c r="B277" s="14" t="s">
        <v>216</v>
      </c>
      <c r="C277" s="15">
        <v>28</v>
      </c>
      <c r="D277" s="15">
        <v>77</v>
      </c>
      <c r="E277" s="24">
        <v>7</v>
      </c>
    </row>
    <row r="278" spans="1:5" x14ac:dyDescent="0.25">
      <c r="A278" s="169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69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69"/>
      <c r="B280" s="14" t="s">
        <v>219</v>
      </c>
      <c r="C280" s="15">
        <v>31</v>
      </c>
      <c r="D280" s="15">
        <v>26</v>
      </c>
      <c r="E280" s="24">
        <v>15</v>
      </c>
    </row>
    <row r="281" spans="1:5" x14ac:dyDescent="0.25">
      <c r="A281" s="169"/>
      <c r="B281" s="14" t="s">
        <v>220</v>
      </c>
      <c r="C281" s="15">
        <v>38</v>
      </c>
      <c r="D281" s="15">
        <v>63</v>
      </c>
      <c r="E281" s="24">
        <v>1</v>
      </c>
    </row>
    <row r="282" spans="1:5" x14ac:dyDescent="0.25">
      <c r="A282" s="169"/>
      <c r="B282" s="14" t="s">
        <v>221</v>
      </c>
      <c r="C282" s="15">
        <v>24</v>
      </c>
      <c r="D282" s="15">
        <v>30</v>
      </c>
      <c r="E282" s="24">
        <v>0</v>
      </c>
    </row>
    <row r="283" spans="1:5" x14ac:dyDescent="0.25">
      <c r="A283" s="169"/>
      <c r="B283" s="14" t="s">
        <v>222</v>
      </c>
      <c r="C283" s="15">
        <v>17</v>
      </c>
      <c r="D283" s="15">
        <v>33</v>
      </c>
      <c r="E283" s="24">
        <v>2</v>
      </c>
    </row>
    <row r="284" spans="1:5" x14ac:dyDescent="0.25">
      <c r="A284" s="169"/>
      <c r="B284" s="14" t="s">
        <v>223</v>
      </c>
      <c r="C284" s="15">
        <v>0</v>
      </c>
      <c r="D284" s="15">
        <v>0</v>
      </c>
      <c r="E284" s="24">
        <v>0</v>
      </c>
    </row>
    <row r="285" spans="1:5" x14ac:dyDescent="0.25">
      <c r="A285" s="169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69"/>
      <c r="B286" s="14" t="s">
        <v>225</v>
      </c>
      <c r="C286" s="15">
        <v>2</v>
      </c>
      <c r="D286" s="15">
        <v>1</v>
      </c>
      <c r="E286" s="24">
        <v>1</v>
      </c>
    </row>
    <row r="287" spans="1:5" x14ac:dyDescent="0.25">
      <c r="A287" s="169"/>
      <c r="B287" s="14" t="s">
        <v>226</v>
      </c>
      <c r="C287" s="15">
        <v>0</v>
      </c>
      <c r="D287" s="15">
        <v>0</v>
      </c>
      <c r="E287" s="24">
        <v>0</v>
      </c>
    </row>
    <row r="288" spans="1:5" x14ac:dyDescent="0.25">
      <c r="A288" s="169"/>
      <c r="B288" s="14" t="s">
        <v>227</v>
      </c>
      <c r="C288" s="15">
        <v>2</v>
      </c>
      <c r="D288" s="15">
        <v>5</v>
      </c>
      <c r="E288" s="24">
        <v>1</v>
      </c>
    </row>
    <row r="289" spans="1:5" x14ac:dyDescent="0.25">
      <c r="A289" s="169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69"/>
      <c r="B290" s="14" t="s">
        <v>229</v>
      </c>
      <c r="C290" s="15">
        <v>0</v>
      </c>
      <c r="D290" s="15">
        <v>1</v>
      </c>
      <c r="E290" s="24">
        <v>0</v>
      </c>
    </row>
    <row r="291" spans="1:5" x14ac:dyDescent="0.25">
      <c r="A291" s="169"/>
      <c r="B291" s="14" t="s">
        <v>230</v>
      </c>
      <c r="C291" s="15">
        <v>14</v>
      </c>
      <c r="D291" s="15">
        <v>22</v>
      </c>
      <c r="E291" s="24">
        <v>7</v>
      </c>
    </row>
    <row r="292" spans="1:5" x14ac:dyDescent="0.25">
      <c r="A292" s="169"/>
      <c r="B292" s="14" t="s">
        <v>231</v>
      </c>
      <c r="C292" s="15">
        <v>5</v>
      </c>
      <c r="D292" s="15">
        <v>13</v>
      </c>
      <c r="E292" s="24">
        <v>2</v>
      </c>
    </row>
    <row r="293" spans="1:5" x14ac:dyDescent="0.25">
      <c r="A293" s="169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69"/>
      <c r="B294" s="14" t="s">
        <v>233</v>
      </c>
      <c r="C294" s="15">
        <v>50</v>
      </c>
      <c r="D294" s="15">
        <v>2</v>
      </c>
      <c r="E294" s="24">
        <v>3</v>
      </c>
    </row>
    <row r="295" spans="1:5" x14ac:dyDescent="0.25">
      <c r="A295" s="169"/>
      <c r="B295" s="14" t="s">
        <v>234</v>
      </c>
      <c r="C295" s="15">
        <v>24</v>
      </c>
      <c r="D295" s="15">
        <v>30</v>
      </c>
      <c r="E295" s="24">
        <v>0</v>
      </c>
    </row>
    <row r="296" spans="1:5" x14ac:dyDescent="0.25">
      <c r="A296" s="169"/>
      <c r="B296" s="14" t="s">
        <v>235</v>
      </c>
      <c r="C296" s="15">
        <v>19</v>
      </c>
      <c r="D296" s="15">
        <v>41</v>
      </c>
      <c r="E296" s="24">
        <v>14</v>
      </c>
    </row>
    <row r="297" spans="1:5" x14ac:dyDescent="0.25">
      <c r="A297" s="169"/>
      <c r="B297" s="14" t="s">
        <v>236</v>
      </c>
      <c r="C297" s="15">
        <v>50</v>
      </c>
      <c r="D297" s="15">
        <v>78</v>
      </c>
      <c r="E297" s="24">
        <v>37</v>
      </c>
    </row>
    <row r="298" spans="1:5" x14ac:dyDescent="0.25">
      <c r="A298" s="169"/>
      <c r="B298" s="14" t="s">
        <v>237</v>
      </c>
      <c r="C298" s="15">
        <v>0</v>
      </c>
      <c r="D298" s="15">
        <v>0</v>
      </c>
      <c r="E298" s="24">
        <v>0</v>
      </c>
    </row>
    <row r="299" spans="1:5" x14ac:dyDescent="0.25">
      <c r="A299" s="169"/>
      <c r="B299" s="14" t="s">
        <v>238</v>
      </c>
      <c r="C299" s="15">
        <v>2</v>
      </c>
      <c r="D299" s="15">
        <v>2</v>
      </c>
      <c r="E299" s="24">
        <v>0</v>
      </c>
    </row>
    <row r="300" spans="1:5" x14ac:dyDescent="0.25">
      <c r="A300" s="169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69"/>
      <c r="B301" s="14" t="s">
        <v>240</v>
      </c>
      <c r="C301" s="15">
        <v>0</v>
      </c>
      <c r="D301" s="15">
        <v>0</v>
      </c>
      <c r="E301" s="24">
        <v>0</v>
      </c>
    </row>
    <row r="302" spans="1:5" x14ac:dyDescent="0.25">
      <c r="A302" s="169"/>
      <c r="B302" s="14" t="s">
        <v>241</v>
      </c>
      <c r="C302" s="15">
        <v>0</v>
      </c>
      <c r="D302" s="15">
        <v>0</v>
      </c>
      <c r="E302" s="24">
        <v>0</v>
      </c>
    </row>
    <row r="303" spans="1:5" x14ac:dyDescent="0.25">
      <c r="A303" s="169"/>
      <c r="B303" s="14" t="s">
        <v>242</v>
      </c>
      <c r="C303" s="15">
        <v>1</v>
      </c>
      <c r="D303" s="15">
        <v>3</v>
      </c>
      <c r="E303" s="24">
        <v>1</v>
      </c>
    </row>
    <row r="304" spans="1:5" x14ac:dyDescent="0.25">
      <c r="A304" s="169"/>
      <c r="B304" s="14" t="s">
        <v>243</v>
      </c>
      <c r="C304" s="15">
        <v>0</v>
      </c>
      <c r="D304" s="15">
        <v>0</v>
      </c>
      <c r="E304" s="24">
        <v>0</v>
      </c>
    </row>
    <row r="305" spans="1:5" x14ac:dyDescent="0.25">
      <c r="A305" s="170"/>
      <c r="B305" s="14" t="s">
        <v>244</v>
      </c>
      <c r="C305" s="15">
        <v>11</v>
      </c>
      <c r="D305" s="15">
        <v>7</v>
      </c>
      <c r="E305" s="24">
        <v>1</v>
      </c>
    </row>
    <row r="306" spans="1:5" x14ac:dyDescent="0.25">
      <c r="A306" s="168" t="s">
        <v>245</v>
      </c>
      <c r="B306" s="14" t="s">
        <v>246</v>
      </c>
      <c r="C306" s="15">
        <v>0</v>
      </c>
      <c r="D306" s="15">
        <v>0</v>
      </c>
      <c r="E306" s="24">
        <v>0</v>
      </c>
    </row>
    <row r="307" spans="1:5" x14ac:dyDescent="0.25">
      <c r="A307" s="169"/>
      <c r="B307" s="14" t="s">
        <v>247</v>
      </c>
      <c r="C307" s="15">
        <v>1</v>
      </c>
      <c r="D307" s="15">
        <v>2</v>
      </c>
      <c r="E307" s="24">
        <v>1</v>
      </c>
    </row>
    <row r="308" spans="1:5" x14ac:dyDescent="0.25">
      <c r="A308" s="169"/>
      <c r="B308" s="14" t="s">
        <v>248</v>
      </c>
      <c r="C308" s="15">
        <v>0</v>
      </c>
      <c r="D308" s="15">
        <v>0</v>
      </c>
      <c r="E308" s="24">
        <v>0</v>
      </c>
    </row>
    <row r="309" spans="1:5" x14ac:dyDescent="0.25">
      <c r="A309" s="169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69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69"/>
      <c r="B311" s="14" t="s">
        <v>251</v>
      </c>
      <c r="C311" s="15">
        <v>1</v>
      </c>
      <c r="D311" s="15">
        <v>2</v>
      </c>
      <c r="E311" s="24">
        <v>0</v>
      </c>
    </row>
    <row r="312" spans="1:5" x14ac:dyDescent="0.25">
      <c r="A312" s="169"/>
      <c r="B312" s="14" t="s">
        <v>252</v>
      </c>
      <c r="C312" s="15">
        <v>0</v>
      </c>
      <c r="D312" s="15">
        <v>2</v>
      </c>
      <c r="E312" s="24">
        <v>0</v>
      </c>
    </row>
    <row r="313" spans="1:5" x14ac:dyDescent="0.25">
      <c r="A313" s="169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69"/>
      <c r="B314" s="14" t="s">
        <v>254</v>
      </c>
      <c r="C314" s="15">
        <v>0</v>
      </c>
      <c r="D314" s="15">
        <v>3</v>
      </c>
      <c r="E314" s="24">
        <v>0</v>
      </c>
    </row>
    <row r="315" spans="1:5" x14ac:dyDescent="0.25">
      <c r="A315" s="169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70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68" t="s">
        <v>257</v>
      </c>
      <c r="B317" s="14" t="s">
        <v>258</v>
      </c>
      <c r="C317" s="15">
        <v>41</v>
      </c>
      <c r="D317" s="15">
        <v>55</v>
      </c>
      <c r="E317" s="24">
        <v>2</v>
      </c>
    </row>
    <row r="318" spans="1:5" x14ac:dyDescent="0.25">
      <c r="A318" s="169"/>
      <c r="B318" s="14" t="s">
        <v>259</v>
      </c>
      <c r="C318" s="15">
        <v>0</v>
      </c>
      <c r="D318" s="15">
        <v>2</v>
      </c>
      <c r="E318" s="24">
        <v>0</v>
      </c>
    </row>
    <row r="319" spans="1:5" x14ac:dyDescent="0.25">
      <c r="A319" s="169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69"/>
      <c r="B320" s="14" t="s">
        <v>261</v>
      </c>
      <c r="C320" s="15">
        <v>19</v>
      </c>
      <c r="D320" s="15">
        <v>25</v>
      </c>
      <c r="E320" s="24">
        <v>9</v>
      </c>
    </row>
    <row r="321" spans="1:5" x14ac:dyDescent="0.25">
      <c r="A321" s="169"/>
      <c r="B321" s="14" t="s">
        <v>262</v>
      </c>
      <c r="C321" s="15">
        <v>1</v>
      </c>
      <c r="D321" s="15">
        <v>1</v>
      </c>
      <c r="E321" s="24">
        <v>0</v>
      </c>
    </row>
    <row r="322" spans="1:5" x14ac:dyDescent="0.25">
      <c r="A322" s="169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69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69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70"/>
      <c r="B325" s="14" t="s">
        <v>266</v>
      </c>
      <c r="C325" s="15">
        <v>1</v>
      </c>
      <c r="D325" s="15">
        <v>1</v>
      </c>
      <c r="E325" s="24">
        <v>0</v>
      </c>
    </row>
    <row r="326" spans="1:5" x14ac:dyDescent="0.25">
      <c r="A326" s="168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69"/>
      <c r="B327" s="14" t="s">
        <v>269</v>
      </c>
      <c r="C327" s="15">
        <v>18</v>
      </c>
      <c r="D327" s="15">
        <v>4</v>
      </c>
      <c r="E327" s="24">
        <v>0</v>
      </c>
    </row>
    <row r="328" spans="1:5" x14ac:dyDescent="0.25">
      <c r="A328" s="169"/>
      <c r="B328" s="14" t="s">
        <v>270</v>
      </c>
      <c r="C328" s="15">
        <v>6</v>
      </c>
      <c r="D328" s="15">
        <v>3</v>
      </c>
      <c r="E328" s="24">
        <v>0</v>
      </c>
    </row>
    <row r="329" spans="1:5" x14ac:dyDescent="0.25">
      <c r="A329" s="169"/>
      <c r="B329" s="14" t="s">
        <v>271</v>
      </c>
      <c r="C329" s="15">
        <v>4</v>
      </c>
      <c r="D329" s="15">
        <v>4</v>
      </c>
      <c r="E329" s="24">
        <v>0</v>
      </c>
    </row>
    <row r="330" spans="1:5" x14ac:dyDescent="0.25">
      <c r="A330" s="169"/>
      <c r="B330" s="14" t="s">
        <v>187</v>
      </c>
      <c r="C330" s="15">
        <v>0</v>
      </c>
      <c r="D330" s="15">
        <v>0</v>
      </c>
      <c r="E330" s="24">
        <v>0</v>
      </c>
    </row>
    <row r="331" spans="1:5" x14ac:dyDescent="0.25">
      <c r="A331" s="169"/>
      <c r="B331" s="14" t="s">
        <v>272</v>
      </c>
      <c r="C331" s="15">
        <v>0</v>
      </c>
      <c r="D331" s="15">
        <v>0</v>
      </c>
      <c r="E331" s="24">
        <v>0</v>
      </c>
    </row>
    <row r="332" spans="1:5" x14ac:dyDescent="0.25">
      <c r="A332" s="169"/>
      <c r="B332" s="14" t="s">
        <v>273</v>
      </c>
      <c r="C332" s="15">
        <v>11</v>
      </c>
      <c r="D332" s="15">
        <v>11</v>
      </c>
      <c r="E332" s="24">
        <v>1</v>
      </c>
    </row>
    <row r="333" spans="1:5" x14ac:dyDescent="0.25">
      <c r="A333" s="169"/>
      <c r="B333" s="14" t="s">
        <v>274</v>
      </c>
      <c r="C333" s="15">
        <v>21</v>
      </c>
      <c r="D333" s="15">
        <v>29</v>
      </c>
      <c r="E333" s="24">
        <v>0</v>
      </c>
    </row>
    <row r="334" spans="1:5" x14ac:dyDescent="0.25">
      <c r="A334" s="169"/>
      <c r="B334" s="14" t="s">
        <v>275</v>
      </c>
      <c r="C334" s="15">
        <v>22</v>
      </c>
      <c r="D334" s="15">
        <v>6</v>
      </c>
      <c r="E334" s="24">
        <v>6</v>
      </c>
    </row>
    <row r="335" spans="1:5" x14ac:dyDescent="0.25">
      <c r="A335" s="169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69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69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70"/>
      <c r="B338" s="14" t="s">
        <v>279</v>
      </c>
      <c r="C338" s="15">
        <v>0</v>
      </c>
      <c r="D338" s="15">
        <v>0</v>
      </c>
      <c r="E338" s="24">
        <v>0</v>
      </c>
    </row>
    <row r="339" spans="1:5" x14ac:dyDescent="0.25">
      <c r="A339" s="168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69"/>
      <c r="B340" s="14" t="s">
        <v>282</v>
      </c>
      <c r="C340" s="15">
        <v>14</v>
      </c>
      <c r="D340" s="15">
        <v>26</v>
      </c>
      <c r="E340" s="24">
        <v>4</v>
      </c>
    </row>
    <row r="341" spans="1:5" x14ac:dyDescent="0.25">
      <c r="A341" s="169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69"/>
      <c r="B342" s="14" t="s">
        <v>219</v>
      </c>
      <c r="C342" s="15">
        <v>157</v>
      </c>
      <c r="D342" s="15">
        <v>194</v>
      </c>
      <c r="E342" s="24">
        <v>90</v>
      </c>
    </row>
    <row r="343" spans="1:5" x14ac:dyDescent="0.25">
      <c r="A343" s="169"/>
      <c r="B343" s="14" t="s">
        <v>220</v>
      </c>
      <c r="C343" s="15">
        <v>2</v>
      </c>
      <c r="D343" s="15">
        <v>123</v>
      </c>
      <c r="E343" s="24">
        <v>3</v>
      </c>
    </row>
    <row r="344" spans="1:5" x14ac:dyDescent="0.25">
      <c r="A344" s="169"/>
      <c r="B344" s="14" t="s">
        <v>221</v>
      </c>
      <c r="C344" s="15">
        <v>136</v>
      </c>
      <c r="D344" s="15">
        <v>126</v>
      </c>
      <c r="E344" s="24">
        <v>3</v>
      </c>
    </row>
    <row r="345" spans="1:5" x14ac:dyDescent="0.25">
      <c r="A345" s="169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69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69"/>
      <c r="B347" s="14" t="s">
        <v>285</v>
      </c>
      <c r="C347" s="15">
        <v>23</v>
      </c>
      <c r="D347" s="15">
        <v>38</v>
      </c>
      <c r="E347" s="24">
        <v>6</v>
      </c>
    </row>
    <row r="348" spans="1:5" x14ac:dyDescent="0.25">
      <c r="A348" s="169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69"/>
      <c r="B349" s="14" t="s">
        <v>286</v>
      </c>
      <c r="C349" s="15">
        <v>0</v>
      </c>
      <c r="D349" s="15">
        <v>0</v>
      </c>
      <c r="E349" s="24">
        <v>0</v>
      </c>
    </row>
    <row r="350" spans="1:5" x14ac:dyDescent="0.25">
      <c r="A350" s="169"/>
      <c r="B350" s="14" t="s">
        <v>231</v>
      </c>
      <c r="C350" s="15">
        <v>0</v>
      </c>
      <c r="D350" s="15">
        <v>6</v>
      </c>
      <c r="E350" s="24">
        <v>0</v>
      </c>
    </row>
    <row r="351" spans="1:5" x14ac:dyDescent="0.25">
      <c r="A351" s="169"/>
      <c r="B351" s="14" t="s">
        <v>232</v>
      </c>
      <c r="C351" s="15">
        <v>0</v>
      </c>
      <c r="D351" s="15">
        <v>0</v>
      </c>
      <c r="E351" s="24">
        <v>0</v>
      </c>
    </row>
    <row r="352" spans="1:5" x14ac:dyDescent="0.25">
      <c r="A352" s="169"/>
      <c r="B352" s="14" t="s">
        <v>287</v>
      </c>
      <c r="C352" s="15">
        <v>358</v>
      </c>
      <c r="D352" s="15">
        <v>455</v>
      </c>
      <c r="E352" s="24">
        <v>0</v>
      </c>
    </row>
    <row r="353" spans="1:5" x14ac:dyDescent="0.25">
      <c r="A353" s="169"/>
      <c r="B353" s="14" t="s">
        <v>288</v>
      </c>
      <c r="C353" s="15">
        <v>7</v>
      </c>
      <c r="D353" s="15">
        <v>7</v>
      </c>
      <c r="E353" s="24">
        <v>2</v>
      </c>
    </row>
    <row r="354" spans="1:5" x14ac:dyDescent="0.25">
      <c r="A354" s="169"/>
      <c r="B354" s="14" t="s">
        <v>289</v>
      </c>
      <c r="C354" s="15">
        <v>308</v>
      </c>
      <c r="D354" s="15">
        <v>310</v>
      </c>
      <c r="E354" s="24">
        <v>226</v>
      </c>
    </row>
    <row r="355" spans="1:5" x14ac:dyDescent="0.25">
      <c r="A355" s="169"/>
      <c r="B355" s="14" t="s">
        <v>236</v>
      </c>
      <c r="C355" s="15">
        <v>0</v>
      </c>
      <c r="D355" s="15">
        <v>2</v>
      </c>
      <c r="E355" s="24">
        <v>1</v>
      </c>
    </row>
    <row r="356" spans="1:5" x14ac:dyDescent="0.25">
      <c r="A356" s="169"/>
      <c r="B356" s="14" t="s">
        <v>290</v>
      </c>
      <c r="C356" s="15">
        <v>0</v>
      </c>
      <c r="D356" s="15">
        <v>0</v>
      </c>
      <c r="E356" s="24">
        <v>0</v>
      </c>
    </row>
    <row r="357" spans="1:5" x14ac:dyDescent="0.25">
      <c r="A357" s="169"/>
      <c r="B357" s="14" t="s">
        <v>291</v>
      </c>
      <c r="C357" s="15">
        <v>11</v>
      </c>
      <c r="D357" s="15">
        <v>5</v>
      </c>
      <c r="E357" s="24">
        <v>8</v>
      </c>
    </row>
    <row r="358" spans="1:5" x14ac:dyDescent="0.25">
      <c r="A358" s="169"/>
      <c r="B358" s="14" t="s">
        <v>292</v>
      </c>
      <c r="C358" s="15">
        <v>8</v>
      </c>
      <c r="D358" s="15">
        <v>21</v>
      </c>
      <c r="E358" s="24">
        <v>6</v>
      </c>
    </row>
    <row r="359" spans="1:5" x14ac:dyDescent="0.25">
      <c r="A359" s="169"/>
      <c r="B359" s="14" t="s">
        <v>241</v>
      </c>
      <c r="C359" s="15">
        <v>0</v>
      </c>
      <c r="D359" s="15">
        <v>0</v>
      </c>
      <c r="E359" s="24">
        <v>0</v>
      </c>
    </row>
    <row r="360" spans="1:5" x14ac:dyDescent="0.25">
      <c r="A360" s="170"/>
      <c r="B360" s="14" t="s">
        <v>293</v>
      </c>
      <c r="C360" s="15">
        <v>319</v>
      </c>
      <c r="D360" s="15">
        <v>1460</v>
      </c>
      <c r="E360" s="24">
        <v>35</v>
      </c>
    </row>
  </sheetData>
  <sheetProtection algorithmName="SHA-512" hashValue="8x8VSwR/tvSFqQVjEnSLlyCaJGmi2j5CWDFyKY5R41Ed3jofI6/am2JdCrDYJHAsadqRM2X+A8EvezBwFaBjkw==" saltValue="7QdBwnMq3PJPNw60TgETUw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F6E8-28C5-4553-A8A6-B23DEF209E4E}">
  <dimension ref="A1:BI16"/>
  <sheetViews>
    <sheetView workbookViewId="0"/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1289</v>
      </c>
      <c r="B1" s="94" t="s">
        <v>1290</v>
      </c>
      <c r="C1" s="94" t="s">
        <v>1291</v>
      </c>
      <c r="D1" s="94" t="s">
        <v>1292</v>
      </c>
      <c r="E1" s="94" t="s">
        <v>1293</v>
      </c>
      <c r="F1" s="94" t="s">
        <v>1294</v>
      </c>
      <c r="G1" s="94" t="s">
        <v>1295</v>
      </c>
      <c r="H1" s="94" t="s">
        <v>1296</v>
      </c>
      <c r="I1" s="94" t="s">
        <v>1297</v>
      </c>
      <c r="J1" s="94" t="s">
        <v>1298</v>
      </c>
      <c r="K1" s="94" t="s">
        <v>1299</v>
      </c>
      <c r="L1" s="94" t="s">
        <v>1300</v>
      </c>
      <c r="M1" s="94" t="s">
        <v>1301</v>
      </c>
      <c r="N1" s="94" t="s">
        <v>1302</v>
      </c>
      <c r="O1" s="94" t="s">
        <v>1303</v>
      </c>
      <c r="P1" s="94" t="s">
        <v>1304</v>
      </c>
      <c r="Q1" s="94" t="s">
        <v>1305</v>
      </c>
      <c r="R1" s="94" t="s">
        <v>1306</v>
      </c>
      <c r="S1" s="94" t="s">
        <v>1307</v>
      </c>
      <c r="T1" s="94" t="s">
        <v>1308</v>
      </c>
      <c r="U1" s="94" t="s">
        <v>1309</v>
      </c>
      <c r="V1" s="94" t="s">
        <v>1310</v>
      </c>
      <c r="W1" s="94" t="s">
        <v>1311</v>
      </c>
      <c r="AA1" s="94" t="s">
        <v>1312</v>
      </c>
      <c r="AB1" s="94" t="s">
        <v>1313</v>
      </c>
      <c r="AC1" s="94" t="s">
        <v>1314</v>
      </c>
      <c r="AD1" s="94" t="s">
        <v>1315</v>
      </c>
      <c r="AE1" s="94" t="s">
        <v>1316</v>
      </c>
      <c r="AF1" s="94" t="s">
        <v>1317</v>
      </c>
      <c r="AI1" s="94" t="s">
        <v>1318</v>
      </c>
      <c r="AL1" s="94" t="s">
        <v>1319</v>
      </c>
      <c r="AM1" s="94" t="s">
        <v>1320</v>
      </c>
      <c r="AN1" s="94" t="s">
        <v>1321</v>
      </c>
      <c r="AO1" s="94" t="s">
        <v>1322</v>
      </c>
      <c r="AP1" s="94" t="s">
        <v>1323</v>
      </c>
      <c r="AQ1" s="94" t="s">
        <v>1324</v>
      </c>
      <c r="AR1" s="94" t="s">
        <v>1325</v>
      </c>
      <c r="AS1" s="94" t="s">
        <v>1326</v>
      </c>
      <c r="AT1" s="94" t="s">
        <v>1327</v>
      </c>
      <c r="AU1" s="94" t="s">
        <v>1328</v>
      </c>
      <c r="AV1" s="94" t="s">
        <v>1329</v>
      </c>
      <c r="AW1" s="94" t="s">
        <v>1330</v>
      </c>
      <c r="AX1" s="94" t="s">
        <v>1331</v>
      </c>
      <c r="AY1" s="94" t="s">
        <v>1332</v>
      </c>
      <c r="AZ1" s="94" t="s">
        <v>1333</v>
      </c>
      <c r="BA1" s="94" t="s">
        <v>1334</v>
      </c>
      <c r="BB1" s="94" t="s">
        <v>1335</v>
      </c>
      <c r="BC1" s="94" t="s">
        <v>1336</v>
      </c>
      <c r="BD1" s="94" t="s">
        <v>1337</v>
      </c>
      <c r="BE1" s="94" t="s">
        <v>1338</v>
      </c>
      <c r="BF1" s="94" t="s">
        <v>1339</v>
      </c>
      <c r="BG1" s="94" t="s">
        <v>1340</v>
      </c>
      <c r="BH1" s="94" t="s">
        <v>1341</v>
      </c>
      <c r="BI1" s="94" t="s">
        <v>1342</v>
      </c>
    </row>
    <row r="2" spans="1:61" x14ac:dyDescent="0.2">
      <c r="A2" s="81" t="s">
        <v>1368</v>
      </c>
      <c r="B2" s="81" t="s">
        <v>1361</v>
      </c>
      <c r="C2" s="81" t="s">
        <v>1349</v>
      </c>
      <c r="D2" s="81" t="s">
        <v>1232</v>
      </c>
      <c r="E2" s="81" t="s">
        <v>1232</v>
      </c>
      <c r="F2" s="81" t="s">
        <v>1232</v>
      </c>
      <c r="G2" s="81" t="s">
        <v>1233</v>
      </c>
      <c r="H2" s="81" t="s">
        <v>1261</v>
      </c>
      <c r="I2" s="81" t="s">
        <v>1232</v>
      </c>
      <c r="J2" s="81" t="s">
        <v>1232</v>
      </c>
      <c r="K2" s="81" t="s">
        <v>1232</v>
      </c>
      <c r="L2" s="81" t="s">
        <v>1232</v>
      </c>
      <c r="M2" s="81" t="s">
        <v>1232</v>
      </c>
      <c r="N2" s="81" t="s">
        <v>1232</v>
      </c>
      <c r="O2" s="81" t="s">
        <v>1232</v>
      </c>
      <c r="P2" s="81" t="s">
        <v>1279</v>
      </c>
      <c r="Q2" s="81" t="s">
        <v>1279</v>
      </c>
      <c r="R2" s="81" t="s">
        <v>1030</v>
      </c>
      <c r="S2" s="81" t="s">
        <v>1279</v>
      </c>
      <c r="T2" s="81" t="s">
        <v>1279</v>
      </c>
      <c r="V2" s="81" t="s">
        <v>29</v>
      </c>
      <c r="W2" s="81" t="s">
        <v>110</v>
      </c>
      <c r="AA2" s="81" t="s">
        <v>1120</v>
      </c>
      <c r="AB2" s="81" t="s">
        <v>1120</v>
      </c>
      <c r="AC2" s="81" t="s">
        <v>1127</v>
      </c>
      <c r="AD2" s="81" t="s">
        <v>638</v>
      </c>
      <c r="AE2" s="81" t="s">
        <v>1174</v>
      </c>
      <c r="AF2" s="81" t="s">
        <v>1077</v>
      </c>
      <c r="AI2" s="81" t="s">
        <v>198</v>
      </c>
      <c r="AL2" s="81" t="s">
        <v>638</v>
      </c>
      <c r="AM2" s="81" t="s">
        <v>638</v>
      </c>
      <c r="AN2" s="81" t="s">
        <v>638</v>
      </c>
      <c r="AO2" s="81" t="s">
        <v>638</v>
      </c>
      <c r="AT2" s="81" t="s">
        <v>648</v>
      </c>
      <c r="AV2" s="81" t="s">
        <v>638</v>
      </c>
      <c r="AW2" s="81" t="s">
        <v>1173</v>
      </c>
      <c r="AX2" s="81" t="s">
        <v>1173</v>
      </c>
      <c r="AY2" s="81" t="s">
        <v>20</v>
      </c>
      <c r="AZ2" s="81" t="s">
        <v>999</v>
      </c>
      <c r="BA2" s="81" t="s">
        <v>79</v>
      </c>
      <c r="BB2" s="81" t="s">
        <v>991</v>
      </c>
      <c r="BC2" s="81" t="s">
        <v>970</v>
      </c>
      <c r="BD2" s="81" t="s">
        <v>325</v>
      </c>
      <c r="BE2" s="81" t="s">
        <v>1270</v>
      </c>
      <c r="BF2" s="81" t="s">
        <v>101</v>
      </c>
      <c r="BH2" s="81" t="s">
        <v>1132</v>
      </c>
      <c r="BI2" s="81" t="s">
        <v>1137</v>
      </c>
    </row>
    <row r="3" spans="1:61" x14ac:dyDescent="0.2">
      <c r="A3" s="81" t="s">
        <v>1369</v>
      </c>
      <c r="B3" s="81" t="s">
        <v>1362</v>
      </c>
      <c r="C3" s="81" t="s">
        <v>1350</v>
      </c>
      <c r="D3" s="81" t="s">
        <v>1233</v>
      </c>
      <c r="E3" s="81" t="s">
        <v>1233</v>
      </c>
      <c r="F3" s="81" t="s">
        <v>1240</v>
      </c>
      <c r="G3" s="81" t="s">
        <v>1234</v>
      </c>
      <c r="H3" s="81" t="s">
        <v>1233</v>
      </c>
      <c r="I3" s="81" t="s">
        <v>1233</v>
      </c>
      <c r="J3" s="81" t="s">
        <v>1234</v>
      </c>
      <c r="K3" s="81" t="s">
        <v>1233</v>
      </c>
      <c r="L3" s="81" t="s">
        <v>1233</v>
      </c>
      <c r="M3" s="81" t="s">
        <v>1238</v>
      </c>
      <c r="N3" s="81" t="s">
        <v>1238</v>
      </c>
      <c r="O3" s="81" t="s">
        <v>1233</v>
      </c>
      <c r="P3" s="81" t="s">
        <v>1234</v>
      </c>
      <c r="Q3" s="81" t="s">
        <v>1234</v>
      </c>
      <c r="R3" s="81" t="s">
        <v>1031</v>
      </c>
      <c r="S3" s="81" t="s">
        <v>1234</v>
      </c>
      <c r="T3" s="81" t="s">
        <v>1234</v>
      </c>
      <c r="V3" s="81" t="s">
        <v>30</v>
      </c>
      <c r="W3" s="81" t="s">
        <v>111</v>
      </c>
      <c r="AA3" s="81" t="s">
        <v>1121</v>
      </c>
      <c r="AB3" s="81" t="s">
        <v>1121</v>
      </c>
      <c r="AC3" s="81" t="s">
        <v>1128</v>
      </c>
      <c r="AD3" s="81" t="s">
        <v>640</v>
      </c>
      <c r="AE3" s="81" t="s">
        <v>1176</v>
      </c>
      <c r="AF3" s="81" t="s">
        <v>1183</v>
      </c>
      <c r="AI3" s="81" t="s">
        <v>199</v>
      </c>
      <c r="AL3" s="81" t="s">
        <v>640</v>
      </c>
      <c r="AM3" s="81" t="s">
        <v>640</v>
      </c>
      <c r="AN3" s="81" t="s">
        <v>640</v>
      </c>
      <c r="AO3" s="81" t="s">
        <v>640</v>
      </c>
      <c r="AV3" s="81" t="s">
        <v>640</v>
      </c>
      <c r="AW3" s="81" t="s">
        <v>1176</v>
      </c>
      <c r="AX3" s="81" t="s">
        <v>1174</v>
      </c>
      <c r="AY3" s="81" t="s">
        <v>994</v>
      </c>
      <c r="AZ3" s="81" t="s">
        <v>1000</v>
      </c>
      <c r="BA3" s="81" t="s">
        <v>1408</v>
      </c>
      <c r="BC3" s="81" t="s">
        <v>287</v>
      </c>
      <c r="BD3" s="81" t="s">
        <v>952</v>
      </c>
      <c r="BE3" s="81" t="s">
        <v>1271</v>
      </c>
      <c r="BF3" s="81" t="s">
        <v>1050</v>
      </c>
      <c r="BH3" s="81" t="s">
        <v>1133</v>
      </c>
    </row>
    <row r="4" spans="1:61" x14ac:dyDescent="0.2">
      <c r="A4" s="81" t="s">
        <v>1370</v>
      </c>
      <c r="B4" s="81" t="s">
        <v>1363</v>
      </c>
      <c r="C4" s="81" t="s">
        <v>1351</v>
      </c>
      <c r="D4" s="81" t="s">
        <v>1234</v>
      </c>
      <c r="E4" s="81" t="s">
        <v>1234</v>
      </c>
      <c r="F4" s="81" t="s">
        <v>966</v>
      </c>
      <c r="G4" s="81" t="s">
        <v>966</v>
      </c>
      <c r="H4" s="81" t="s">
        <v>1234</v>
      </c>
      <c r="I4" s="81" t="s">
        <v>1234</v>
      </c>
      <c r="J4" s="81" t="s">
        <v>966</v>
      </c>
      <c r="K4" s="81" t="s">
        <v>1234</v>
      </c>
      <c r="L4" s="81" t="s">
        <v>1234</v>
      </c>
      <c r="O4" s="81" t="s">
        <v>1234</v>
      </c>
      <c r="P4" s="81" t="s">
        <v>1284</v>
      </c>
      <c r="Q4" s="81" t="s">
        <v>1284</v>
      </c>
      <c r="R4" s="81" t="s">
        <v>1034</v>
      </c>
      <c r="S4" s="81" t="s">
        <v>1284</v>
      </c>
      <c r="T4" s="81" t="s">
        <v>1281</v>
      </c>
      <c r="V4" s="81" t="s">
        <v>31</v>
      </c>
      <c r="W4" s="81" t="s">
        <v>1377</v>
      </c>
      <c r="AB4" s="81" t="s">
        <v>1126</v>
      </c>
      <c r="AD4" s="81" t="s">
        <v>642</v>
      </c>
      <c r="AE4" s="81" t="s">
        <v>606</v>
      </c>
      <c r="AF4" s="81" t="s">
        <v>1116</v>
      </c>
      <c r="AI4" s="81" t="s">
        <v>200</v>
      </c>
      <c r="AL4" s="81" t="s">
        <v>642</v>
      </c>
      <c r="AM4" s="81" t="s">
        <v>642</v>
      </c>
      <c r="AN4" s="81" t="s">
        <v>642</v>
      </c>
      <c r="AO4" s="81" t="s">
        <v>642</v>
      </c>
      <c r="AV4" s="81" t="s">
        <v>642</v>
      </c>
      <c r="AW4" s="81" t="s">
        <v>1177</v>
      </c>
      <c r="AX4" s="81" t="s">
        <v>1175</v>
      </c>
      <c r="AY4" s="81" t="s">
        <v>995</v>
      </c>
      <c r="AZ4" s="81" t="s">
        <v>1001</v>
      </c>
      <c r="BA4" s="81" t="s">
        <v>1409</v>
      </c>
      <c r="BC4" s="81" t="s">
        <v>1410</v>
      </c>
      <c r="BD4" s="81" t="s">
        <v>953</v>
      </c>
      <c r="BE4" s="81" t="s">
        <v>1272</v>
      </c>
      <c r="BH4" s="81" t="s">
        <v>1134</v>
      </c>
    </row>
    <row r="5" spans="1:61" x14ac:dyDescent="0.2">
      <c r="A5" s="81" t="s">
        <v>1021</v>
      </c>
      <c r="B5" s="81" t="s">
        <v>107</v>
      </c>
      <c r="C5" s="81" t="s">
        <v>152</v>
      </c>
      <c r="D5" s="81" t="s">
        <v>1240</v>
      </c>
      <c r="E5" s="81" t="s">
        <v>966</v>
      </c>
      <c r="F5" s="81" t="s">
        <v>1246</v>
      </c>
      <c r="G5" s="81" t="s">
        <v>1247</v>
      </c>
      <c r="H5" s="81" t="s">
        <v>966</v>
      </c>
      <c r="I5" s="81" t="s">
        <v>1240</v>
      </c>
      <c r="J5" s="81" t="s">
        <v>1247</v>
      </c>
      <c r="K5" s="81" t="s">
        <v>1236</v>
      </c>
      <c r="L5" s="81" t="s">
        <v>1236</v>
      </c>
      <c r="O5" s="81" t="s">
        <v>1240</v>
      </c>
      <c r="R5" s="81" t="s">
        <v>1035</v>
      </c>
      <c r="T5" s="81" t="s">
        <v>1282</v>
      </c>
      <c r="V5" s="81" t="s">
        <v>32</v>
      </c>
      <c r="AD5" s="81" t="s">
        <v>646</v>
      </c>
      <c r="AE5" s="81" t="s">
        <v>1177</v>
      </c>
      <c r="AF5" s="81" t="s">
        <v>1184</v>
      </c>
      <c r="AI5" s="81" t="s">
        <v>201</v>
      </c>
      <c r="AL5" s="81" t="s">
        <v>646</v>
      </c>
      <c r="AM5" s="81" t="s">
        <v>646</v>
      </c>
      <c r="AN5" s="81" t="s">
        <v>646</v>
      </c>
      <c r="AO5" s="81" t="s">
        <v>646</v>
      </c>
      <c r="AV5" s="81" t="s">
        <v>646</v>
      </c>
      <c r="AX5" s="81" t="s">
        <v>1176</v>
      </c>
      <c r="AY5" s="81" t="s">
        <v>996</v>
      </c>
      <c r="AZ5" s="81" t="s">
        <v>1002</v>
      </c>
      <c r="BC5" s="81" t="s">
        <v>976</v>
      </c>
      <c r="BD5" s="81" t="s">
        <v>954</v>
      </c>
      <c r="BE5" s="81" t="s">
        <v>1414</v>
      </c>
    </row>
    <row r="6" spans="1:61" x14ac:dyDescent="0.2">
      <c r="A6" s="81" t="s">
        <v>1371</v>
      </c>
      <c r="C6" s="81" t="s">
        <v>1352</v>
      </c>
      <c r="D6" s="81" t="s">
        <v>966</v>
      </c>
      <c r="E6" s="81" t="s">
        <v>1245</v>
      </c>
      <c r="F6" s="81" t="s">
        <v>1247</v>
      </c>
      <c r="G6" s="81" t="s">
        <v>1250</v>
      </c>
      <c r="H6" s="81" t="s">
        <v>1245</v>
      </c>
      <c r="I6" s="81" t="s">
        <v>966</v>
      </c>
      <c r="J6" s="81" t="s">
        <v>1250</v>
      </c>
      <c r="O6" s="81" t="s">
        <v>966</v>
      </c>
      <c r="R6" s="81" t="s">
        <v>1036</v>
      </c>
      <c r="T6" s="81" t="s">
        <v>1284</v>
      </c>
      <c r="V6" s="81" t="s">
        <v>33</v>
      </c>
      <c r="AD6" s="81" t="s">
        <v>648</v>
      </c>
      <c r="AI6" s="81" t="s">
        <v>202</v>
      </c>
      <c r="AL6" s="81" t="s">
        <v>648</v>
      </c>
      <c r="AM6" s="81" t="s">
        <v>648</v>
      </c>
      <c r="AN6" s="81" t="s">
        <v>648</v>
      </c>
      <c r="AO6" s="81" t="s">
        <v>648</v>
      </c>
      <c r="AV6" s="81" t="s">
        <v>648</v>
      </c>
      <c r="AY6" s="81" t="s">
        <v>997</v>
      </c>
      <c r="AZ6" s="81" t="s">
        <v>997</v>
      </c>
      <c r="BC6" s="81" t="s">
        <v>977</v>
      </c>
      <c r="BD6" s="81" t="s">
        <v>955</v>
      </c>
      <c r="BE6" s="81" t="s">
        <v>1011</v>
      </c>
    </row>
    <row r="7" spans="1:61" x14ac:dyDescent="0.2">
      <c r="C7" s="81" t="s">
        <v>1354</v>
      </c>
      <c r="D7" s="81" t="s">
        <v>1242</v>
      </c>
      <c r="E7" s="81" t="s">
        <v>1246</v>
      </c>
      <c r="F7" s="81" t="s">
        <v>1249</v>
      </c>
      <c r="G7" s="81" t="s">
        <v>108</v>
      </c>
      <c r="H7" s="81" t="s">
        <v>1246</v>
      </c>
      <c r="I7" s="81" t="s">
        <v>1246</v>
      </c>
      <c r="J7" s="81" t="s">
        <v>1252</v>
      </c>
      <c r="O7" s="81" t="s">
        <v>1247</v>
      </c>
      <c r="R7" s="81" t="s">
        <v>1038</v>
      </c>
      <c r="AD7" s="81" t="s">
        <v>650</v>
      </c>
      <c r="AI7" s="81" t="s">
        <v>204</v>
      </c>
      <c r="AL7" s="81" t="s">
        <v>650</v>
      </c>
      <c r="AN7" s="81" t="s">
        <v>650</v>
      </c>
      <c r="BC7" s="81" t="s">
        <v>1411</v>
      </c>
      <c r="BD7" s="81" t="s">
        <v>956</v>
      </c>
      <c r="BE7" s="81" t="s">
        <v>1275</v>
      </c>
    </row>
    <row r="8" spans="1:61" x14ac:dyDescent="0.2">
      <c r="C8" s="81" t="s">
        <v>187</v>
      </c>
      <c r="D8" s="81" t="s">
        <v>1247</v>
      </c>
      <c r="E8" s="81" t="s">
        <v>1248</v>
      </c>
      <c r="F8" s="81" t="s">
        <v>108</v>
      </c>
      <c r="H8" s="81" t="s">
        <v>1247</v>
      </c>
      <c r="I8" s="81" t="s">
        <v>1247</v>
      </c>
      <c r="J8" s="81" t="s">
        <v>108</v>
      </c>
      <c r="O8" s="81" t="s">
        <v>1250</v>
      </c>
      <c r="R8" s="81" t="s">
        <v>1039</v>
      </c>
      <c r="AI8" s="81" t="s">
        <v>207</v>
      </c>
      <c r="BC8" s="81" t="s">
        <v>979</v>
      </c>
      <c r="BD8" s="81" t="s">
        <v>509</v>
      </c>
      <c r="BE8" s="81" t="s">
        <v>1276</v>
      </c>
    </row>
    <row r="9" spans="1:61" x14ac:dyDescent="0.2">
      <c r="C9" s="81" t="s">
        <v>1355</v>
      </c>
      <c r="D9" s="81" t="s">
        <v>1248</v>
      </c>
      <c r="E9" s="81" t="s">
        <v>1250</v>
      </c>
      <c r="H9" s="81" t="s">
        <v>1249</v>
      </c>
      <c r="I9" s="81" t="s">
        <v>1250</v>
      </c>
      <c r="O9" s="81" t="s">
        <v>1252</v>
      </c>
      <c r="AI9" s="81" t="s">
        <v>208</v>
      </c>
      <c r="BC9" s="81" t="s">
        <v>968</v>
      </c>
      <c r="BD9" s="81" t="s">
        <v>957</v>
      </c>
    </row>
    <row r="10" spans="1:61" x14ac:dyDescent="0.2">
      <c r="C10" s="81" t="s">
        <v>267</v>
      </c>
      <c r="D10" s="81" t="s">
        <v>1250</v>
      </c>
      <c r="E10" s="81" t="s">
        <v>1252</v>
      </c>
      <c r="H10" s="81" t="s">
        <v>1250</v>
      </c>
      <c r="I10" s="81" t="s">
        <v>1252</v>
      </c>
      <c r="O10" s="81" t="s">
        <v>108</v>
      </c>
      <c r="AI10" s="81" t="s">
        <v>210</v>
      </c>
      <c r="BD10" s="81" t="s">
        <v>958</v>
      </c>
    </row>
    <row r="11" spans="1:61" x14ac:dyDescent="0.2">
      <c r="C11" s="81" t="s">
        <v>1357</v>
      </c>
      <c r="D11" s="81" t="s">
        <v>1252</v>
      </c>
      <c r="H11" s="81" t="s">
        <v>1252</v>
      </c>
      <c r="I11" s="81" t="s">
        <v>108</v>
      </c>
      <c r="AI11" s="81" t="s">
        <v>108</v>
      </c>
      <c r="BD11" s="81" t="s">
        <v>959</v>
      </c>
    </row>
    <row r="12" spans="1:61" x14ac:dyDescent="0.2">
      <c r="D12" s="81" t="s">
        <v>1256</v>
      </c>
      <c r="H12" s="81" t="s">
        <v>108</v>
      </c>
      <c r="BD12" s="81" t="s">
        <v>960</v>
      </c>
    </row>
    <row r="13" spans="1:61" x14ac:dyDescent="0.2">
      <c r="D13" s="81" t="s">
        <v>108</v>
      </c>
      <c r="BD13" s="81" t="s">
        <v>961</v>
      </c>
    </row>
    <row r="14" spans="1:61" x14ac:dyDescent="0.2">
      <c r="BD14" s="81" t="s">
        <v>108</v>
      </c>
    </row>
    <row r="15" spans="1:61" x14ac:dyDescent="0.2">
      <c r="BD15" s="81" t="s">
        <v>963</v>
      </c>
    </row>
    <row r="16" spans="1:61" x14ac:dyDescent="0.2">
      <c r="BD16" s="81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89930-1CE4-4078-9409-E15389E7DF4B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SUM(DatosViolenciaGénero!C63:C69)</f>
        <v>612</v>
      </c>
      <c r="D4" s="89">
        <f>SUM(DatosViolenciaGénero!D63:D69)</f>
        <v>172</v>
      </c>
    </row>
    <row r="5" spans="2:4" x14ac:dyDescent="0.2">
      <c r="B5" s="88" t="s">
        <v>1234</v>
      </c>
      <c r="C5" s="89">
        <f>SUM(DatosViolenciaGénero!C70:C73)</f>
        <v>130</v>
      </c>
      <c r="D5" s="89">
        <f>SUM(DatosViolenciaGénero!D70:D73)</f>
        <v>34</v>
      </c>
    </row>
    <row r="6" spans="2:4" ht="12.75" customHeight="1" x14ac:dyDescent="0.2">
      <c r="B6" s="88" t="s">
        <v>1280</v>
      </c>
      <c r="C6" s="89">
        <f>DatosViolenciaGénero!C74</f>
        <v>0</v>
      </c>
      <c r="D6" s="89">
        <f>DatosViolenciaGénero!D74</f>
        <v>0</v>
      </c>
    </row>
    <row r="7" spans="2:4" ht="12.75" customHeight="1" x14ac:dyDescent="0.2">
      <c r="B7" s="88" t="s">
        <v>1281</v>
      </c>
      <c r="C7" s="89">
        <f>SUM(DatosViolenciaGénero!C75:C77)</f>
        <v>0</v>
      </c>
      <c r="D7" s="89">
        <f>SUM(DatosViolenciaGénero!D75:D77)</f>
        <v>3</v>
      </c>
    </row>
    <row r="8" spans="2:4" ht="12.75" customHeight="1" x14ac:dyDescent="0.2">
      <c r="B8" s="88" t="s">
        <v>1282</v>
      </c>
      <c r="C8" s="89">
        <f>DatosViolenciaGénero!C81</f>
        <v>0</v>
      </c>
      <c r="D8" s="89">
        <f>DatosViolenciaGénero!D81</f>
        <v>1</v>
      </c>
    </row>
    <row r="9" spans="2:4" ht="12.75" customHeight="1" x14ac:dyDescent="0.2">
      <c r="B9" s="88" t="s">
        <v>1283</v>
      </c>
      <c r="C9" s="89">
        <f>DatosViolenciaGénero!C78</f>
        <v>0</v>
      </c>
      <c r="D9" s="89">
        <f>DatosViolenciaGénero!D78</f>
        <v>0</v>
      </c>
    </row>
    <row r="10" spans="2:4" ht="12.75" customHeight="1" x14ac:dyDescent="0.2">
      <c r="B10" s="88" t="s">
        <v>1284</v>
      </c>
      <c r="C10" s="89">
        <f>SUM(DatosViolenciaGénero!C79:C80)</f>
        <v>102</v>
      </c>
      <c r="D10" s="89">
        <f>SUM(DatosViolenciaGénero!D79:D80)</f>
        <v>81</v>
      </c>
    </row>
    <row r="14" spans="2:4" ht="12.95" customHeight="1" thickTop="1" thickBot="1" x14ac:dyDescent="0.25">
      <c r="B14" s="206" t="s">
        <v>1288</v>
      </c>
      <c r="C14" s="206"/>
    </row>
    <row r="15" spans="2:4" ht="13.5" thickTop="1" x14ac:dyDescent="0.2">
      <c r="B15" s="90" t="s">
        <v>1286</v>
      </c>
      <c r="C15" s="91">
        <f>DatosViolenciaGénero!C38</f>
        <v>58</v>
      </c>
    </row>
    <row r="16" spans="2:4" ht="13.5" thickBot="1" x14ac:dyDescent="0.25">
      <c r="B16" s="92" t="s">
        <v>1287</v>
      </c>
      <c r="C16" s="93">
        <f>DatosViolenciaGénero!C39</f>
        <v>201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E8349-B8C4-4ED4-BD0C-20FDFC4C8648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SUM(DatosViolenciaDoméstica!C48:C54)</f>
        <v>65</v>
      </c>
      <c r="D4" s="89">
        <f>SUM(DatosViolenciaDoméstica!D48:D54)</f>
        <v>34</v>
      </c>
    </row>
    <row r="5" spans="2:4" x14ac:dyDescent="0.2">
      <c r="B5" s="88" t="s">
        <v>1234</v>
      </c>
      <c r="C5" s="89">
        <f>SUM(DatosViolenciaDoméstica!C55:C58)</f>
        <v>11</v>
      </c>
      <c r="D5" s="89">
        <f>SUM(DatosViolenciaDoméstica!D55:D58)</f>
        <v>5</v>
      </c>
    </row>
    <row r="6" spans="2:4" ht="12.75" customHeight="1" x14ac:dyDescent="0.2">
      <c r="B6" s="88" t="s">
        <v>1280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88" t="s">
        <v>1281</v>
      </c>
      <c r="C7" s="89">
        <f>SUM(DatosViolenciaDoméstica!C60:C62)</f>
        <v>0</v>
      </c>
      <c r="D7" s="89">
        <f>SUM(DatosViolenciaDoméstica!D60:D62)</f>
        <v>0</v>
      </c>
    </row>
    <row r="8" spans="2:4" ht="12.75" customHeight="1" x14ac:dyDescent="0.2">
      <c r="B8" s="88" t="s">
        <v>1282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">
      <c r="B9" s="88" t="s">
        <v>1283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88" t="s">
        <v>1284</v>
      </c>
      <c r="C10" s="89">
        <f>SUM(DatosViolenciaDoméstica!C64:C65)</f>
        <v>3</v>
      </c>
      <c r="D10" s="89">
        <f>SUM(DatosViolenciaDoméstica!D64:D65)</f>
        <v>5</v>
      </c>
    </row>
    <row r="14" spans="2:4" ht="12.95" customHeight="1" thickTop="1" thickBot="1" x14ac:dyDescent="0.25">
      <c r="B14" s="206" t="s">
        <v>1285</v>
      </c>
      <c r="C14" s="206"/>
    </row>
    <row r="15" spans="2:4" ht="13.5" thickTop="1" x14ac:dyDescent="0.2">
      <c r="B15" s="90" t="s">
        <v>1286</v>
      </c>
      <c r="C15" s="91">
        <f>DatosViolenciaDoméstica!C33</f>
        <v>14</v>
      </c>
    </row>
    <row r="16" spans="2:4" ht="13.5" thickBot="1" x14ac:dyDescent="0.25">
      <c r="B16" s="92" t="s">
        <v>1287</v>
      </c>
      <c r="C16" s="93">
        <f>DatosViolenciaDoméstica!C34</f>
        <v>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C983C-C590-4A62-9E9D-70FA727EC963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07" t="s">
        <v>1269</v>
      </c>
      <c r="C3" s="207"/>
    </row>
    <row r="4" spans="2:3" x14ac:dyDescent="0.2">
      <c r="B4" s="82" t="s">
        <v>1270</v>
      </c>
      <c r="C4" s="83">
        <f>DatosMenores!C69</f>
        <v>34</v>
      </c>
    </row>
    <row r="5" spans="2:3" x14ac:dyDescent="0.2">
      <c r="B5" s="82" t="s">
        <v>1271</v>
      </c>
      <c r="C5" s="84">
        <f>DatosMenores!C70</f>
        <v>12</v>
      </c>
    </row>
    <row r="6" spans="2:3" x14ac:dyDescent="0.2">
      <c r="B6" s="82" t="s">
        <v>1272</v>
      </c>
      <c r="C6" s="84">
        <f>DatosMenores!C71</f>
        <v>63</v>
      </c>
    </row>
    <row r="7" spans="2:3" ht="25.5" x14ac:dyDescent="0.2">
      <c r="B7" s="82" t="s">
        <v>1273</v>
      </c>
      <c r="C7" s="84">
        <f>DatosMenores!C74</f>
        <v>0</v>
      </c>
    </row>
    <row r="8" spans="2:3" ht="25.5" x14ac:dyDescent="0.2">
      <c r="B8" s="82" t="s">
        <v>1011</v>
      </c>
      <c r="C8" s="84">
        <f>DatosMenores!C75</f>
        <v>21</v>
      </c>
    </row>
    <row r="9" spans="2:3" ht="25.5" x14ac:dyDescent="0.2">
      <c r="B9" s="82" t="s">
        <v>1274</v>
      </c>
      <c r="C9" s="84">
        <f>DatosMenores!C76</f>
        <v>0</v>
      </c>
    </row>
    <row r="10" spans="2:3" ht="25.5" x14ac:dyDescent="0.2">
      <c r="B10" s="82" t="s">
        <v>243</v>
      </c>
      <c r="C10" s="84">
        <f>DatosMenores!C78</f>
        <v>0</v>
      </c>
    </row>
    <row r="11" spans="2:3" x14ac:dyDescent="0.2">
      <c r="B11" s="82" t="s">
        <v>1275</v>
      </c>
      <c r="C11" s="84">
        <f>DatosMenores!C77</f>
        <v>20</v>
      </c>
    </row>
    <row r="12" spans="2:3" x14ac:dyDescent="0.2">
      <c r="B12" s="82" t="s">
        <v>1276</v>
      </c>
      <c r="C12" s="84">
        <f>DatosMenores!C79</f>
        <v>9</v>
      </c>
    </row>
    <row r="13" spans="2:3" ht="25.5" x14ac:dyDescent="0.2">
      <c r="B13" s="82" t="s">
        <v>1277</v>
      </c>
      <c r="C13" s="84">
        <f>DatosMenores!C72</f>
        <v>0</v>
      </c>
    </row>
    <row r="14" spans="2:3" ht="25.5" x14ac:dyDescent="0.2">
      <c r="B14" s="82" t="s">
        <v>1278</v>
      </c>
      <c r="C14" s="84">
        <f>DatosMenores!C73</f>
        <v>32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A225C-A50F-4A63-9C8C-F0BEA9BA2872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1221</v>
      </c>
    </row>
    <row r="4" spans="2:13" ht="39" thickBot="1" x14ac:dyDescent="0.25">
      <c r="B4" s="50" t="s">
        <v>296</v>
      </c>
      <c r="C4" s="51" t="s">
        <v>1222</v>
      </c>
      <c r="D4" s="51" t="s">
        <v>1223</v>
      </c>
      <c r="E4" s="51" t="s">
        <v>1224</v>
      </c>
      <c r="F4" s="51" t="s">
        <v>1225</v>
      </c>
      <c r="G4" s="51" t="s">
        <v>1226</v>
      </c>
      <c r="H4" s="51" t="s">
        <v>1227</v>
      </c>
      <c r="I4" s="51" t="s">
        <v>1228</v>
      </c>
      <c r="J4" s="51" t="s">
        <v>1229</v>
      </c>
      <c r="K4" s="51" t="s">
        <v>307</v>
      </c>
      <c r="L4" s="51" t="s">
        <v>1230</v>
      </c>
      <c r="M4" s="52" t="s">
        <v>309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1231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296</v>
      </c>
      <c r="E10" s="63" t="s">
        <v>1224</v>
      </c>
      <c r="F10" s="63" t="s">
        <v>1225</v>
      </c>
      <c r="G10" s="63" t="s">
        <v>1226</v>
      </c>
      <c r="H10" s="63" t="s">
        <v>1227</v>
      </c>
      <c r="I10" s="63" t="s">
        <v>1228</v>
      </c>
      <c r="J10" s="63" t="s">
        <v>1229</v>
      </c>
      <c r="K10" s="63" t="s">
        <v>1230</v>
      </c>
      <c r="L10" s="64" t="s">
        <v>309</v>
      </c>
      <c r="M10" s="65"/>
    </row>
    <row r="11" spans="2:13" ht="13.15" customHeight="1" x14ac:dyDescent="0.2">
      <c r="B11" s="208" t="s">
        <v>1232</v>
      </c>
      <c r="C11" s="208"/>
      <c r="D11" s="66">
        <f>DatosDelitos!C6+DatosDelitos!C14-DatosDelitos!C18</f>
        <v>3831</v>
      </c>
      <c r="E11" s="67">
        <f>DatosDelitos!H6+DatosDelitos!H14-DatosDelitos!H18</f>
        <v>201</v>
      </c>
      <c r="F11" s="67">
        <f>DatosDelitos!I6+DatosDelitos!I14-DatosDelitos!I18</f>
        <v>156</v>
      </c>
      <c r="G11" s="67">
        <f>DatosDelitos!J6+DatosDelitos!J14-DatosDelitos!J18</f>
        <v>1</v>
      </c>
      <c r="H11" s="68">
        <f>DatosDelitos!K6+DatosDelitos!K14-DatosDelitos!K18</f>
        <v>5</v>
      </c>
      <c r="I11" s="68">
        <f>DatosDelitos!L6+DatosDelitos!L14-DatosDelitos!L18</f>
        <v>2</v>
      </c>
      <c r="J11" s="68">
        <f>DatosDelitos!M6+DatosDelitos!M14-DatosDelitos!M18</f>
        <v>2</v>
      </c>
      <c r="K11" s="68">
        <f>DatosDelitos!O6+DatosDelitos!O14-DatosDelitos!O18</f>
        <v>6</v>
      </c>
      <c r="L11" s="69">
        <f>DatosDelitos!P6+DatosDelitos!P14-DatosDelitos!P18</f>
        <v>279</v>
      </c>
    </row>
    <row r="12" spans="2:13" ht="13.15" customHeight="1" x14ac:dyDescent="0.2">
      <c r="B12" s="209" t="s">
        <v>281</v>
      </c>
      <c r="C12" s="209"/>
      <c r="D12" s="70">
        <f>DatosDelitos!C11</f>
        <v>0</v>
      </c>
      <c r="E12" s="71">
        <f>DatosDelitos!H11</f>
        <v>0</v>
      </c>
      <c r="F12" s="71">
        <f>DatosDelitos!I11</f>
        <v>0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0</v>
      </c>
    </row>
    <row r="13" spans="2:13" ht="13.15" customHeight="1" x14ac:dyDescent="0.2">
      <c r="B13" s="209" t="s">
        <v>338</v>
      </c>
      <c r="C13" s="209"/>
      <c r="D13" s="70">
        <f>DatosDelitos!C21</f>
        <v>1</v>
      </c>
      <c r="E13" s="71">
        <f>DatosDelitos!H21</f>
        <v>0</v>
      </c>
      <c r="F13" s="71">
        <f>DatosDelitos!I21</f>
        <v>1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0</v>
      </c>
    </row>
    <row r="14" spans="2:13" ht="13.15" customHeight="1" x14ac:dyDescent="0.2">
      <c r="B14" s="209" t="s">
        <v>343</v>
      </c>
      <c r="C14" s="209"/>
      <c r="D14" s="70">
        <f>DatosDelitos!C24</f>
        <v>0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15" customHeight="1" x14ac:dyDescent="0.2">
      <c r="B15" s="209" t="s">
        <v>1233</v>
      </c>
      <c r="C15" s="209"/>
      <c r="D15" s="70">
        <f>DatosDelitos!C18+DatosDelitos!C45</f>
        <v>717</v>
      </c>
      <c r="E15" s="71">
        <f>DatosDelitos!H18+DatosDelitos!H45</f>
        <v>244</v>
      </c>
      <c r="F15" s="71">
        <f>DatosDelitos!I17+DatosDelitos!I45</f>
        <v>45</v>
      </c>
      <c r="G15" s="71">
        <f>DatosDelitos!J18+DatosDelitos!J45</f>
        <v>2</v>
      </c>
      <c r="H15" s="71">
        <f>DatosDelitos!K18+DatosDelitos!K45</f>
        <v>4</v>
      </c>
      <c r="I15" s="71">
        <f>DatosDelitos!L18+DatosDelitos!L45</f>
        <v>0</v>
      </c>
      <c r="J15" s="71">
        <f>DatosDelitos!M18+DatosDelitos!M45</f>
        <v>0</v>
      </c>
      <c r="K15" s="71">
        <f>DatosDelitos!O18+DatosDelitos!O45</f>
        <v>2</v>
      </c>
      <c r="L15" s="72">
        <f>DatosDelitos!P18+DatosDelitos!P45</f>
        <v>178</v>
      </c>
    </row>
    <row r="16" spans="2:13" ht="13.15" customHeight="1" x14ac:dyDescent="0.2">
      <c r="B16" s="209" t="s">
        <v>1234</v>
      </c>
      <c r="C16" s="209"/>
      <c r="D16" s="70">
        <f>DatosDelitos!C31</f>
        <v>556</v>
      </c>
      <c r="E16" s="71">
        <f>DatosDelitos!H31</f>
        <v>99</v>
      </c>
      <c r="F16" s="71">
        <f>DatosDelitos!I31</f>
        <v>87</v>
      </c>
      <c r="G16" s="71">
        <f>DatosDelitos!J31</f>
        <v>1</v>
      </c>
      <c r="H16" s="71">
        <f>DatosDelitos!K31</f>
        <v>3</v>
      </c>
      <c r="I16" s="71">
        <f>DatosDelitos!L31</f>
        <v>0</v>
      </c>
      <c r="J16" s="71">
        <f>DatosDelitos!M31</f>
        <v>0</v>
      </c>
      <c r="K16" s="71">
        <f>DatosDelitos!O31</f>
        <v>6</v>
      </c>
      <c r="L16" s="72">
        <f>DatosDelitos!P31</f>
        <v>155</v>
      </c>
    </row>
    <row r="17" spans="2:12" ht="13.15" customHeight="1" x14ac:dyDescent="0.2">
      <c r="B17" s="210" t="s">
        <v>1235</v>
      </c>
      <c r="C17" s="210"/>
      <c r="D17" s="70">
        <f>DatosDelitos!C43-DatosDelitos!C45</f>
        <v>10</v>
      </c>
      <c r="E17" s="71">
        <f>DatosDelitos!H43-DatosDelitos!H45</f>
        <v>3</v>
      </c>
      <c r="F17" s="71">
        <f>DatosDelitos!I43-DatosDelitos!I45</f>
        <v>1</v>
      </c>
      <c r="G17" s="71">
        <f>DatosDelitos!J43-DatosDelitos!J45</f>
        <v>0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0</v>
      </c>
      <c r="L17" s="72">
        <f>DatosDelitos!P43-DatosDelitos!P45</f>
        <v>1</v>
      </c>
    </row>
    <row r="18" spans="2:12" ht="13.15" customHeight="1" x14ac:dyDescent="0.2">
      <c r="B18" s="209" t="s">
        <v>1236</v>
      </c>
      <c r="C18" s="209"/>
      <c r="D18" s="70">
        <f>DatosDelitos!C51</f>
        <v>99</v>
      </c>
      <c r="E18" s="71">
        <f>DatosDelitos!H51</f>
        <v>32</v>
      </c>
      <c r="F18" s="71">
        <f>DatosDelitos!I51</f>
        <v>22</v>
      </c>
      <c r="G18" s="71">
        <f>DatosDelitos!J51</f>
        <v>8</v>
      </c>
      <c r="H18" s="71">
        <f>DatosDelitos!K51</f>
        <v>7</v>
      </c>
      <c r="I18" s="71">
        <f>DatosDelitos!L51</f>
        <v>0</v>
      </c>
      <c r="J18" s="71">
        <f>DatosDelitos!M51</f>
        <v>0</v>
      </c>
      <c r="K18" s="71">
        <f>DatosDelitos!O51</f>
        <v>0</v>
      </c>
      <c r="L18" s="72">
        <f>DatosDelitos!P51</f>
        <v>13</v>
      </c>
    </row>
    <row r="19" spans="2:12" ht="13.15" customHeight="1" x14ac:dyDescent="0.2">
      <c r="B19" s="209" t="s">
        <v>1237</v>
      </c>
      <c r="C19" s="209"/>
      <c r="D19" s="70">
        <f>DatosDelitos!C73</f>
        <v>0</v>
      </c>
      <c r="E19" s="71">
        <f>DatosDelitos!H73</f>
        <v>0</v>
      </c>
      <c r="F19" s="71">
        <f>DatosDelitos!I73</f>
        <v>0</v>
      </c>
      <c r="G19" s="71">
        <f>DatosDelitos!J73</f>
        <v>0</v>
      </c>
      <c r="H19" s="71">
        <f>DatosDelitos!K73</f>
        <v>0</v>
      </c>
      <c r="I19" s="71">
        <f>DatosDelitos!L73</f>
        <v>0</v>
      </c>
      <c r="J19" s="71">
        <f>DatosDelitos!M73</f>
        <v>0</v>
      </c>
      <c r="K19" s="71">
        <f>DatosDelitos!O73</f>
        <v>0</v>
      </c>
      <c r="L19" s="72">
        <f>DatosDelitos!P73</f>
        <v>0</v>
      </c>
    </row>
    <row r="20" spans="2:12" ht="27" customHeight="1" x14ac:dyDescent="0.2">
      <c r="B20" s="209" t="s">
        <v>1238</v>
      </c>
      <c r="C20" s="209"/>
      <c r="D20" s="70">
        <f>DatosDelitos!C75</f>
        <v>26</v>
      </c>
      <c r="E20" s="71">
        <f>DatosDelitos!H75</f>
        <v>5</v>
      </c>
      <c r="F20" s="71">
        <f>DatosDelitos!I75</f>
        <v>4</v>
      </c>
      <c r="G20" s="71">
        <f>DatosDelitos!J75</f>
        <v>0</v>
      </c>
      <c r="H20" s="71">
        <f>DatosDelitos!K75</f>
        <v>0</v>
      </c>
      <c r="I20" s="71">
        <f>DatosDelitos!L75</f>
        <v>1</v>
      </c>
      <c r="J20" s="71">
        <f>DatosDelitos!M75</f>
        <v>1</v>
      </c>
      <c r="K20" s="71">
        <f>DatosDelitos!O75</f>
        <v>0</v>
      </c>
      <c r="L20" s="72">
        <f>DatosDelitos!P75</f>
        <v>6</v>
      </c>
    </row>
    <row r="21" spans="2:12" ht="13.15" customHeight="1" x14ac:dyDescent="0.2">
      <c r="B21" s="210" t="s">
        <v>1239</v>
      </c>
      <c r="C21" s="210"/>
      <c r="D21" s="70">
        <f>DatosDelitos!C83</f>
        <v>94</v>
      </c>
      <c r="E21" s="71">
        <f>DatosDelitos!H83</f>
        <v>2</v>
      </c>
      <c r="F21" s="71">
        <f>DatosDelitos!I83</f>
        <v>5</v>
      </c>
      <c r="G21" s="71">
        <f>DatosDelitos!J83</f>
        <v>0</v>
      </c>
      <c r="H21" s="71">
        <f>DatosDelitos!K83</f>
        <v>0</v>
      </c>
      <c r="I21" s="71">
        <f>DatosDelitos!L83</f>
        <v>0</v>
      </c>
      <c r="J21" s="71">
        <f>DatosDelitos!M83</f>
        <v>0</v>
      </c>
      <c r="K21" s="71">
        <f>DatosDelitos!O83</f>
        <v>0</v>
      </c>
      <c r="L21" s="72">
        <f>DatosDelitos!P83</f>
        <v>0</v>
      </c>
    </row>
    <row r="22" spans="2:12" ht="13.15" customHeight="1" x14ac:dyDescent="0.2">
      <c r="B22" s="209" t="s">
        <v>1240</v>
      </c>
      <c r="C22" s="209"/>
      <c r="D22" s="70">
        <f>DatosDelitos!C86</f>
        <v>185</v>
      </c>
      <c r="E22" s="71">
        <f>DatosDelitos!H86</f>
        <v>72</v>
      </c>
      <c r="F22" s="71">
        <f>DatosDelitos!I86</f>
        <v>35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0</v>
      </c>
      <c r="L22" s="72">
        <f>DatosDelitos!P86</f>
        <v>61</v>
      </c>
    </row>
    <row r="23" spans="2:12" ht="13.15" customHeight="1" x14ac:dyDescent="0.2">
      <c r="B23" s="209" t="s">
        <v>966</v>
      </c>
      <c r="C23" s="209"/>
      <c r="D23" s="70">
        <f>DatosDelitos!C98</f>
        <v>2158</v>
      </c>
      <c r="E23" s="71">
        <f>DatosDelitos!H98</f>
        <v>808</v>
      </c>
      <c r="F23" s="71">
        <f>DatosDelitos!I98</f>
        <v>441</v>
      </c>
      <c r="G23" s="71">
        <f>DatosDelitos!J98</f>
        <v>0</v>
      </c>
      <c r="H23" s="71">
        <f>DatosDelitos!K98</f>
        <v>0</v>
      </c>
      <c r="I23" s="71">
        <f>DatosDelitos!L98</f>
        <v>0</v>
      </c>
      <c r="J23" s="71">
        <f>DatosDelitos!M98</f>
        <v>0</v>
      </c>
      <c r="K23" s="71">
        <f>DatosDelitos!O98</f>
        <v>16</v>
      </c>
      <c r="L23" s="72">
        <f>DatosDelitos!P98</f>
        <v>431</v>
      </c>
    </row>
    <row r="24" spans="2:12" ht="27" customHeight="1" x14ac:dyDescent="0.2">
      <c r="B24" s="209" t="s">
        <v>1241</v>
      </c>
      <c r="C24" s="209"/>
      <c r="D24" s="70">
        <f>DatosDelitos!C132</f>
        <v>3</v>
      </c>
      <c r="E24" s="71">
        <f>DatosDelitos!H132</f>
        <v>17</v>
      </c>
      <c r="F24" s="71">
        <f>DatosDelitos!I132</f>
        <v>5</v>
      </c>
      <c r="G24" s="71">
        <f>DatosDelitos!J132</f>
        <v>0</v>
      </c>
      <c r="H24" s="71">
        <f>DatosDelitos!K132</f>
        <v>0</v>
      </c>
      <c r="I24" s="71">
        <f>DatosDelitos!L132</f>
        <v>0</v>
      </c>
      <c r="J24" s="71">
        <f>DatosDelitos!M132</f>
        <v>0</v>
      </c>
      <c r="K24" s="71">
        <f>DatosDelitos!O132</f>
        <v>0</v>
      </c>
      <c r="L24" s="72">
        <f>DatosDelitos!P132</f>
        <v>8</v>
      </c>
    </row>
    <row r="25" spans="2:12" ht="13.15" customHeight="1" x14ac:dyDescent="0.2">
      <c r="B25" s="209" t="s">
        <v>1242</v>
      </c>
      <c r="C25" s="209"/>
      <c r="D25" s="70">
        <f>DatosDelitos!C138</f>
        <v>309</v>
      </c>
      <c r="E25" s="71">
        <f>DatosDelitos!H138</f>
        <v>6</v>
      </c>
      <c r="F25" s="71">
        <f>DatosDelitos!I138</f>
        <v>7</v>
      </c>
      <c r="G25" s="71">
        <f>DatosDelitos!J138</f>
        <v>0</v>
      </c>
      <c r="H25" s="71">
        <f>DatosDelitos!K138</f>
        <v>0</v>
      </c>
      <c r="I25" s="71">
        <f>DatosDelitos!L138</f>
        <v>0</v>
      </c>
      <c r="J25" s="71">
        <f>DatosDelitos!M138</f>
        <v>0</v>
      </c>
      <c r="K25" s="71">
        <f>DatosDelitos!O138</f>
        <v>0</v>
      </c>
      <c r="L25" s="72">
        <f>DatosDelitos!P138</f>
        <v>7</v>
      </c>
    </row>
    <row r="26" spans="2:12" ht="13.15" customHeight="1" x14ac:dyDescent="0.2">
      <c r="B26" s="210" t="s">
        <v>1243</v>
      </c>
      <c r="C26" s="210"/>
      <c r="D26" s="70">
        <f>DatosDelitos!C145</f>
        <v>2</v>
      </c>
      <c r="E26" s="71">
        <f>DatosDelitos!H145</f>
        <v>0</v>
      </c>
      <c r="F26" s="71">
        <f>DatosDelitos!I145</f>
        <v>0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0</v>
      </c>
      <c r="L26" s="72">
        <f>DatosDelitos!P145</f>
        <v>0</v>
      </c>
    </row>
    <row r="27" spans="2:12" ht="38.25" customHeight="1" x14ac:dyDescent="0.2">
      <c r="B27" s="209" t="s">
        <v>1244</v>
      </c>
      <c r="C27" s="209"/>
      <c r="D27" s="70">
        <f>DatosDelitos!C148</f>
        <v>41</v>
      </c>
      <c r="E27" s="71">
        <f>DatosDelitos!H148</f>
        <v>16</v>
      </c>
      <c r="F27" s="71">
        <f>DatosDelitos!I148</f>
        <v>1</v>
      </c>
      <c r="G27" s="71">
        <f>DatosDelitos!J148</f>
        <v>0</v>
      </c>
      <c r="H27" s="71">
        <f>DatosDelitos!K148</f>
        <v>0</v>
      </c>
      <c r="I27" s="71">
        <f>DatosDelitos!L148</f>
        <v>0</v>
      </c>
      <c r="J27" s="71">
        <f>DatosDelitos!M148</f>
        <v>0</v>
      </c>
      <c r="K27" s="71">
        <f>DatosDelitos!O148</f>
        <v>0</v>
      </c>
      <c r="L27" s="72">
        <f>DatosDelitos!P148</f>
        <v>8</v>
      </c>
    </row>
    <row r="28" spans="2:12" ht="13.15" customHeight="1" x14ac:dyDescent="0.2">
      <c r="B28" s="209" t="s">
        <v>1245</v>
      </c>
      <c r="C28" s="209"/>
      <c r="D28" s="70">
        <f>DatosDelitos!C157+SUM(DatosDelitos!C168:C173)</f>
        <v>70</v>
      </c>
      <c r="E28" s="71">
        <f>DatosDelitos!H157+SUM(DatosDelitos!H168:H173)</f>
        <v>27</v>
      </c>
      <c r="F28" s="71">
        <f>DatosDelitos!I157+SUM(DatosDelitos!I168:I173)</f>
        <v>3</v>
      </c>
      <c r="G28" s="71">
        <f>DatosDelitos!J157+SUM(DatosDelitos!J168:J173)</f>
        <v>0</v>
      </c>
      <c r="H28" s="71">
        <f>DatosDelitos!K157+SUM(DatosDelitos!K168:K173)</f>
        <v>0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4</v>
      </c>
      <c r="L28" s="71">
        <f>DatosDelitos!P157+SUM(DatosDelitos!P168:Q173)</f>
        <v>7</v>
      </c>
    </row>
    <row r="29" spans="2:12" ht="13.15" customHeight="1" x14ac:dyDescent="0.2">
      <c r="B29" s="209" t="s">
        <v>1246</v>
      </c>
      <c r="C29" s="209"/>
      <c r="D29" s="70">
        <f>SUM(DatosDelitos!C174:C178)</f>
        <v>72</v>
      </c>
      <c r="E29" s="71">
        <f>SUM(DatosDelitos!H174:H178)</f>
        <v>58</v>
      </c>
      <c r="F29" s="71">
        <f>SUM(DatosDelitos!I174:I178)</f>
        <v>31</v>
      </c>
      <c r="G29" s="71">
        <f>SUM(DatosDelitos!J174:J178)</f>
        <v>0</v>
      </c>
      <c r="H29" s="71">
        <f>SUM(DatosDelitos!K174:K178)</f>
        <v>0</v>
      </c>
      <c r="I29" s="71">
        <f>SUM(DatosDelitos!L174:L178)</f>
        <v>0</v>
      </c>
      <c r="J29" s="71">
        <f>SUM(DatosDelitos!M174:M178)</f>
        <v>0</v>
      </c>
      <c r="K29" s="71">
        <f>SUM(DatosDelitos!O174:O178)</f>
        <v>11</v>
      </c>
      <c r="L29" s="71">
        <f>SUM(DatosDelitos!P174:P178)</f>
        <v>14</v>
      </c>
    </row>
    <row r="30" spans="2:12" ht="13.15" customHeight="1" x14ac:dyDescent="0.2">
      <c r="B30" s="209" t="s">
        <v>1247</v>
      </c>
      <c r="C30" s="209"/>
      <c r="D30" s="70">
        <f>DatosDelitos!C179</f>
        <v>396</v>
      </c>
      <c r="E30" s="71">
        <f>DatosDelitos!H179</f>
        <v>155</v>
      </c>
      <c r="F30" s="71">
        <f>DatosDelitos!I179</f>
        <v>109</v>
      </c>
      <c r="G30" s="71">
        <f>DatosDelitos!J179</f>
        <v>0</v>
      </c>
      <c r="H30" s="71">
        <f>DatosDelitos!K179</f>
        <v>0</v>
      </c>
      <c r="I30" s="71">
        <f>DatosDelitos!L179</f>
        <v>0</v>
      </c>
      <c r="J30" s="71">
        <f>DatosDelitos!M179</f>
        <v>0</v>
      </c>
      <c r="K30" s="71">
        <f>DatosDelitos!O179</f>
        <v>0</v>
      </c>
      <c r="L30" s="71">
        <f>DatosDelitos!P179</f>
        <v>720</v>
      </c>
    </row>
    <row r="31" spans="2:12" ht="13.15" customHeight="1" x14ac:dyDescent="0.2">
      <c r="B31" s="209" t="s">
        <v>1248</v>
      </c>
      <c r="C31" s="209"/>
      <c r="D31" s="70">
        <f>DatosDelitos!C187</f>
        <v>151</v>
      </c>
      <c r="E31" s="71">
        <f>DatosDelitos!H187</f>
        <v>50</v>
      </c>
      <c r="F31" s="71">
        <f>DatosDelitos!I187</f>
        <v>36</v>
      </c>
      <c r="G31" s="71">
        <f>DatosDelitos!J187</f>
        <v>0</v>
      </c>
      <c r="H31" s="71">
        <f>DatosDelitos!K187</f>
        <v>0</v>
      </c>
      <c r="I31" s="71">
        <f>DatosDelitos!L187</f>
        <v>0</v>
      </c>
      <c r="J31" s="71">
        <f>DatosDelitos!M187</f>
        <v>0</v>
      </c>
      <c r="K31" s="71">
        <f>DatosDelitos!O187</f>
        <v>1</v>
      </c>
      <c r="L31" s="71">
        <f>DatosDelitos!P187</f>
        <v>45</v>
      </c>
    </row>
    <row r="32" spans="2:12" ht="13.15" customHeight="1" x14ac:dyDescent="0.2">
      <c r="B32" s="209" t="s">
        <v>1249</v>
      </c>
      <c r="C32" s="209"/>
      <c r="D32" s="70">
        <f>DatosDelitos!C202</f>
        <v>74</v>
      </c>
      <c r="E32" s="71">
        <f>DatosDelitos!H202</f>
        <v>20</v>
      </c>
      <c r="F32" s="71">
        <f>DatosDelitos!I202</f>
        <v>12</v>
      </c>
      <c r="G32" s="71">
        <f>DatosDelitos!J202</f>
        <v>0</v>
      </c>
      <c r="H32" s="71">
        <f>DatosDelitos!K202</f>
        <v>0</v>
      </c>
      <c r="I32" s="71">
        <f>DatosDelitos!L202</f>
        <v>0</v>
      </c>
      <c r="J32" s="71">
        <f>DatosDelitos!M202</f>
        <v>0</v>
      </c>
      <c r="K32" s="71">
        <f>DatosDelitos!O202</f>
        <v>0</v>
      </c>
      <c r="L32" s="71">
        <f>DatosDelitos!P202</f>
        <v>14</v>
      </c>
    </row>
    <row r="33" spans="2:13" ht="13.15" customHeight="1" x14ac:dyDescent="0.2">
      <c r="B33" s="209" t="s">
        <v>1250</v>
      </c>
      <c r="C33" s="209"/>
      <c r="D33" s="70">
        <f>DatosDelitos!C224</f>
        <v>404</v>
      </c>
      <c r="E33" s="71">
        <f>DatosDelitos!H224</f>
        <v>228</v>
      </c>
      <c r="F33" s="71">
        <f>DatosDelitos!I224</f>
        <v>133</v>
      </c>
      <c r="G33" s="71">
        <f>DatosDelitos!J224</f>
        <v>0</v>
      </c>
      <c r="H33" s="71">
        <f>DatosDelitos!K224</f>
        <v>0</v>
      </c>
      <c r="I33" s="71">
        <f>DatosDelitos!L224</f>
        <v>0</v>
      </c>
      <c r="J33" s="71">
        <f>DatosDelitos!M224</f>
        <v>0</v>
      </c>
      <c r="K33" s="71">
        <f>DatosDelitos!O224</f>
        <v>15</v>
      </c>
      <c r="L33" s="71">
        <f>DatosDelitos!P224</f>
        <v>184</v>
      </c>
    </row>
    <row r="34" spans="2:13" ht="13.15" customHeight="1" x14ac:dyDescent="0.2">
      <c r="B34" s="209" t="s">
        <v>1251</v>
      </c>
      <c r="C34" s="209"/>
      <c r="D34" s="70">
        <f>DatosDelitos!C245</f>
        <v>4</v>
      </c>
      <c r="E34" s="71">
        <f>DatosDelitos!H245</f>
        <v>3</v>
      </c>
      <c r="F34" s="71">
        <f>DatosDelitos!I245</f>
        <v>2</v>
      </c>
      <c r="G34" s="71">
        <f>DatosDelitos!J245</f>
        <v>0</v>
      </c>
      <c r="H34" s="71">
        <f>DatosDelitos!K245</f>
        <v>0</v>
      </c>
      <c r="I34" s="71">
        <f>DatosDelitos!L245</f>
        <v>0</v>
      </c>
      <c r="J34" s="71">
        <f>DatosDelitos!M245</f>
        <v>0</v>
      </c>
      <c r="K34" s="71">
        <f>DatosDelitos!O245</f>
        <v>0</v>
      </c>
      <c r="L34" s="71">
        <f>DatosDelitos!P245</f>
        <v>0</v>
      </c>
    </row>
    <row r="35" spans="2:13" ht="13.15" customHeight="1" x14ac:dyDescent="0.2">
      <c r="B35" s="209" t="s">
        <v>1252</v>
      </c>
      <c r="C35" s="209"/>
      <c r="D35" s="70">
        <f>DatosDelitos!C272</f>
        <v>124</v>
      </c>
      <c r="E35" s="71">
        <f>DatosDelitos!H272</f>
        <v>91</v>
      </c>
      <c r="F35" s="71">
        <f>DatosDelitos!I272</f>
        <v>69</v>
      </c>
      <c r="G35" s="71">
        <f>DatosDelitos!J272</f>
        <v>0</v>
      </c>
      <c r="H35" s="71">
        <f>DatosDelitos!K272</f>
        <v>0</v>
      </c>
      <c r="I35" s="71">
        <f>DatosDelitos!L272</f>
        <v>0</v>
      </c>
      <c r="J35" s="71">
        <f>DatosDelitos!M272</f>
        <v>0</v>
      </c>
      <c r="K35" s="71">
        <f>DatosDelitos!O272</f>
        <v>3</v>
      </c>
      <c r="L35" s="71">
        <f>DatosDelitos!P272</f>
        <v>108</v>
      </c>
    </row>
    <row r="36" spans="2:13" ht="38.25" customHeight="1" x14ac:dyDescent="0.2">
      <c r="B36" s="209" t="s">
        <v>1253</v>
      </c>
      <c r="C36" s="209"/>
      <c r="D36" s="70">
        <f>DatosDelitos!C302</f>
        <v>0</v>
      </c>
      <c r="E36" s="71">
        <f>DatosDelitos!H302</f>
        <v>0</v>
      </c>
      <c r="F36" s="71">
        <f>DatosDelitos!I302</f>
        <v>1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1">
        <f>DatosDelitos!P302</f>
        <v>0</v>
      </c>
    </row>
    <row r="37" spans="2:13" ht="13.15" customHeight="1" x14ac:dyDescent="0.2">
      <c r="B37" s="209" t="s">
        <v>1254</v>
      </c>
      <c r="C37" s="209"/>
      <c r="D37" s="70">
        <f>DatosDelitos!C306</f>
        <v>0</v>
      </c>
      <c r="E37" s="71">
        <f>DatosDelitos!H306</f>
        <v>0</v>
      </c>
      <c r="F37" s="71">
        <f>DatosDelitos!I306</f>
        <v>0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0</v>
      </c>
      <c r="L37" s="71">
        <f>DatosDelitos!P306</f>
        <v>0</v>
      </c>
    </row>
    <row r="38" spans="2:13" ht="13.15" customHeight="1" x14ac:dyDescent="0.2">
      <c r="B38" s="209" t="s">
        <v>1255</v>
      </c>
      <c r="C38" s="209"/>
      <c r="D38" s="70">
        <f>DatosDelitos!C313+DatosDelitos!C319+DatosDelitos!C321</f>
        <v>1</v>
      </c>
      <c r="E38" s="71">
        <f>DatosDelitos!H313+DatosDelitos!H319+DatosDelitos!H321</f>
        <v>1</v>
      </c>
      <c r="F38" s="71">
        <f>DatosDelitos!I313+DatosDelitos!I319+DatosDelitos!I321</f>
        <v>0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0</v>
      </c>
      <c r="L38" s="71">
        <f>DatosDelitos!P313+DatosDelitos!P319+DatosDelitos!P321</f>
        <v>0</v>
      </c>
    </row>
    <row r="39" spans="2:13" ht="13.15" customHeight="1" x14ac:dyDescent="0.2">
      <c r="B39" s="209" t="s">
        <v>1256</v>
      </c>
      <c r="C39" s="209"/>
      <c r="D39" s="70">
        <f>DatosDelitos!C324</f>
        <v>2082</v>
      </c>
      <c r="E39" s="71">
        <f>DatosDelitos!H324</f>
        <v>27</v>
      </c>
      <c r="F39" s="71">
        <f>DatosDelitos!I324</f>
        <v>0</v>
      </c>
      <c r="G39" s="71">
        <f>DatosDelitos!J324</f>
        <v>0</v>
      </c>
      <c r="H39" s="71">
        <f>DatosDelitos!K324</f>
        <v>0</v>
      </c>
      <c r="I39" s="71">
        <f>DatosDelitos!L324</f>
        <v>0</v>
      </c>
      <c r="J39" s="71">
        <f>DatosDelitos!M324</f>
        <v>0</v>
      </c>
      <c r="K39" s="71">
        <f>DatosDelitos!O324</f>
        <v>0</v>
      </c>
      <c r="L39" s="71">
        <f>DatosDelitos!P324</f>
        <v>0</v>
      </c>
    </row>
    <row r="40" spans="2:13" ht="13.15" customHeight="1" x14ac:dyDescent="0.2">
      <c r="B40" s="209" t="s">
        <v>1257</v>
      </c>
      <c r="C40" s="209"/>
      <c r="D40" s="70">
        <f>DatosDelitos!C326</f>
        <v>0</v>
      </c>
      <c r="E40" s="70">
        <f>DatosDelitos!H326</f>
        <v>0</v>
      </c>
      <c r="F40" s="70">
        <f>DatosDelitos!I326</f>
        <v>0</v>
      </c>
      <c r="G40" s="70">
        <f>DatosDelitos!J326</f>
        <v>0</v>
      </c>
      <c r="H40" s="70">
        <f>DatosDelitos!K326</f>
        <v>0</v>
      </c>
      <c r="I40" s="70">
        <f>DatosDelitos!L326</f>
        <v>0</v>
      </c>
      <c r="J40" s="70">
        <f>DatosDelitos!M326</f>
        <v>0</v>
      </c>
      <c r="K40" s="70">
        <f>DatosDelitos!O326</f>
        <v>0</v>
      </c>
      <c r="L40" s="70">
        <f>DatosDelitos!P326</f>
        <v>0</v>
      </c>
    </row>
    <row r="41" spans="2:13" ht="13.15" customHeight="1" x14ac:dyDescent="0.2">
      <c r="B41" s="209" t="s">
        <v>943</v>
      </c>
      <c r="C41" s="209"/>
      <c r="D41" s="70">
        <f>DatosDelitos!C338</f>
        <v>0</v>
      </c>
      <c r="E41" s="70">
        <f>DatosDelitos!H338</f>
        <v>0</v>
      </c>
      <c r="F41" s="70">
        <f>DatosDelitos!I338</f>
        <v>0</v>
      </c>
      <c r="G41" s="70">
        <f>DatosDelitos!J338</f>
        <v>0</v>
      </c>
      <c r="H41" s="70">
        <f>DatosDelitos!K338</f>
        <v>0</v>
      </c>
      <c r="I41" s="70">
        <f>DatosDelitos!L338</f>
        <v>0</v>
      </c>
      <c r="J41" s="70">
        <f>DatosDelitos!M338</f>
        <v>0</v>
      </c>
      <c r="K41" s="70">
        <f>DatosDelitos!O338</f>
        <v>0</v>
      </c>
      <c r="L41" s="70">
        <f>DatosDelitos!P338</f>
        <v>0</v>
      </c>
    </row>
    <row r="42" spans="2:13" ht="13.15" customHeight="1" x14ac:dyDescent="0.2">
      <c r="B42" s="209" t="s">
        <v>1258</v>
      </c>
      <c r="C42" s="209"/>
      <c r="D42" s="70">
        <f>DatosDelitos!C340</f>
        <v>0</v>
      </c>
      <c r="E42" s="70">
        <f>DatosDelitos!H340</f>
        <v>0</v>
      </c>
      <c r="F42" s="70">
        <f>DatosDelitos!I340</f>
        <v>0</v>
      </c>
      <c r="G42" s="70">
        <f>DatosDelitos!J340</f>
        <v>0</v>
      </c>
      <c r="H42" s="70">
        <f>DatosDelitos!K340</f>
        <v>0</v>
      </c>
      <c r="I42" s="70">
        <f>DatosDelitos!L340</f>
        <v>0</v>
      </c>
      <c r="J42" s="70">
        <f>DatosDelitos!M340</f>
        <v>0</v>
      </c>
      <c r="K42" s="70">
        <f>DatosDelitos!O340</f>
        <v>0</v>
      </c>
      <c r="L42" s="70">
        <f>DatosDelitos!P340</f>
        <v>0</v>
      </c>
    </row>
    <row r="43" spans="2:13" ht="13.9" customHeight="1" thickBot="1" x14ac:dyDescent="0.25">
      <c r="B43" s="212" t="s">
        <v>947</v>
      </c>
      <c r="C43" s="212"/>
      <c r="D43" s="73">
        <f>SUM(D11:D42)</f>
        <v>11410</v>
      </c>
      <c r="E43" s="73">
        <f t="shared" ref="E43:L43" si="0">SUM(E11:E42)</f>
        <v>2165</v>
      </c>
      <c r="F43" s="73">
        <f t="shared" si="0"/>
        <v>1206</v>
      </c>
      <c r="G43" s="73">
        <f t="shared" si="0"/>
        <v>12</v>
      </c>
      <c r="H43" s="73">
        <f t="shared" si="0"/>
        <v>19</v>
      </c>
      <c r="I43" s="73">
        <f t="shared" si="0"/>
        <v>3</v>
      </c>
      <c r="J43" s="73">
        <f t="shared" si="0"/>
        <v>3</v>
      </c>
      <c r="K43" s="73">
        <f t="shared" si="0"/>
        <v>64</v>
      </c>
      <c r="L43" s="73">
        <f t="shared" si="0"/>
        <v>2239</v>
      </c>
    </row>
    <row r="46" spans="2:13" ht="15.75" x14ac:dyDescent="0.25">
      <c r="B46" s="74" t="s">
        <v>1259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1222</v>
      </c>
      <c r="E48" s="52" t="s">
        <v>1223</v>
      </c>
    </row>
    <row r="49" spans="2:5" ht="13.15" customHeight="1" x14ac:dyDescent="0.25">
      <c r="B49" s="211" t="s">
        <v>1260</v>
      </c>
      <c r="C49" s="211"/>
      <c r="D49" s="76">
        <f>DatosDelitos!F6</f>
        <v>0</v>
      </c>
      <c r="E49" s="76">
        <f>DatosDelitos!G6</f>
        <v>0</v>
      </c>
    </row>
    <row r="50" spans="2:5" ht="13.15" customHeight="1" x14ac:dyDescent="0.25">
      <c r="B50" s="211" t="s">
        <v>1261</v>
      </c>
      <c r="C50" s="211"/>
      <c r="D50" s="76">
        <f>DatosDelitos!F14-DatosDelitos!F18</f>
        <v>10</v>
      </c>
      <c r="E50" s="76">
        <f>DatosDelitos!G14-DatosDelitos!G18</f>
        <v>40</v>
      </c>
    </row>
    <row r="51" spans="2:5" ht="13.15" customHeight="1" x14ac:dyDescent="0.25">
      <c r="B51" s="211" t="s">
        <v>281</v>
      </c>
      <c r="C51" s="211"/>
      <c r="D51" s="76">
        <f>DatosDelitos!F11</f>
        <v>0</v>
      </c>
      <c r="E51" s="76">
        <f>DatosDelitos!G11</f>
        <v>0</v>
      </c>
    </row>
    <row r="52" spans="2:5" ht="13.15" customHeight="1" x14ac:dyDescent="0.25">
      <c r="B52" s="211" t="s">
        <v>338</v>
      </c>
      <c r="C52" s="211"/>
      <c r="D52" s="76">
        <f>DatosDelitos!F21</f>
        <v>0</v>
      </c>
      <c r="E52" s="76">
        <f>DatosDelitos!G21</f>
        <v>0</v>
      </c>
    </row>
    <row r="53" spans="2:5" ht="13.15" customHeight="1" x14ac:dyDescent="0.25">
      <c r="B53" s="211" t="s">
        <v>343</v>
      </c>
      <c r="C53" s="211"/>
      <c r="D53" s="76">
        <f>DatosDelitos!F24</f>
        <v>0</v>
      </c>
      <c r="E53" s="76">
        <f>DatosDelitos!G24</f>
        <v>0</v>
      </c>
    </row>
    <row r="54" spans="2:5" ht="13.15" customHeight="1" x14ac:dyDescent="0.25">
      <c r="B54" s="211" t="s">
        <v>1233</v>
      </c>
      <c r="C54" s="211"/>
      <c r="D54" s="76">
        <f>DatosDelitos!F18+DatosDelitos!F45</f>
        <v>254</v>
      </c>
      <c r="E54" s="76">
        <f>DatosDelitos!G18+DatosDelitos!G45</f>
        <v>60</v>
      </c>
    </row>
    <row r="55" spans="2:5" ht="13.15" customHeight="1" x14ac:dyDescent="0.25">
      <c r="B55" s="211" t="s">
        <v>1234</v>
      </c>
      <c r="C55" s="211"/>
      <c r="D55" s="76">
        <f>DatosDelitos!F31</f>
        <v>78</v>
      </c>
      <c r="E55" s="76">
        <f>DatosDelitos!G31</f>
        <v>59</v>
      </c>
    </row>
    <row r="56" spans="2:5" ht="13.15" customHeight="1" x14ac:dyDescent="0.25">
      <c r="B56" s="211" t="s">
        <v>1235</v>
      </c>
      <c r="C56" s="211"/>
      <c r="D56" s="76">
        <f>DatosDelitos!F43-DatosDelitos!F45</f>
        <v>0</v>
      </c>
      <c r="E56" s="76">
        <f>DatosDelitos!G43-DatosDelitos!G45</f>
        <v>0</v>
      </c>
    </row>
    <row r="57" spans="2:5" ht="13.15" customHeight="1" x14ac:dyDescent="0.25">
      <c r="B57" s="211" t="s">
        <v>1236</v>
      </c>
      <c r="C57" s="211"/>
      <c r="D57" s="76">
        <f>DatosDelitos!F51</f>
        <v>0</v>
      </c>
      <c r="E57" s="76">
        <f>DatosDelitos!G51</f>
        <v>0</v>
      </c>
    </row>
    <row r="58" spans="2:5" ht="13.15" customHeight="1" x14ac:dyDescent="0.25">
      <c r="B58" s="211" t="s">
        <v>1237</v>
      </c>
      <c r="C58" s="211"/>
      <c r="D58" s="76">
        <f>DatosDelitos!F73</f>
        <v>0</v>
      </c>
      <c r="E58" s="76">
        <f>DatosDelitos!G73</f>
        <v>0</v>
      </c>
    </row>
    <row r="59" spans="2:5" ht="27" customHeight="1" x14ac:dyDescent="0.25">
      <c r="B59" s="211" t="s">
        <v>1262</v>
      </c>
      <c r="C59" s="211"/>
      <c r="D59" s="76">
        <f>DatosDelitos!F75</f>
        <v>2</v>
      </c>
      <c r="E59" s="76">
        <f>DatosDelitos!G75</f>
        <v>1</v>
      </c>
    </row>
    <row r="60" spans="2:5" ht="13.15" customHeight="1" x14ac:dyDescent="0.25">
      <c r="B60" s="211" t="s">
        <v>1239</v>
      </c>
      <c r="C60" s="211"/>
      <c r="D60" s="76">
        <f>DatosDelitos!F83</f>
        <v>0</v>
      </c>
      <c r="E60" s="76">
        <f>DatosDelitos!G83</f>
        <v>0</v>
      </c>
    </row>
    <row r="61" spans="2:5" ht="13.15" customHeight="1" x14ac:dyDescent="0.25">
      <c r="B61" s="211" t="s">
        <v>1240</v>
      </c>
      <c r="C61" s="211"/>
      <c r="D61" s="76">
        <f>DatosDelitos!F86</f>
        <v>5</v>
      </c>
      <c r="E61" s="76">
        <f>DatosDelitos!G86</f>
        <v>4</v>
      </c>
    </row>
    <row r="62" spans="2:5" ht="13.15" customHeight="1" x14ac:dyDescent="0.25">
      <c r="B62" s="211" t="s">
        <v>966</v>
      </c>
      <c r="C62" s="211"/>
      <c r="D62" s="76">
        <f>DatosDelitos!F98</f>
        <v>60</v>
      </c>
      <c r="E62" s="76">
        <f>DatosDelitos!G98</f>
        <v>51</v>
      </c>
    </row>
    <row r="63" spans="2:5" ht="27" customHeight="1" x14ac:dyDescent="0.25">
      <c r="B63" s="211" t="s">
        <v>1263</v>
      </c>
      <c r="C63" s="211"/>
      <c r="D63" s="76">
        <f>DatosDelitos!F132</f>
        <v>0</v>
      </c>
      <c r="E63" s="76">
        <f>DatosDelitos!G132</f>
        <v>0</v>
      </c>
    </row>
    <row r="64" spans="2:5" ht="13.15" customHeight="1" x14ac:dyDescent="0.25">
      <c r="B64" s="211" t="s">
        <v>1242</v>
      </c>
      <c r="C64" s="211"/>
      <c r="D64" s="76">
        <f>DatosDelitos!F138</f>
        <v>0</v>
      </c>
      <c r="E64" s="76">
        <f>DatosDelitos!G138</f>
        <v>0</v>
      </c>
    </row>
    <row r="65" spans="2:5" ht="13.15" customHeight="1" x14ac:dyDescent="0.25">
      <c r="B65" s="211" t="s">
        <v>1243</v>
      </c>
      <c r="C65" s="211"/>
      <c r="D65" s="76">
        <f>DatosDelitos!F145</f>
        <v>0</v>
      </c>
      <c r="E65" s="76">
        <f>DatosDelitos!G145</f>
        <v>0</v>
      </c>
    </row>
    <row r="66" spans="2:5" ht="40.5" customHeight="1" x14ac:dyDescent="0.25">
      <c r="B66" s="211" t="s">
        <v>1244</v>
      </c>
      <c r="C66" s="211"/>
      <c r="D66" s="76">
        <f>DatosDelitos!F148</f>
        <v>1</v>
      </c>
      <c r="E66" s="76">
        <f>DatosDelitos!G148</f>
        <v>1</v>
      </c>
    </row>
    <row r="67" spans="2:5" ht="13.15" customHeight="1" x14ac:dyDescent="0.25">
      <c r="B67" s="211" t="s">
        <v>1245</v>
      </c>
      <c r="C67" s="211"/>
      <c r="D67" s="76">
        <f>DatosDelitos!F157+SUM(DatosDelitos!F168:G173)</f>
        <v>1</v>
      </c>
      <c r="E67" s="76">
        <f>DatosDelitos!G157+SUM(DatosDelitos!G168:H173)</f>
        <v>12</v>
      </c>
    </row>
    <row r="68" spans="2:5" ht="13.15" customHeight="1" x14ac:dyDescent="0.25">
      <c r="B68" s="211" t="s">
        <v>1246</v>
      </c>
      <c r="C68" s="211"/>
      <c r="D68" s="76">
        <f>SUM(DatosDelitos!F174:G178)</f>
        <v>2</v>
      </c>
      <c r="E68" s="76">
        <f>SUM(DatosDelitos!G174:H178)</f>
        <v>59</v>
      </c>
    </row>
    <row r="69" spans="2:5" ht="13.15" customHeight="1" x14ac:dyDescent="0.25">
      <c r="B69" s="211" t="s">
        <v>1247</v>
      </c>
      <c r="C69" s="211"/>
      <c r="D69" s="76">
        <f>DatosDelitos!F179</f>
        <v>583</v>
      </c>
      <c r="E69" s="76">
        <f>DatosDelitos!G179</f>
        <v>529</v>
      </c>
    </row>
    <row r="70" spans="2:5" ht="13.15" customHeight="1" x14ac:dyDescent="0.25">
      <c r="B70" s="211" t="s">
        <v>1248</v>
      </c>
      <c r="C70" s="211"/>
      <c r="D70" s="76">
        <f>DatosDelitos!F187</f>
        <v>3</v>
      </c>
      <c r="E70" s="76">
        <f>DatosDelitos!G187</f>
        <v>5</v>
      </c>
    </row>
    <row r="71" spans="2:5" ht="13.15" customHeight="1" x14ac:dyDescent="0.25">
      <c r="B71" s="211" t="s">
        <v>1249</v>
      </c>
      <c r="C71" s="211"/>
      <c r="D71" s="76">
        <f>DatosDelitos!F202</f>
        <v>6</v>
      </c>
      <c r="E71" s="76">
        <f>DatosDelitos!G202</f>
        <v>11</v>
      </c>
    </row>
    <row r="72" spans="2:5" ht="13.15" customHeight="1" x14ac:dyDescent="0.25">
      <c r="B72" s="211" t="s">
        <v>1250</v>
      </c>
      <c r="C72" s="211"/>
      <c r="D72" s="76">
        <f>DatosDelitos!F224</f>
        <v>107</v>
      </c>
      <c r="E72" s="76">
        <f>DatosDelitos!G224</f>
        <v>82</v>
      </c>
    </row>
    <row r="73" spans="2:5" ht="13.15" customHeight="1" x14ac:dyDescent="0.25">
      <c r="B73" s="211" t="s">
        <v>1251</v>
      </c>
      <c r="C73" s="211"/>
      <c r="D73" s="76">
        <f>DatosDelitos!F245</f>
        <v>0</v>
      </c>
      <c r="E73" s="76">
        <f>DatosDelitos!G245</f>
        <v>0</v>
      </c>
    </row>
    <row r="74" spans="2:5" ht="13.15" customHeight="1" x14ac:dyDescent="0.25">
      <c r="B74" s="211" t="s">
        <v>1252</v>
      </c>
      <c r="C74" s="211"/>
      <c r="D74" s="76">
        <f>DatosDelitos!F272</f>
        <v>25</v>
      </c>
      <c r="E74" s="76">
        <f>DatosDelitos!G272</f>
        <v>22</v>
      </c>
    </row>
    <row r="75" spans="2:5" ht="38.25" customHeight="1" x14ac:dyDescent="0.25">
      <c r="B75" s="211" t="s">
        <v>1253</v>
      </c>
      <c r="C75" s="211"/>
      <c r="D75" s="76">
        <f>DatosDelitos!F302</f>
        <v>0</v>
      </c>
      <c r="E75" s="76">
        <f>DatosDelitos!G302</f>
        <v>0</v>
      </c>
    </row>
    <row r="76" spans="2:5" ht="13.15" customHeight="1" x14ac:dyDescent="0.25">
      <c r="B76" s="211" t="s">
        <v>1254</v>
      </c>
      <c r="C76" s="211"/>
      <c r="D76" s="76">
        <f>DatosDelitos!F306</f>
        <v>0</v>
      </c>
      <c r="E76" s="76">
        <f>DatosDelitos!G306</f>
        <v>0</v>
      </c>
    </row>
    <row r="77" spans="2:5" ht="13.15" customHeight="1" x14ac:dyDescent="0.25">
      <c r="B77" s="211" t="s">
        <v>1255</v>
      </c>
      <c r="C77" s="211"/>
      <c r="D77" s="76">
        <f>DatosDelitos!F313+DatosDelitos!F319+DatosDelitos!F321</f>
        <v>0</v>
      </c>
      <c r="E77" s="76">
        <f>DatosDelitos!G313+DatosDelitos!G319+DatosDelitos!G321</f>
        <v>0</v>
      </c>
    </row>
    <row r="78" spans="2:5" ht="13.9" customHeight="1" x14ac:dyDescent="0.25">
      <c r="B78" s="211" t="s">
        <v>1256</v>
      </c>
      <c r="C78" s="211"/>
      <c r="D78" s="76">
        <f>DatosDelitos!F324</f>
        <v>3</v>
      </c>
      <c r="E78" s="76">
        <f>DatosDelitos!G324</f>
        <v>0</v>
      </c>
    </row>
    <row r="79" spans="2:5" ht="15" customHeight="1" x14ac:dyDescent="0.25">
      <c r="B79" s="213" t="s">
        <v>1257</v>
      </c>
      <c r="C79" s="213"/>
      <c r="D79" s="76">
        <f>DatosDelitos!F326</f>
        <v>0</v>
      </c>
      <c r="E79" s="76">
        <f>DatosDelitos!G326</f>
        <v>0</v>
      </c>
    </row>
    <row r="80" spans="2:5" ht="15" customHeight="1" x14ac:dyDescent="0.25">
      <c r="B80" s="213" t="s">
        <v>943</v>
      </c>
      <c r="C80" s="213"/>
      <c r="D80" s="76">
        <f>DatosDelitos!F338</f>
        <v>0</v>
      </c>
      <c r="E80" s="76">
        <f>DatosDelitos!G338</f>
        <v>0</v>
      </c>
    </row>
    <row r="81" spans="2:13" ht="15" customHeight="1" x14ac:dyDescent="0.25">
      <c r="B81" s="213" t="s">
        <v>1258</v>
      </c>
      <c r="C81" s="213"/>
      <c r="D81" s="76">
        <f>DatosDelitos!F340</f>
        <v>0</v>
      </c>
      <c r="E81" s="76">
        <f>DatosDelitos!G340</f>
        <v>0</v>
      </c>
    </row>
    <row r="82" spans="2:13" ht="15" customHeight="1" x14ac:dyDescent="0.25">
      <c r="B82" s="213" t="s">
        <v>1264</v>
      </c>
      <c r="C82" s="213"/>
      <c r="D82" s="76">
        <f>SUM(D49:D81)</f>
        <v>1140</v>
      </c>
      <c r="E82" s="76">
        <f>SUM(E49:E81)</f>
        <v>936</v>
      </c>
    </row>
    <row r="84" spans="2:13" s="79" customFormat="1" ht="15.75" x14ac:dyDescent="0.25">
      <c r="B84" s="77" t="s">
        <v>1265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307</v>
      </c>
    </row>
    <row r="87" spans="2:13" ht="13.15" customHeight="1" x14ac:dyDescent="0.25">
      <c r="B87" s="211" t="s">
        <v>1232</v>
      </c>
      <c r="C87" s="211"/>
      <c r="D87" s="76">
        <f>DatosDelitos!N6+DatosDelitos!N14-DatosDelitos!N18</f>
        <v>20</v>
      </c>
    </row>
    <row r="88" spans="2:13" ht="13.15" customHeight="1" x14ac:dyDescent="0.25">
      <c r="B88" s="211" t="s">
        <v>281</v>
      </c>
      <c r="C88" s="211"/>
      <c r="D88" s="76">
        <f>DatosDelitos!N11</f>
        <v>1</v>
      </c>
    </row>
    <row r="89" spans="2:13" ht="13.15" customHeight="1" x14ac:dyDescent="0.25">
      <c r="B89" s="211" t="s">
        <v>338</v>
      </c>
      <c r="C89" s="211"/>
      <c r="D89" s="76">
        <f>DatosDelitos!N21</f>
        <v>0</v>
      </c>
    </row>
    <row r="90" spans="2:13" ht="13.15" customHeight="1" x14ac:dyDescent="0.25">
      <c r="B90" s="211" t="s">
        <v>343</v>
      </c>
      <c r="C90" s="211"/>
      <c r="D90" s="76">
        <f>DatosDelitos!N24</f>
        <v>0</v>
      </c>
    </row>
    <row r="91" spans="2:13" ht="13.15" customHeight="1" x14ac:dyDescent="0.25">
      <c r="B91" s="211" t="s">
        <v>1266</v>
      </c>
      <c r="C91" s="211"/>
      <c r="D91" s="76">
        <f>SUM(DatosDelitos!N18,DatosDelitos!N45)</f>
        <v>1</v>
      </c>
    </row>
    <row r="92" spans="2:13" ht="13.15" customHeight="1" x14ac:dyDescent="0.25">
      <c r="B92" s="211" t="s">
        <v>1234</v>
      </c>
      <c r="C92" s="211"/>
      <c r="D92" s="76">
        <f>DatosDelitos!N31</f>
        <v>5</v>
      </c>
    </row>
    <row r="93" spans="2:13" ht="13.15" customHeight="1" x14ac:dyDescent="0.25">
      <c r="B93" s="211" t="s">
        <v>1235</v>
      </c>
      <c r="C93" s="211"/>
      <c r="D93" s="76">
        <f>DatosDelitos!N43-DatosDelitos!N45</f>
        <v>3</v>
      </c>
    </row>
    <row r="94" spans="2:13" ht="13.15" customHeight="1" x14ac:dyDescent="0.25">
      <c r="B94" s="211" t="s">
        <v>1236</v>
      </c>
      <c r="C94" s="211"/>
      <c r="D94" s="76">
        <f>DatosDelitos!N51</f>
        <v>4</v>
      </c>
    </row>
    <row r="95" spans="2:13" ht="13.15" customHeight="1" x14ac:dyDescent="0.25">
      <c r="B95" s="211" t="s">
        <v>1237</v>
      </c>
      <c r="C95" s="211"/>
      <c r="D95" s="76">
        <f>DatosDelitos!N73</f>
        <v>0</v>
      </c>
    </row>
    <row r="96" spans="2:13" ht="27" customHeight="1" x14ac:dyDescent="0.25">
      <c r="B96" s="211" t="s">
        <v>1262</v>
      </c>
      <c r="C96" s="211"/>
      <c r="D96" s="76">
        <f>DatosDelitos!N75</f>
        <v>1</v>
      </c>
    </row>
    <row r="97" spans="2:4" ht="13.15" customHeight="1" x14ac:dyDescent="0.25">
      <c r="B97" s="211" t="s">
        <v>1239</v>
      </c>
      <c r="C97" s="211"/>
      <c r="D97" s="76">
        <f>DatosDelitos!N83</f>
        <v>1</v>
      </c>
    </row>
    <row r="98" spans="2:4" ht="13.15" customHeight="1" x14ac:dyDescent="0.25">
      <c r="B98" s="211" t="s">
        <v>1240</v>
      </c>
      <c r="C98" s="211"/>
      <c r="D98" s="76">
        <f>DatosDelitos!N86</f>
        <v>17</v>
      </c>
    </row>
    <row r="99" spans="2:4" ht="13.15" customHeight="1" x14ac:dyDescent="0.25">
      <c r="B99" s="211" t="s">
        <v>966</v>
      </c>
      <c r="C99" s="211"/>
      <c r="D99" s="76">
        <f>DatosDelitos!N98</f>
        <v>18</v>
      </c>
    </row>
    <row r="100" spans="2:4" ht="27" customHeight="1" x14ac:dyDescent="0.25">
      <c r="B100" s="211" t="s">
        <v>1263</v>
      </c>
      <c r="C100" s="211"/>
      <c r="D100" s="76">
        <f>DatosDelitos!N132</f>
        <v>2</v>
      </c>
    </row>
    <row r="101" spans="2:4" ht="13.15" customHeight="1" x14ac:dyDescent="0.25">
      <c r="B101" s="211" t="s">
        <v>1242</v>
      </c>
      <c r="C101" s="211"/>
      <c r="D101" s="76">
        <f>DatosDelitos!N138</f>
        <v>1</v>
      </c>
    </row>
    <row r="102" spans="2:4" ht="13.15" customHeight="1" x14ac:dyDescent="0.25">
      <c r="B102" s="211" t="s">
        <v>1243</v>
      </c>
      <c r="C102" s="211"/>
      <c r="D102" s="76">
        <f>DatosDelitos!N145</f>
        <v>0</v>
      </c>
    </row>
    <row r="103" spans="2:4" ht="13.15" customHeight="1" x14ac:dyDescent="0.25">
      <c r="B103" s="211" t="s">
        <v>1267</v>
      </c>
      <c r="C103" s="211"/>
      <c r="D103" s="76">
        <f>DatosDelitos!N149</f>
        <v>1</v>
      </c>
    </row>
    <row r="104" spans="2:4" ht="13.15" customHeight="1" x14ac:dyDescent="0.25">
      <c r="B104" s="211" t="s">
        <v>1175</v>
      </c>
      <c r="C104" s="211"/>
      <c r="D104" s="76">
        <f>SUM(DatosDelitos!N150,DatosDelitos!N151)</f>
        <v>0</v>
      </c>
    </row>
    <row r="105" spans="2:4" ht="13.15" customHeight="1" x14ac:dyDescent="0.25">
      <c r="B105" s="211" t="s">
        <v>1173</v>
      </c>
      <c r="C105" s="211"/>
      <c r="D105" s="76">
        <f>SUM(DatosDelitos!N152:O156)</f>
        <v>4</v>
      </c>
    </row>
    <row r="106" spans="2:4" ht="13.15" customHeight="1" x14ac:dyDescent="0.25">
      <c r="B106" s="211" t="s">
        <v>1245</v>
      </c>
      <c r="C106" s="211"/>
      <c r="D106" s="76">
        <f>SUM(SUM(DatosDelitos!N158:O161),SUM(DatosDelitos!N168:O173))</f>
        <v>6</v>
      </c>
    </row>
    <row r="107" spans="2:4" ht="13.15" customHeight="1" x14ac:dyDescent="0.25">
      <c r="B107" s="211" t="s">
        <v>1268</v>
      </c>
      <c r="C107" s="211"/>
      <c r="D107" s="76">
        <f>SUM(DatosDelitos!N162:O166)</f>
        <v>4</v>
      </c>
    </row>
    <row r="108" spans="2:4" ht="13.15" customHeight="1" x14ac:dyDescent="0.25">
      <c r="B108" s="211" t="s">
        <v>1246</v>
      </c>
      <c r="C108" s="211"/>
      <c r="D108" s="76">
        <f>SUM(DatosDelitos!N174:O178)</f>
        <v>11</v>
      </c>
    </row>
    <row r="109" spans="2:4" ht="13.15" customHeight="1" x14ac:dyDescent="0.25">
      <c r="B109" s="211" t="s">
        <v>1247</v>
      </c>
      <c r="C109" s="211"/>
      <c r="D109" s="76">
        <f>DatosDelitos!N179</f>
        <v>26</v>
      </c>
    </row>
    <row r="110" spans="2:4" ht="13.15" customHeight="1" x14ac:dyDescent="0.25">
      <c r="B110" s="211" t="s">
        <v>1248</v>
      </c>
      <c r="C110" s="211"/>
      <c r="D110" s="76">
        <f>DatosDelitos!N187</f>
        <v>4</v>
      </c>
    </row>
    <row r="111" spans="2:4" ht="13.15" customHeight="1" x14ac:dyDescent="0.25">
      <c r="B111" s="211" t="s">
        <v>1249</v>
      </c>
      <c r="C111" s="211"/>
      <c r="D111" s="76">
        <f>DatosDelitos!N202</f>
        <v>27</v>
      </c>
    </row>
    <row r="112" spans="2:4" ht="13.15" customHeight="1" x14ac:dyDescent="0.25">
      <c r="B112" s="211" t="s">
        <v>1250</v>
      </c>
      <c r="C112" s="211"/>
      <c r="D112" s="76">
        <f>DatosDelitos!N224</f>
        <v>1</v>
      </c>
    </row>
    <row r="113" spans="2:4" ht="13.15" customHeight="1" x14ac:dyDescent="0.25">
      <c r="B113" s="211" t="s">
        <v>1251</v>
      </c>
      <c r="C113" s="211"/>
      <c r="D113" s="76">
        <f>DatosDelitos!N245</f>
        <v>0</v>
      </c>
    </row>
    <row r="114" spans="2:4" ht="13.15" customHeight="1" x14ac:dyDescent="0.25">
      <c r="B114" s="211" t="s">
        <v>1252</v>
      </c>
      <c r="C114" s="211"/>
      <c r="D114" s="76">
        <f>DatosDelitos!N272</f>
        <v>3</v>
      </c>
    </row>
    <row r="115" spans="2:4" ht="38.25" customHeight="1" x14ac:dyDescent="0.25">
      <c r="B115" s="211" t="s">
        <v>1253</v>
      </c>
      <c r="C115" s="211"/>
      <c r="D115" s="76">
        <f>DatosDelitos!N302</f>
        <v>0</v>
      </c>
    </row>
    <row r="116" spans="2:4" ht="13.15" customHeight="1" x14ac:dyDescent="0.25">
      <c r="B116" s="211" t="s">
        <v>1254</v>
      </c>
      <c r="C116" s="211"/>
      <c r="D116" s="76">
        <f>DatosDelitos!N306</f>
        <v>0</v>
      </c>
    </row>
    <row r="117" spans="2:4" ht="13.15" customHeight="1" x14ac:dyDescent="0.25">
      <c r="B117" s="211" t="s">
        <v>1255</v>
      </c>
      <c r="C117" s="211"/>
      <c r="D117" s="76">
        <f>DatosDelitos!N313+DatosDelitos!N321</f>
        <v>0</v>
      </c>
    </row>
    <row r="118" spans="2:4" ht="13.15" customHeight="1" x14ac:dyDescent="0.25">
      <c r="B118" s="211" t="s">
        <v>909</v>
      </c>
      <c r="C118" s="211"/>
      <c r="D118" s="76">
        <f>DatosDelitos!N319</f>
        <v>0</v>
      </c>
    </row>
    <row r="119" spans="2:4" ht="13.9" customHeight="1" x14ac:dyDescent="0.25">
      <c r="B119" s="211" t="s">
        <v>1256</v>
      </c>
      <c r="C119" s="211"/>
      <c r="D119" s="76">
        <f>DatosDelitos!N324</f>
        <v>0</v>
      </c>
    </row>
    <row r="120" spans="2:4" ht="12.75" customHeight="1" x14ac:dyDescent="0.25">
      <c r="B120" s="213" t="s">
        <v>1257</v>
      </c>
      <c r="C120" s="213"/>
      <c r="D120" s="76">
        <f>DatosDelitos!N326</f>
        <v>0</v>
      </c>
    </row>
    <row r="121" spans="2:4" ht="15" customHeight="1" x14ac:dyDescent="0.25">
      <c r="B121" s="213" t="s">
        <v>943</v>
      </c>
      <c r="C121" s="213"/>
      <c r="D121" s="76">
        <f>DatosDelitos!N338</f>
        <v>0</v>
      </c>
    </row>
    <row r="122" spans="2:4" ht="15" customHeight="1" x14ac:dyDescent="0.25">
      <c r="B122" s="213" t="s">
        <v>1258</v>
      </c>
      <c r="C122" s="213"/>
      <c r="D122" s="76">
        <f>DatosDelitos!N340</f>
        <v>0</v>
      </c>
    </row>
    <row r="123" spans="2:4" ht="15" customHeight="1" x14ac:dyDescent="0.25">
      <c r="B123" s="211" t="s">
        <v>1264</v>
      </c>
      <c r="C123" s="211"/>
      <c r="D123" s="76">
        <f>SUM(D87:D122)</f>
        <v>161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7" t="s">
        <v>310</v>
      </c>
      <c r="B6" s="178"/>
      <c r="C6" s="26">
        <v>14</v>
      </c>
      <c r="D6" s="26">
        <v>14</v>
      </c>
      <c r="E6" s="27">
        <v>0</v>
      </c>
      <c r="F6" s="26">
        <v>0</v>
      </c>
      <c r="G6" s="26">
        <v>0</v>
      </c>
      <c r="H6" s="26">
        <v>8</v>
      </c>
      <c r="I6" s="26">
        <v>5</v>
      </c>
      <c r="J6" s="26">
        <v>0</v>
      </c>
      <c r="K6" s="26">
        <v>4</v>
      </c>
      <c r="L6" s="26">
        <v>2</v>
      </c>
      <c r="M6" s="26">
        <v>2</v>
      </c>
      <c r="N6" s="26">
        <v>13</v>
      </c>
      <c r="O6" s="26">
        <v>6</v>
      </c>
      <c r="P6" s="28">
        <v>17</v>
      </c>
    </row>
    <row r="7" spans="1:16" x14ac:dyDescent="0.25">
      <c r="A7" s="29" t="s">
        <v>311</v>
      </c>
      <c r="B7" s="29" t="s">
        <v>312</v>
      </c>
      <c r="C7" s="15">
        <v>4</v>
      </c>
      <c r="D7" s="15">
        <v>9</v>
      </c>
      <c r="E7" s="30">
        <v>-1</v>
      </c>
      <c r="F7" s="15">
        <v>0</v>
      </c>
      <c r="G7" s="15">
        <v>0</v>
      </c>
      <c r="H7" s="15">
        <v>4</v>
      </c>
      <c r="I7" s="15">
        <v>0</v>
      </c>
      <c r="J7" s="15">
        <v>0</v>
      </c>
      <c r="K7" s="15">
        <v>4</v>
      </c>
      <c r="L7" s="15">
        <v>2</v>
      </c>
      <c r="M7" s="15">
        <v>2</v>
      </c>
      <c r="N7" s="15">
        <v>0</v>
      </c>
      <c r="O7" s="15">
        <v>6</v>
      </c>
      <c r="P7" s="24">
        <v>0</v>
      </c>
    </row>
    <row r="8" spans="1:16" x14ac:dyDescent="0.25">
      <c r="A8" s="29" t="s">
        <v>313</v>
      </c>
      <c r="B8" s="29" t="s">
        <v>314</v>
      </c>
      <c r="C8" s="15">
        <v>0</v>
      </c>
      <c r="D8" s="15">
        <v>1</v>
      </c>
      <c r="E8" s="30">
        <v>-1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0</v>
      </c>
    </row>
    <row r="9" spans="1:16" x14ac:dyDescent="0.25">
      <c r="A9" s="29" t="s">
        <v>315</v>
      </c>
      <c r="B9" s="29" t="s">
        <v>316</v>
      </c>
      <c r="C9" s="15">
        <v>10</v>
      </c>
      <c r="D9" s="15">
        <v>4</v>
      </c>
      <c r="E9" s="30">
        <v>1</v>
      </c>
      <c r="F9" s="15">
        <v>0</v>
      </c>
      <c r="G9" s="15">
        <v>0</v>
      </c>
      <c r="H9" s="15">
        <v>4</v>
      </c>
      <c r="I9" s="15">
        <v>5</v>
      </c>
      <c r="J9" s="15">
        <v>0</v>
      </c>
      <c r="K9" s="15">
        <v>0</v>
      </c>
      <c r="L9" s="15">
        <v>0</v>
      </c>
      <c r="M9" s="15">
        <v>0</v>
      </c>
      <c r="N9" s="15">
        <v>13</v>
      </c>
      <c r="O9" s="15">
        <v>0</v>
      </c>
      <c r="P9" s="24">
        <v>17</v>
      </c>
    </row>
    <row r="10" spans="1:16" x14ac:dyDescent="0.25">
      <c r="A10" s="29" t="s">
        <v>317</v>
      </c>
      <c r="B10" s="29" t="s">
        <v>318</v>
      </c>
      <c r="C10" s="15">
        <v>0</v>
      </c>
      <c r="D10" s="15">
        <v>0</v>
      </c>
      <c r="E10" s="30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7" t="s">
        <v>319</v>
      </c>
      <c r="B11" s="178"/>
      <c r="C11" s="26">
        <v>0</v>
      </c>
      <c r="D11" s="26">
        <v>0</v>
      </c>
      <c r="E11" s="27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1</v>
      </c>
      <c r="O11" s="26">
        <v>0</v>
      </c>
      <c r="P11" s="28">
        <v>0</v>
      </c>
    </row>
    <row r="12" spans="1:16" x14ac:dyDescent="0.25">
      <c r="A12" s="29" t="s">
        <v>320</v>
      </c>
      <c r="B12" s="29" t="s">
        <v>281</v>
      </c>
      <c r="C12" s="15">
        <v>0</v>
      </c>
      <c r="D12" s="15">
        <v>0</v>
      </c>
      <c r="E12" s="30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1</v>
      </c>
      <c r="O12" s="15">
        <v>0</v>
      </c>
      <c r="P12" s="24">
        <v>0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7" t="s">
        <v>323</v>
      </c>
      <c r="B14" s="178"/>
      <c r="C14" s="26">
        <v>4363</v>
      </c>
      <c r="D14" s="26">
        <v>6435</v>
      </c>
      <c r="E14" s="27">
        <v>-1</v>
      </c>
      <c r="F14" s="26">
        <v>211</v>
      </c>
      <c r="G14" s="26">
        <v>74</v>
      </c>
      <c r="H14" s="26">
        <v>385</v>
      </c>
      <c r="I14" s="26">
        <v>226</v>
      </c>
      <c r="J14" s="26">
        <v>2</v>
      </c>
      <c r="K14" s="26">
        <v>3</v>
      </c>
      <c r="L14" s="26">
        <v>0</v>
      </c>
      <c r="M14" s="26">
        <v>0</v>
      </c>
      <c r="N14" s="26">
        <v>8</v>
      </c>
      <c r="O14" s="26">
        <v>0</v>
      </c>
      <c r="P14" s="28">
        <v>393</v>
      </c>
    </row>
    <row r="15" spans="1:16" x14ac:dyDescent="0.25">
      <c r="A15" s="29" t="s">
        <v>324</v>
      </c>
      <c r="B15" s="29" t="s">
        <v>325</v>
      </c>
      <c r="C15" s="15">
        <v>2446</v>
      </c>
      <c r="D15" s="15">
        <v>3677</v>
      </c>
      <c r="E15" s="30">
        <v>-1</v>
      </c>
      <c r="F15" s="15">
        <v>5</v>
      </c>
      <c r="G15" s="15">
        <v>26</v>
      </c>
      <c r="H15" s="15">
        <v>167</v>
      </c>
      <c r="I15" s="15">
        <v>128</v>
      </c>
      <c r="J15" s="15">
        <v>0</v>
      </c>
      <c r="K15" s="15">
        <v>1</v>
      </c>
      <c r="L15" s="15">
        <v>0</v>
      </c>
      <c r="M15" s="15">
        <v>0</v>
      </c>
      <c r="N15" s="15">
        <v>0</v>
      </c>
      <c r="O15" s="15">
        <v>0</v>
      </c>
      <c r="P15" s="24">
        <v>228</v>
      </c>
    </row>
    <row r="16" spans="1:16" x14ac:dyDescent="0.25">
      <c r="A16" s="29" t="s">
        <v>326</v>
      </c>
      <c r="B16" s="29" t="s">
        <v>327</v>
      </c>
      <c r="C16" s="15">
        <v>3</v>
      </c>
      <c r="D16" s="15">
        <v>2</v>
      </c>
      <c r="E16" s="30">
        <v>0</v>
      </c>
      <c r="F16" s="15">
        <v>0</v>
      </c>
      <c r="G16" s="15">
        <v>1</v>
      </c>
      <c r="H16" s="15">
        <v>0</v>
      </c>
      <c r="I16" s="15">
        <v>8</v>
      </c>
      <c r="J16" s="15">
        <v>1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4">
        <v>0</v>
      </c>
    </row>
    <row r="17" spans="1:16" x14ac:dyDescent="0.25">
      <c r="A17" s="29" t="s">
        <v>328</v>
      </c>
      <c r="B17" s="29" t="s">
        <v>329</v>
      </c>
      <c r="C17" s="15">
        <v>1368</v>
      </c>
      <c r="D17" s="15">
        <v>2186</v>
      </c>
      <c r="E17" s="30">
        <v>-1</v>
      </c>
      <c r="F17" s="15">
        <v>5</v>
      </c>
      <c r="G17" s="15">
        <v>13</v>
      </c>
      <c r="H17" s="15">
        <v>25</v>
      </c>
      <c r="I17" s="15">
        <v>15</v>
      </c>
      <c r="J17" s="15">
        <v>0</v>
      </c>
      <c r="K17" s="15">
        <v>0</v>
      </c>
      <c r="L17" s="15">
        <v>0</v>
      </c>
      <c r="M17" s="15">
        <v>0</v>
      </c>
      <c r="N17" s="15">
        <v>7</v>
      </c>
      <c r="O17" s="15">
        <v>0</v>
      </c>
      <c r="P17" s="24">
        <v>34</v>
      </c>
    </row>
    <row r="18" spans="1:16" ht="33.75" x14ac:dyDescent="0.25">
      <c r="A18" s="29" t="s">
        <v>330</v>
      </c>
      <c r="B18" s="29" t="s">
        <v>331</v>
      </c>
      <c r="C18" s="15">
        <v>546</v>
      </c>
      <c r="D18" s="15">
        <v>569</v>
      </c>
      <c r="E18" s="30">
        <v>-1</v>
      </c>
      <c r="F18" s="15">
        <v>201</v>
      </c>
      <c r="G18" s="15">
        <v>34</v>
      </c>
      <c r="H18" s="15">
        <v>192</v>
      </c>
      <c r="I18" s="15">
        <v>75</v>
      </c>
      <c r="J18" s="15">
        <v>1</v>
      </c>
      <c r="K18" s="15">
        <v>2</v>
      </c>
      <c r="L18" s="15">
        <v>0</v>
      </c>
      <c r="M18" s="15">
        <v>0</v>
      </c>
      <c r="N18" s="15">
        <v>1</v>
      </c>
      <c r="O18" s="15">
        <v>0</v>
      </c>
      <c r="P18" s="24">
        <v>131</v>
      </c>
    </row>
    <row r="19" spans="1:16" x14ac:dyDescent="0.25">
      <c r="A19" s="29" t="s">
        <v>332</v>
      </c>
      <c r="B19" s="29" t="s">
        <v>333</v>
      </c>
      <c r="C19" s="15">
        <v>0</v>
      </c>
      <c r="D19" s="15">
        <v>1</v>
      </c>
      <c r="E19" s="30">
        <v>-1</v>
      </c>
      <c r="F19" s="15">
        <v>0</v>
      </c>
      <c r="G19" s="15">
        <v>0</v>
      </c>
      <c r="H19" s="15">
        <v>1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7" t="s">
        <v>336</v>
      </c>
      <c r="B21" s="178"/>
      <c r="C21" s="26">
        <v>1</v>
      </c>
      <c r="D21" s="26">
        <v>0</v>
      </c>
      <c r="E21" s="27">
        <v>0</v>
      </c>
      <c r="F21" s="26">
        <v>0</v>
      </c>
      <c r="G21" s="26">
        <v>0</v>
      </c>
      <c r="H21" s="26">
        <v>0</v>
      </c>
      <c r="I21" s="26">
        <v>1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0</v>
      </c>
      <c r="D22" s="15">
        <v>0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1</v>
      </c>
      <c r="D23" s="15">
        <v>0</v>
      </c>
      <c r="E23" s="30">
        <v>0</v>
      </c>
      <c r="F23" s="15">
        <v>0</v>
      </c>
      <c r="G23" s="15">
        <v>0</v>
      </c>
      <c r="H23" s="15">
        <v>0</v>
      </c>
      <c r="I23" s="15">
        <v>1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7" t="s">
        <v>341</v>
      </c>
      <c r="B24" s="178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7" t="s">
        <v>354</v>
      </c>
      <c r="B31" s="178"/>
      <c r="C31" s="26">
        <v>556</v>
      </c>
      <c r="D31" s="26">
        <v>562</v>
      </c>
      <c r="E31" s="27">
        <v>-1</v>
      </c>
      <c r="F31" s="26">
        <v>78</v>
      </c>
      <c r="G31" s="26">
        <v>59</v>
      </c>
      <c r="H31" s="26">
        <v>99</v>
      </c>
      <c r="I31" s="26">
        <v>87</v>
      </c>
      <c r="J31" s="26">
        <v>1</v>
      </c>
      <c r="K31" s="26">
        <v>3</v>
      </c>
      <c r="L31" s="26">
        <v>0</v>
      </c>
      <c r="M31" s="26">
        <v>0</v>
      </c>
      <c r="N31" s="26">
        <v>5</v>
      </c>
      <c r="O31" s="26">
        <v>6</v>
      </c>
      <c r="P31" s="28">
        <v>155</v>
      </c>
    </row>
    <row r="32" spans="1:16" x14ac:dyDescent="0.25">
      <c r="A32" s="29" t="s">
        <v>355</v>
      </c>
      <c r="B32" s="29" t="s">
        <v>356</v>
      </c>
      <c r="C32" s="15">
        <v>2</v>
      </c>
      <c r="D32" s="15">
        <v>5</v>
      </c>
      <c r="E32" s="30">
        <v>-1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4">
        <v>1</v>
      </c>
    </row>
    <row r="33" spans="1:16" x14ac:dyDescent="0.25">
      <c r="A33" s="29" t="s">
        <v>357</v>
      </c>
      <c r="B33" s="29" t="s">
        <v>358</v>
      </c>
      <c r="C33" s="15">
        <v>5</v>
      </c>
      <c r="D33" s="15">
        <v>1</v>
      </c>
      <c r="E33" s="30">
        <v>4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6</v>
      </c>
      <c r="P33" s="24">
        <v>0</v>
      </c>
    </row>
    <row r="34" spans="1:16" ht="22.5" x14ac:dyDescent="0.25">
      <c r="A34" s="29" t="s">
        <v>359</v>
      </c>
      <c r="B34" s="29" t="s">
        <v>360</v>
      </c>
      <c r="C34" s="15">
        <v>252</v>
      </c>
      <c r="D34" s="15">
        <v>323</v>
      </c>
      <c r="E34" s="30">
        <v>-1</v>
      </c>
      <c r="F34" s="15">
        <v>0</v>
      </c>
      <c r="G34" s="15">
        <v>16</v>
      </c>
      <c r="H34" s="15">
        <v>30</v>
      </c>
      <c r="I34" s="15">
        <v>28</v>
      </c>
      <c r="J34" s="15">
        <v>0</v>
      </c>
      <c r="K34" s="15">
        <v>3</v>
      </c>
      <c r="L34" s="15">
        <v>0</v>
      </c>
      <c r="M34" s="15">
        <v>0</v>
      </c>
      <c r="N34" s="15">
        <v>1</v>
      </c>
      <c r="O34" s="15">
        <v>0</v>
      </c>
      <c r="P34" s="24">
        <v>38</v>
      </c>
    </row>
    <row r="35" spans="1:16" x14ac:dyDescent="0.25">
      <c r="A35" s="29" t="s">
        <v>361</v>
      </c>
      <c r="B35" s="29" t="s">
        <v>362</v>
      </c>
      <c r="C35" s="15">
        <v>3</v>
      </c>
      <c r="D35" s="15">
        <v>4</v>
      </c>
      <c r="E35" s="30">
        <v>-1</v>
      </c>
      <c r="F35" s="15">
        <v>0</v>
      </c>
      <c r="G35" s="15">
        <v>1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1</v>
      </c>
    </row>
    <row r="36" spans="1:16" x14ac:dyDescent="0.25">
      <c r="A36" s="29" t="s">
        <v>363</v>
      </c>
      <c r="B36" s="29" t="s">
        <v>364</v>
      </c>
      <c r="C36" s="15">
        <v>106</v>
      </c>
      <c r="D36" s="15">
        <v>112</v>
      </c>
      <c r="E36" s="30">
        <v>-1</v>
      </c>
      <c r="F36" s="15">
        <v>0</v>
      </c>
      <c r="G36" s="15">
        <v>3</v>
      </c>
      <c r="H36" s="15">
        <v>6</v>
      </c>
      <c r="I36" s="15">
        <v>5</v>
      </c>
      <c r="J36" s="15">
        <v>0</v>
      </c>
      <c r="K36" s="15">
        <v>0</v>
      </c>
      <c r="L36" s="15">
        <v>0</v>
      </c>
      <c r="M36" s="15">
        <v>0</v>
      </c>
      <c r="N36" s="15">
        <v>2</v>
      </c>
      <c r="O36" s="15">
        <v>0</v>
      </c>
      <c r="P36" s="24">
        <v>6</v>
      </c>
    </row>
    <row r="37" spans="1:16" ht="22.5" x14ac:dyDescent="0.25">
      <c r="A37" s="29" t="s">
        <v>365</v>
      </c>
      <c r="B37" s="29" t="s">
        <v>366</v>
      </c>
      <c r="C37" s="15">
        <v>122</v>
      </c>
      <c r="D37" s="15">
        <v>52</v>
      </c>
      <c r="E37" s="30">
        <v>1</v>
      </c>
      <c r="F37" s="15">
        <v>57</v>
      </c>
      <c r="G37" s="15">
        <v>28</v>
      </c>
      <c r="H37" s="15">
        <v>41</v>
      </c>
      <c r="I37" s="15">
        <v>39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4">
        <v>74</v>
      </c>
    </row>
    <row r="38" spans="1:16" ht="22.5" x14ac:dyDescent="0.25">
      <c r="A38" s="29" t="s">
        <v>367</v>
      </c>
      <c r="B38" s="29" t="s">
        <v>368</v>
      </c>
      <c r="C38" s="15">
        <v>18</v>
      </c>
      <c r="D38" s="15">
        <v>18</v>
      </c>
      <c r="E38" s="30">
        <v>0</v>
      </c>
      <c r="F38" s="15">
        <v>13</v>
      </c>
      <c r="G38" s="15">
        <v>8</v>
      </c>
      <c r="H38" s="15">
        <v>7</v>
      </c>
      <c r="I38" s="15">
        <v>6</v>
      </c>
      <c r="J38" s="15">
        <v>1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28</v>
      </c>
    </row>
    <row r="39" spans="1:16" ht="22.5" x14ac:dyDescent="0.25">
      <c r="A39" s="29" t="s">
        <v>369</v>
      </c>
      <c r="B39" s="29" t="s">
        <v>370</v>
      </c>
      <c r="C39" s="15">
        <v>15</v>
      </c>
      <c r="D39" s="15">
        <v>12</v>
      </c>
      <c r="E39" s="30">
        <v>0</v>
      </c>
      <c r="F39" s="15">
        <v>6</v>
      </c>
      <c r="G39" s="15">
        <v>2</v>
      </c>
      <c r="H39" s="15">
        <v>11</v>
      </c>
      <c r="I39" s="15">
        <v>3</v>
      </c>
      <c r="J39" s="15">
        <v>0</v>
      </c>
      <c r="K39" s="15">
        <v>0</v>
      </c>
      <c r="L39" s="15">
        <v>0</v>
      </c>
      <c r="M39" s="15">
        <v>0</v>
      </c>
      <c r="N39" s="15">
        <v>1</v>
      </c>
      <c r="O39" s="15">
        <v>0</v>
      </c>
      <c r="P39" s="24">
        <v>4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33</v>
      </c>
      <c r="D42" s="15">
        <v>35</v>
      </c>
      <c r="E42" s="30">
        <v>-1</v>
      </c>
      <c r="F42" s="15">
        <v>2</v>
      </c>
      <c r="G42" s="15">
        <v>1</v>
      </c>
      <c r="H42" s="15">
        <v>4</v>
      </c>
      <c r="I42" s="15">
        <v>6</v>
      </c>
      <c r="J42" s="15">
        <v>0</v>
      </c>
      <c r="K42" s="15">
        <v>0</v>
      </c>
      <c r="L42" s="15">
        <v>0</v>
      </c>
      <c r="M42" s="15">
        <v>0</v>
      </c>
      <c r="N42" s="15">
        <v>1</v>
      </c>
      <c r="O42" s="15">
        <v>0</v>
      </c>
      <c r="P42" s="24">
        <v>3</v>
      </c>
    </row>
    <row r="43" spans="1:16" x14ac:dyDescent="0.25">
      <c r="A43" s="177" t="s">
        <v>377</v>
      </c>
      <c r="B43" s="178"/>
      <c r="C43" s="26">
        <v>181</v>
      </c>
      <c r="D43" s="26">
        <v>162</v>
      </c>
      <c r="E43" s="27">
        <v>0</v>
      </c>
      <c r="F43" s="26">
        <v>53</v>
      </c>
      <c r="G43" s="26">
        <v>26</v>
      </c>
      <c r="H43" s="26">
        <v>55</v>
      </c>
      <c r="I43" s="26">
        <v>31</v>
      </c>
      <c r="J43" s="26">
        <v>1</v>
      </c>
      <c r="K43" s="26">
        <v>2</v>
      </c>
      <c r="L43" s="26">
        <v>0</v>
      </c>
      <c r="M43" s="26">
        <v>0</v>
      </c>
      <c r="N43" s="26">
        <v>3</v>
      </c>
      <c r="O43" s="26">
        <v>2</v>
      </c>
      <c r="P43" s="28">
        <v>48</v>
      </c>
    </row>
    <row r="44" spans="1:16" x14ac:dyDescent="0.25">
      <c r="A44" s="29" t="s">
        <v>378</v>
      </c>
      <c r="B44" s="29" t="s">
        <v>379</v>
      </c>
      <c r="C44" s="15">
        <v>7</v>
      </c>
      <c r="D44" s="15">
        <v>7</v>
      </c>
      <c r="E44" s="30">
        <v>0</v>
      </c>
      <c r="F44" s="15">
        <v>0</v>
      </c>
      <c r="G44" s="15">
        <v>0</v>
      </c>
      <c r="H44" s="15">
        <v>3</v>
      </c>
      <c r="I44" s="15">
        <v>1</v>
      </c>
      <c r="J44" s="15">
        <v>0</v>
      </c>
      <c r="K44" s="15">
        <v>0</v>
      </c>
      <c r="L44" s="15">
        <v>0</v>
      </c>
      <c r="M44" s="15">
        <v>0</v>
      </c>
      <c r="N44" s="15">
        <v>2</v>
      </c>
      <c r="O44" s="15">
        <v>0</v>
      </c>
      <c r="P44" s="24">
        <v>1</v>
      </c>
    </row>
    <row r="45" spans="1:16" ht="22.5" x14ac:dyDescent="0.25">
      <c r="A45" s="29" t="s">
        <v>380</v>
      </c>
      <c r="B45" s="29" t="s">
        <v>381</v>
      </c>
      <c r="C45" s="15">
        <v>171</v>
      </c>
      <c r="D45" s="15">
        <v>151</v>
      </c>
      <c r="E45" s="30">
        <v>0</v>
      </c>
      <c r="F45" s="15">
        <v>53</v>
      </c>
      <c r="G45" s="15">
        <v>26</v>
      </c>
      <c r="H45" s="15">
        <v>52</v>
      </c>
      <c r="I45" s="15">
        <v>30</v>
      </c>
      <c r="J45" s="15">
        <v>1</v>
      </c>
      <c r="K45" s="15">
        <v>2</v>
      </c>
      <c r="L45" s="15">
        <v>0</v>
      </c>
      <c r="M45" s="15">
        <v>0</v>
      </c>
      <c r="N45" s="15">
        <v>0</v>
      </c>
      <c r="O45" s="15">
        <v>2</v>
      </c>
      <c r="P45" s="24">
        <v>47</v>
      </c>
    </row>
    <row r="46" spans="1:16" x14ac:dyDescent="0.25">
      <c r="A46" s="29" t="s">
        <v>382</v>
      </c>
      <c r="B46" s="29" t="s">
        <v>383</v>
      </c>
      <c r="C46" s="15">
        <v>0</v>
      </c>
      <c r="D46" s="15">
        <v>1</v>
      </c>
      <c r="E46" s="30">
        <v>-1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1</v>
      </c>
      <c r="D47" s="15">
        <v>2</v>
      </c>
      <c r="E47" s="30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</v>
      </c>
      <c r="O47" s="15">
        <v>0</v>
      </c>
      <c r="P47" s="24">
        <v>0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2</v>
      </c>
      <c r="D49" s="15">
        <v>1</v>
      </c>
      <c r="E49" s="30">
        <v>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0</v>
      </c>
      <c r="D50" s="15">
        <v>0</v>
      </c>
      <c r="E50" s="30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7" t="s">
        <v>392</v>
      </c>
      <c r="B51" s="178"/>
      <c r="C51" s="26">
        <v>99</v>
      </c>
      <c r="D51" s="26">
        <v>131</v>
      </c>
      <c r="E51" s="27">
        <v>-1</v>
      </c>
      <c r="F51" s="26">
        <v>0</v>
      </c>
      <c r="G51" s="26">
        <v>0</v>
      </c>
      <c r="H51" s="26">
        <v>32</v>
      </c>
      <c r="I51" s="26">
        <v>22</v>
      </c>
      <c r="J51" s="26">
        <v>8</v>
      </c>
      <c r="K51" s="26">
        <v>7</v>
      </c>
      <c r="L51" s="26">
        <v>0</v>
      </c>
      <c r="M51" s="26">
        <v>0</v>
      </c>
      <c r="N51" s="26">
        <v>4</v>
      </c>
      <c r="O51" s="26">
        <v>0</v>
      </c>
      <c r="P51" s="28">
        <v>13</v>
      </c>
    </row>
    <row r="52" spans="1:16" x14ac:dyDescent="0.25">
      <c r="A52" s="29" t="s">
        <v>393</v>
      </c>
      <c r="B52" s="29" t="s">
        <v>394</v>
      </c>
      <c r="C52" s="15">
        <v>27</v>
      </c>
      <c r="D52" s="15">
        <v>46</v>
      </c>
      <c r="E52" s="30">
        <v>-1</v>
      </c>
      <c r="F52" s="15">
        <v>0</v>
      </c>
      <c r="G52" s="15">
        <v>0</v>
      </c>
      <c r="H52" s="15">
        <v>3</v>
      </c>
      <c r="I52" s="15">
        <v>1</v>
      </c>
      <c r="J52" s="15">
        <v>5</v>
      </c>
      <c r="K52" s="15">
        <v>3</v>
      </c>
      <c r="L52" s="15">
        <v>0</v>
      </c>
      <c r="M52" s="15">
        <v>0</v>
      </c>
      <c r="N52" s="15">
        <v>0</v>
      </c>
      <c r="O52" s="15">
        <v>0</v>
      </c>
      <c r="P52" s="24">
        <v>1</v>
      </c>
    </row>
    <row r="53" spans="1:16" x14ac:dyDescent="0.25">
      <c r="A53" s="29" t="s">
        <v>395</v>
      </c>
      <c r="B53" s="29" t="s">
        <v>396</v>
      </c>
      <c r="C53" s="15">
        <v>1</v>
      </c>
      <c r="D53" s="15">
        <v>1</v>
      </c>
      <c r="E53" s="30">
        <v>0</v>
      </c>
      <c r="F53" s="15">
        <v>0</v>
      </c>
      <c r="G53" s="15">
        <v>0</v>
      </c>
      <c r="H53" s="15">
        <v>0</v>
      </c>
      <c r="I53" s="15">
        <v>0</v>
      </c>
      <c r="J53" s="15">
        <v>1</v>
      </c>
      <c r="K53" s="15">
        <v>1</v>
      </c>
      <c r="L53" s="15">
        <v>0</v>
      </c>
      <c r="M53" s="15">
        <v>0</v>
      </c>
      <c r="N53" s="15">
        <v>0</v>
      </c>
      <c r="O53" s="15">
        <v>0</v>
      </c>
      <c r="P53" s="24">
        <v>3</v>
      </c>
    </row>
    <row r="54" spans="1:16" x14ac:dyDescent="0.25">
      <c r="A54" s="29" t="s">
        <v>397</v>
      </c>
      <c r="B54" s="29" t="s">
        <v>398</v>
      </c>
      <c r="C54" s="15">
        <v>34</v>
      </c>
      <c r="D54" s="15">
        <v>37</v>
      </c>
      <c r="E54" s="30">
        <v>-1</v>
      </c>
      <c r="F54" s="15">
        <v>0</v>
      </c>
      <c r="G54" s="15">
        <v>0</v>
      </c>
      <c r="H54" s="15">
        <v>12</v>
      </c>
      <c r="I54" s="15">
        <v>6</v>
      </c>
      <c r="J54" s="15">
        <v>1</v>
      </c>
      <c r="K54" s="15">
        <v>1</v>
      </c>
      <c r="L54" s="15">
        <v>0</v>
      </c>
      <c r="M54" s="15">
        <v>0</v>
      </c>
      <c r="N54" s="15">
        <v>1</v>
      </c>
      <c r="O54" s="15">
        <v>0</v>
      </c>
      <c r="P54" s="24">
        <v>3</v>
      </c>
    </row>
    <row r="55" spans="1:16" ht="22.5" x14ac:dyDescent="0.25">
      <c r="A55" s="29" t="s">
        <v>399</v>
      </c>
      <c r="B55" s="29" t="s">
        <v>400</v>
      </c>
      <c r="C55" s="15">
        <v>1</v>
      </c>
      <c r="D55" s="15">
        <v>1</v>
      </c>
      <c r="E55" s="30">
        <v>0</v>
      </c>
      <c r="F55" s="15">
        <v>0</v>
      </c>
      <c r="G55" s="15">
        <v>0</v>
      </c>
      <c r="H55" s="15">
        <v>0</v>
      </c>
      <c r="I55" s="15">
        <v>1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4">
        <v>0</v>
      </c>
    </row>
    <row r="56" spans="1:16" x14ac:dyDescent="0.25">
      <c r="A56" s="29" t="s">
        <v>401</v>
      </c>
      <c r="B56" s="29" t="s">
        <v>402</v>
      </c>
      <c r="C56" s="15">
        <v>0</v>
      </c>
      <c r="D56" s="15">
        <v>0</v>
      </c>
      <c r="E56" s="30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403</v>
      </c>
      <c r="B57" s="29" t="s">
        <v>404</v>
      </c>
      <c r="C57" s="15">
        <v>5</v>
      </c>
      <c r="D57" s="15">
        <v>5</v>
      </c>
      <c r="E57" s="30">
        <v>0</v>
      </c>
      <c r="F57" s="15">
        <v>0</v>
      </c>
      <c r="G57" s="15">
        <v>0</v>
      </c>
      <c r="H57" s="15">
        <v>0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1</v>
      </c>
      <c r="O57" s="15">
        <v>0</v>
      </c>
      <c r="P57" s="24">
        <v>1</v>
      </c>
    </row>
    <row r="58" spans="1:16" ht="22.5" x14ac:dyDescent="0.25">
      <c r="A58" s="29" t="s">
        <v>405</v>
      </c>
      <c r="B58" s="29" t="s">
        <v>406</v>
      </c>
      <c r="C58" s="15">
        <v>2</v>
      </c>
      <c r="D58" s="15">
        <v>6</v>
      </c>
      <c r="E58" s="30">
        <v>-1</v>
      </c>
      <c r="F58" s="15">
        <v>0</v>
      </c>
      <c r="G58" s="15">
        <v>0</v>
      </c>
      <c r="H58" s="15">
        <v>1</v>
      </c>
      <c r="I58" s="15">
        <v>1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1</v>
      </c>
    </row>
    <row r="59" spans="1:16" ht="22.5" x14ac:dyDescent="0.25">
      <c r="A59" s="29" t="s">
        <v>407</v>
      </c>
      <c r="B59" s="29" t="s">
        <v>408</v>
      </c>
      <c r="C59" s="15">
        <v>0</v>
      </c>
      <c r="D59" s="15">
        <v>2</v>
      </c>
      <c r="E59" s="30">
        <v>-1</v>
      </c>
      <c r="F59" s="15">
        <v>0</v>
      </c>
      <c r="G59" s="15">
        <v>0</v>
      </c>
      <c r="H59" s="15">
        <v>2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29" t="s">
        <v>409</v>
      </c>
      <c r="B60" s="29" t="s">
        <v>410</v>
      </c>
      <c r="C60" s="15">
        <v>0</v>
      </c>
      <c r="D60" s="15">
        <v>1</v>
      </c>
      <c r="E60" s="30">
        <v>-1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0</v>
      </c>
    </row>
    <row r="61" spans="1:16" ht="22.5" x14ac:dyDescent="0.25">
      <c r="A61" s="29" t="s">
        <v>411</v>
      </c>
      <c r="B61" s="29" t="s">
        <v>412</v>
      </c>
      <c r="C61" s="15">
        <v>8</v>
      </c>
      <c r="D61" s="15">
        <v>2</v>
      </c>
      <c r="E61" s="30">
        <v>3</v>
      </c>
      <c r="F61" s="15">
        <v>0</v>
      </c>
      <c r="G61" s="15">
        <v>0</v>
      </c>
      <c r="H61" s="15">
        <v>7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0</v>
      </c>
    </row>
    <row r="62" spans="1:16" ht="33.75" x14ac:dyDescent="0.25">
      <c r="A62" s="29" t="s">
        <v>413</v>
      </c>
      <c r="B62" s="29" t="s">
        <v>414</v>
      </c>
      <c r="C62" s="15">
        <v>1</v>
      </c>
      <c r="D62" s="15">
        <v>3</v>
      </c>
      <c r="E62" s="30">
        <v>-1</v>
      </c>
      <c r="F62" s="15">
        <v>0</v>
      </c>
      <c r="G62" s="15">
        <v>0</v>
      </c>
      <c r="H62" s="15">
        <v>0</v>
      </c>
      <c r="I62" s="15">
        <v>6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1</v>
      </c>
    </row>
    <row r="63" spans="1:16" x14ac:dyDescent="0.25">
      <c r="A63" s="29" t="s">
        <v>415</v>
      </c>
      <c r="B63" s="29" t="s">
        <v>416</v>
      </c>
      <c r="C63" s="15">
        <v>4</v>
      </c>
      <c r="D63" s="15">
        <v>6</v>
      </c>
      <c r="E63" s="30">
        <v>-1</v>
      </c>
      <c r="F63" s="15">
        <v>0</v>
      </c>
      <c r="G63" s="15">
        <v>0</v>
      </c>
      <c r="H63" s="15">
        <v>4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1</v>
      </c>
    </row>
    <row r="64" spans="1:16" ht="22.5" x14ac:dyDescent="0.25">
      <c r="A64" s="29" t="s">
        <v>417</v>
      </c>
      <c r="B64" s="29" t="s">
        <v>418</v>
      </c>
      <c r="C64" s="15">
        <v>10</v>
      </c>
      <c r="D64" s="15">
        <v>12</v>
      </c>
      <c r="E64" s="30">
        <v>-1</v>
      </c>
      <c r="F64" s="15">
        <v>0</v>
      </c>
      <c r="G64" s="15">
        <v>0</v>
      </c>
      <c r="H64" s="15">
        <v>2</v>
      </c>
      <c r="I64" s="15">
        <v>5</v>
      </c>
      <c r="J64" s="15">
        <v>1</v>
      </c>
      <c r="K64" s="15">
        <v>2</v>
      </c>
      <c r="L64" s="15">
        <v>0</v>
      </c>
      <c r="M64" s="15">
        <v>0</v>
      </c>
      <c r="N64" s="15">
        <v>2</v>
      </c>
      <c r="O64" s="15">
        <v>0</v>
      </c>
      <c r="P64" s="24">
        <v>2</v>
      </c>
    </row>
    <row r="65" spans="1:16" ht="22.5" x14ac:dyDescent="0.25">
      <c r="A65" s="29" t="s">
        <v>419</v>
      </c>
      <c r="B65" s="29" t="s">
        <v>420</v>
      </c>
      <c r="C65" s="15">
        <v>3</v>
      </c>
      <c r="D65" s="15">
        <v>5</v>
      </c>
      <c r="E65" s="30">
        <v>-1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4">
        <v>0</v>
      </c>
    </row>
    <row r="66" spans="1:16" ht="33.75" x14ac:dyDescent="0.25">
      <c r="A66" s="29" t="s">
        <v>421</v>
      </c>
      <c r="B66" s="29" t="s">
        <v>422</v>
      </c>
      <c r="C66" s="15">
        <v>2</v>
      </c>
      <c r="D66" s="15">
        <v>3</v>
      </c>
      <c r="E66" s="30">
        <v>-1</v>
      </c>
      <c r="F66" s="15">
        <v>0</v>
      </c>
      <c r="G66" s="15">
        <v>0</v>
      </c>
      <c r="H66" s="15">
        <v>0</v>
      </c>
      <c r="I66" s="15">
        <v>1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29" t="s">
        <v>423</v>
      </c>
      <c r="B67" s="29" t="s">
        <v>424</v>
      </c>
      <c r="C67" s="15">
        <v>0</v>
      </c>
      <c r="D67" s="15">
        <v>0</v>
      </c>
      <c r="E67" s="30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29" t="s">
        <v>425</v>
      </c>
      <c r="B68" s="29" t="s">
        <v>426</v>
      </c>
      <c r="C68" s="15">
        <v>0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0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1</v>
      </c>
      <c r="D70" s="15">
        <v>0</v>
      </c>
      <c r="E70" s="30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29" t="s">
        <v>431</v>
      </c>
      <c r="B71" s="29" t="s">
        <v>432</v>
      </c>
      <c r="C71" s="15">
        <v>0</v>
      </c>
      <c r="D71" s="15">
        <v>1</v>
      </c>
      <c r="E71" s="30">
        <v>-1</v>
      </c>
      <c r="F71" s="15">
        <v>0</v>
      </c>
      <c r="G71" s="15">
        <v>0</v>
      </c>
      <c r="H71" s="15">
        <v>1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433</v>
      </c>
      <c r="B72" s="29" t="s">
        <v>434</v>
      </c>
      <c r="C72" s="15">
        <v>0</v>
      </c>
      <c r="D72" s="15">
        <v>0</v>
      </c>
      <c r="E72" s="30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7" t="s">
        <v>435</v>
      </c>
      <c r="B73" s="178"/>
      <c r="C73" s="26">
        <v>0</v>
      </c>
      <c r="D73" s="26">
        <v>2</v>
      </c>
      <c r="E73" s="27">
        <v>-1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8">
        <v>0</v>
      </c>
    </row>
    <row r="74" spans="1:16" x14ac:dyDescent="0.25">
      <c r="A74" s="29" t="s">
        <v>436</v>
      </c>
      <c r="B74" s="29" t="s">
        <v>437</v>
      </c>
      <c r="C74" s="15">
        <v>0</v>
      </c>
      <c r="D74" s="15">
        <v>2</v>
      </c>
      <c r="E74" s="30">
        <v>-1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4">
        <v>0</v>
      </c>
    </row>
    <row r="75" spans="1:16" x14ac:dyDescent="0.25">
      <c r="A75" s="177" t="s">
        <v>438</v>
      </c>
      <c r="B75" s="178"/>
      <c r="C75" s="26">
        <v>26</v>
      </c>
      <c r="D75" s="26">
        <v>48</v>
      </c>
      <c r="E75" s="27">
        <v>-1</v>
      </c>
      <c r="F75" s="26">
        <v>2</v>
      </c>
      <c r="G75" s="26">
        <v>1</v>
      </c>
      <c r="H75" s="26">
        <v>5</v>
      </c>
      <c r="I75" s="26">
        <v>4</v>
      </c>
      <c r="J75" s="26">
        <v>0</v>
      </c>
      <c r="K75" s="26">
        <v>0</v>
      </c>
      <c r="L75" s="26">
        <v>1</v>
      </c>
      <c r="M75" s="26">
        <v>1</v>
      </c>
      <c r="N75" s="26">
        <v>1</v>
      </c>
      <c r="O75" s="26">
        <v>0</v>
      </c>
      <c r="P75" s="28">
        <v>6</v>
      </c>
    </row>
    <row r="76" spans="1:16" x14ac:dyDescent="0.25">
      <c r="A76" s="29" t="s">
        <v>439</v>
      </c>
      <c r="B76" s="29" t="s">
        <v>440</v>
      </c>
      <c r="C76" s="15">
        <v>4</v>
      </c>
      <c r="D76" s="15">
        <v>20</v>
      </c>
      <c r="E76" s="30">
        <v>-1</v>
      </c>
      <c r="F76" s="15">
        <v>0</v>
      </c>
      <c r="G76" s="15">
        <v>0</v>
      </c>
      <c r="H76" s="15">
        <v>2</v>
      </c>
      <c r="I76" s="15">
        <v>2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2</v>
      </c>
    </row>
    <row r="77" spans="1:16" ht="33.75" x14ac:dyDescent="0.25">
      <c r="A77" s="29" t="s">
        <v>441</v>
      </c>
      <c r="B77" s="29" t="s">
        <v>442</v>
      </c>
      <c r="C77" s="15">
        <v>2</v>
      </c>
      <c r="D77" s="15">
        <v>3</v>
      </c>
      <c r="E77" s="30">
        <v>-1</v>
      </c>
      <c r="F77" s="15">
        <v>1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1</v>
      </c>
      <c r="O77" s="15">
        <v>0</v>
      </c>
      <c r="P77" s="24">
        <v>0</v>
      </c>
    </row>
    <row r="78" spans="1:16" x14ac:dyDescent="0.25">
      <c r="A78" s="29" t="s">
        <v>443</v>
      </c>
      <c r="B78" s="29" t="s">
        <v>444</v>
      </c>
      <c r="C78" s="15">
        <v>6</v>
      </c>
      <c r="D78" s="15">
        <v>10</v>
      </c>
      <c r="E78" s="30">
        <v>-1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1</v>
      </c>
      <c r="M78" s="15">
        <v>1</v>
      </c>
      <c r="N78" s="15">
        <v>0</v>
      </c>
      <c r="O78" s="15">
        <v>0</v>
      </c>
      <c r="P78" s="24">
        <v>1</v>
      </c>
    </row>
    <row r="79" spans="1:16" x14ac:dyDescent="0.25">
      <c r="A79" s="29" t="s">
        <v>445</v>
      </c>
      <c r="B79" s="29" t="s">
        <v>446</v>
      </c>
      <c r="C79" s="15">
        <v>0</v>
      </c>
      <c r="D79" s="15">
        <v>0</v>
      </c>
      <c r="E79" s="30">
        <v>0</v>
      </c>
      <c r="F79" s="15">
        <v>0</v>
      </c>
      <c r="G79" s="15">
        <v>0</v>
      </c>
      <c r="H79" s="15">
        <v>0</v>
      </c>
      <c r="I79" s="15">
        <v>1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447</v>
      </c>
      <c r="B80" s="29" t="s">
        <v>448</v>
      </c>
      <c r="C80" s="15">
        <v>9</v>
      </c>
      <c r="D80" s="15">
        <v>13</v>
      </c>
      <c r="E80" s="30">
        <v>-1</v>
      </c>
      <c r="F80" s="15">
        <v>1</v>
      </c>
      <c r="G80" s="15">
        <v>0</v>
      </c>
      <c r="H80" s="15">
        <v>3</v>
      </c>
      <c r="I80" s="15">
        <v>1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2</v>
      </c>
    </row>
    <row r="81" spans="1:16" ht="33.75" x14ac:dyDescent="0.25">
      <c r="A81" s="29" t="s">
        <v>449</v>
      </c>
      <c r="B81" s="29" t="s">
        <v>450</v>
      </c>
      <c r="C81" s="15">
        <v>5</v>
      </c>
      <c r="D81" s="15">
        <v>1</v>
      </c>
      <c r="E81" s="30">
        <v>4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0</v>
      </c>
      <c r="D82" s="15">
        <v>1</v>
      </c>
      <c r="E82" s="30">
        <v>-1</v>
      </c>
      <c r="F82" s="15">
        <v>0</v>
      </c>
      <c r="G82" s="15">
        <v>1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1</v>
      </c>
    </row>
    <row r="83" spans="1:16" x14ac:dyDescent="0.25">
      <c r="A83" s="177" t="s">
        <v>453</v>
      </c>
      <c r="B83" s="178"/>
      <c r="C83" s="26">
        <v>94</v>
      </c>
      <c r="D83" s="26">
        <v>92</v>
      </c>
      <c r="E83" s="27">
        <v>0</v>
      </c>
      <c r="F83" s="26">
        <v>0</v>
      </c>
      <c r="G83" s="26">
        <v>0</v>
      </c>
      <c r="H83" s="26">
        <v>2</v>
      </c>
      <c r="I83" s="26">
        <v>5</v>
      </c>
      <c r="J83" s="26">
        <v>0</v>
      </c>
      <c r="K83" s="26">
        <v>0</v>
      </c>
      <c r="L83" s="26">
        <v>0</v>
      </c>
      <c r="M83" s="26">
        <v>0</v>
      </c>
      <c r="N83" s="26">
        <v>1</v>
      </c>
      <c r="O83" s="26">
        <v>0</v>
      </c>
      <c r="P83" s="28">
        <v>0</v>
      </c>
    </row>
    <row r="84" spans="1:16" x14ac:dyDescent="0.25">
      <c r="A84" s="29" t="s">
        <v>454</v>
      </c>
      <c r="B84" s="29" t="s">
        <v>455</v>
      </c>
      <c r="C84" s="15">
        <v>32</v>
      </c>
      <c r="D84" s="15">
        <v>27</v>
      </c>
      <c r="E84" s="30">
        <v>0</v>
      </c>
      <c r="F84" s="15">
        <v>0</v>
      </c>
      <c r="G84" s="15">
        <v>0</v>
      </c>
      <c r="H84" s="15">
        <v>1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0</v>
      </c>
      <c r="P84" s="24">
        <v>0</v>
      </c>
    </row>
    <row r="85" spans="1:16" x14ac:dyDescent="0.25">
      <c r="A85" s="29" t="s">
        <v>456</v>
      </c>
      <c r="B85" s="29" t="s">
        <v>457</v>
      </c>
      <c r="C85" s="15">
        <v>62</v>
      </c>
      <c r="D85" s="15">
        <v>65</v>
      </c>
      <c r="E85" s="30">
        <v>-1</v>
      </c>
      <c r="F85" s="15">
        <v>0</v>
      </c>
      <c r="G85" s="15">
        <v>0</v>
      </c>
      <c r="H85" s="15">
        <v>1</v>
      </c>
      <c r="I85" s="15">
        <v>5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4">
        <v>0</v>
      </c>
    </row>
    <row r="86" spans="1:16" x14ac:dyDescent="0.25">
      <c r="A86" s="177" t="s">
        <v>458</v>
      </c>
      <c r="B86" s="178"/>
      <c r="C86" s="26">
        <v>185</v>
      </c>
      <c r="D86" s="26">
        <v>231</v>
      </c>
      <c r="E86" s="27">
        <v>-1</v>
      </c>
      <c r="F86" s="26">
        <v>5</v>
      </c>
      <c r="G86" s="26">
        <v>4</v>
      </c>
      <c r="H86" s="26">
        <v>72</v>
      </c>
      <c r="I86" s="26">
        <v>35</v>
      </c>
      <c r="J86" s="26">
        <v>0</v>
      </c>
      <c r="K86" s="26">
        <v>0</v>
      </c>
      <c r="L86" s="26">
        <v>0</v>
      </c>
      <c r="M86" s="26">
        <v>0</v>
      </c>
      <c r="N86" s="26">
        <v>17</v>
      </c>
      <c r="O86" s="26">
        <v>0</v>
      </c>
      <c r="P86" s="28">
        <v>61</v>
      </c>
    </row>
    <row r="87" spans="1:16" x14ac:dyDescent="0.25">
      <c r="A87" s="29" t="s">
        <v>459</v>
      </c>
      <c r="B87" s="29" t="s">
        <v>460</v>
      </c>
      <c r="C87" s="15">
        <v>0</v>
      </c>
      <c r="D87" s="15">
        <v>0</v>
      </c>
      <c r="E87" s="30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0</v>
      </c>
      <c r="D89" s="15">
        <v>0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67</v>
      </c>
      <c r="D90" s="15">
        <v>79</v>
      </c>
      <c r="E90" s="30">
        <v>-1</v>
      </c>
      <c r="F90" s="15">
        <v>1</v>
      </c>
      <c r="G90" s="15">
        <v>0</v>
      </c>
      <c r="H90" s="15">
        <v>4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29" t="s">
        <v>467</v>
      </c>
      <c r="B91" s="29" t="s">
        <v>468</v>
      </c>
      <c r="C91" s="15">
        <v>0</v>
      </c>
      <c r="D91" s="15">
        <v>1</v>
      </c>
      <c r="E91" s="30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10</v>
      </c>
      <c r="D92" s="15">
        <v>8</v>
      </c>
      <c r="E92" s="30">
        <v>0</v>
      </c>
      <c r="F92" s="15">
        <v>0</v>
      </c>
      <c r="G92" s="15">
        <v>0</v>
      </c>
      <c r="H92" s="15">
        <v>1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0</v>
      </c>
    </row>
    <row r="93" spans="1:16" x14ac:dyDescent="0.25">
      <c r="A93" s="29" t="s">
        <v>471</v>
      </c>
      <c r="B93" s="29" t="s">
        <v>472</v>
      </c>
      <c r="C93" s="15">
        <v>43</v>
      </c>
      <c r="D93" s="15">
        <v>34</v>
      </c>
      <c r="E93" s="30">
        <v>0</v>
      </c>
      <c r="F93" s="15">
        <v>1</v>
      </c>
      <c r="G93" s="15">
        <v>1</v>
      </c>
      <c r="H93" s="15">
        <v>32</v>
      </c>
      <c r="I93" s="15">
        <v>13</v>
      </c>
      <c r="J93" s="15">
        <v>0</v>
      </c>
      <c r="K93" s="15">
        <v>0</v>
      </c>
      <c r="L93" s="15">
        <v>0</v>
      </c>
      <c r="M93" s="15">
        <v>0</v>
      </c>
      <c r="N93" s="15">
        <v>16</v>
      </c>
      <c r="O93" s="15">
        <v>0</v>
      </c>
      <c r="P93" s="24">
        <v>43</v>
      </c>
    </row>
    <row r="94" spans="1:16" x14ac:dyDescent="0.25">
      <c r="A94" s="29" t="s">
        <v>473</v>
      </c>
      <c r="B94" s="29" t="s">
        <v>474</v>
      </c>
      <c r="C94" s="15">
        <v>4</v>
      </c>
      <c r="D94" s="15">
        <v>4</v>
      </c>
      <c r="E94" s="30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1</v>
      </c>
      <c r="O94" s="15">
        <v>0</v>
      </c>
      <c r="P94" s="24">
        <v>0</v>
      </c>
    </row>
    <row r="95" spans="1:16" x14ac:dyDescent="0.25">
      <c r="A95" s="29" t="s">
        <v>475</v>
      </c>
      <c r="B95" s="29" t="s">
        <v>476</v>
      </c>
      <c r="C95" s="15">
        <v>59</v>
      </c>
      <c r="D95" s="15">
        <v>105</v>
      </c>
      <c r="E95" s="30">
        <v>-1</v>
      </c>
      <c r="F95" s="15">
        <v>3</v>
      </c>
      <c r="G95" s="15">
        <v>3</v>
      </c>
      <c r="H95" s="15">
        <v>35</v>
      </c>
      <c r="I95" s="15">
        <v>21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18</v>
      </c>
    </row>
    <row r="96" spans="1:16" ht="22.5" x14ac:dyDescent="0.25">
      <c r="A96" s="29" t="s">
        <v>477</v>
      </c>
      <c r="B96" s="29" t="s">
        <v>478</v>
      </c>
      <c r="C96" s="15">
        <v>1</v>
      </c>
      <c r="D96" s="15">
        <v>0</v>
      </c>
      <c r="E96" s="30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479</v>
      </c>
      <c r="B97" s="29" t="s">
        <v>480</v>
      </c>
      <c r="C97" s="15">
        <v>1</v>
      </c>
      <c r="D97" s="15">
        <v>0</v>
      </c>
      <c r="E97" s="30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7" t="s">
        <v>481</v>
      </c>
      <c r="B98" s="178"/>
      <c r="C98" s="26">
        <v>2158</v>
      </c>
      <c r="D98" s="26">
        <v>2748</v>
      </c>
      <c r="E98" s="27">
        <v>-1</v>
      </c>
      <c r="F98" s="26">
        <v>60</v>
      </c>
      <c r="G98" s="26">
        <v>51</v>
      </c>
      <c r="H98" s="26">
        <v>808</v>
      </c>
      <c r="I98" s="26">
        <v>441</v>
      </c>
      <c r="J98" s="26">
        <v>0</v>
      </c>
      <c r="K98" s="26">
        <v>0</v>
      </c>
      <c r="L98" s="26">
        <v>0</v>
      </c>
      <c r="M98" s="26">
        <v>0</v>
      </c>
      <c r="N98" s="26">
        <v>18</v>
      </c>
      <c r="O98" s="26">
        <v>16</v>
      </c>
      <c r="P98" s="28">
        <v>431</v>
      </c>
    </row>
    <row r="99" spans="1:16" x14ac:dyDescent="0.25">
      <c r="A99" s="29" t="s">
        <v>482</v>
      </c>
      <c r="B99" s="29" t="s">
        <v>483</v>
      </c>
      <c r="C99" s="15">
        <v>337</v>
      </c>
      <c r="D99" s="15">
        <v>515</v>
      </c>
      <c r="E99" s="30">
        <v>-1</v>
      </c>
      <c r="F99" s="15">
        <v>22</v>
      </c>
      <c r="G99" s="15">
        <v>22</v>
      </c>
      <c r="H99" s="15">
        <v>118</v>
      </c>
      <c r="I99" s="15">
        <v>61</v>
      </c>
      <c r="J99" s="15">
        <v>0</v>
      </c>
      <c r="K99" s="15">
        <v>0</v>
      </c>
      <c r="L99" s="15">
        <v>0</v>
      </c>
      <c r="M99" s="15">
        <v>0</v>
      </c>
      <c r="N99" s="15">
        <v>1</v>
      </c>
      <c r="O99" s="15">
        <v>0</v>
      </c>
      <c r="P99" s="24">
        <v>117</v>
      </c>
    </row>
    <row r="100" spans="1:16" x14ac:dyDescent="0.25">
      <c r="A100" s="29" t="s">
        <v>484</v>
      </c>
      <c r="B100" s="29" t="s">
        <v>485</v>
      </c>
      <c r="C100" s="15">
        <v>217</v>
      </c>
      <c r="D100" s="15">
        <v>394</v>
      </c>
      <c r="E100" s="30">
        <v>-1</v>
      </c>
      <c r="F100" s="15">
        <v>11</v>
      </c>
      <c r="G100" s="15">
        <v>6</v>
      </c>
      <c r="H100" s="15">
        <v>162</v>
      </c>
      <c r="I100" s="15">
        <v>47</v>
      </c>
      <c r="J100" s="15">
        <v>0</v>
      </c>
      <c r="K100" s="15">
        <v>0</v>
      </c>
      <c r="L100" s="15">
        <v>0</v>
      </c>
      <c r="M100" s="15">
        <v>0</v>
      </c>
      <c r="N100" s="15">
        <v>1</v>
      </c>
      <c r="O100" s="15">
        <v>5</v>
      </c>
      <c r="P100" s="24">
        <v>64</v>
      </c>
    </row>
    <row r="101" spans="1:16" ht="33.75" x14ac:dyDescent="0.25">
      <c r="A101" s="29" t="s">
        <v>486</v>
      </c>
      <c r="B101" s="29" t="s">
        <v>487</v>
      </c>
      <c r="C101" s="15">
        <v>31</v>
      </c>
      <c r="D101" s="15">
        <v>54</v>
      </c>
      <c r="E101" s="30">
        <v>-1</v>
      </c>
      <c r="F101" s="15">
        <v>1</v>
      </c>
      <c r="G101" s="15">
        <v>0</v>
      </c>
      <c r="H101" s="15">
        <v>41</v>
      </c>
      <c r="I101" s="15">
        <v>48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1</v>
      </c>
      <c r="P101" s="24">
        <v>21</v>
      </c>
    </row>
    <row r="102" spans="1:16" ht="22.5" x14ac:dyDescent="0.25">
      <c r="A102" s="29" t="s">
        <v>488</v>
      </c>
      <c r="B102" s="29" t="s">
        <v>489</v>
      </c>
      <c r="C102" s="15">
        <v>104</v>
      </c>
      <c r="D102" s="15">
        <v>126</v>
      </c>
      <c r="E102" s="30">
        <v>-1</v>
      </c>
      <c r="F102" s="15">
        <v>1</v>
      </c>
      <c r="G102" s="15">
        <v>1</v>
      </c>
      <c r="H102" s="15">
        <v>48</v>
      </c>
      <c r="I102" s="15">
        <v>23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9</v>
      </c>
      <c r="P102" s="24">
        <v>46</v>
      </c>
    </row>
    <row r="103" spans="1:16" x14ac:dyDescent="0.25">
      <c r="A103" s="29" t="s">
        <v>490</v>
      </c>
      <c r="B103" s="29" t="s">
        <v>491</v>
      </c>
      <c r="C103" s="15">
        <v>2</v>
      </c>
      <c r="D103" s="15">
        <v>1</v>
      </c>
      <c r="E103" s="30">
        <v>1</v>
      </c>
      <c r="F103" s="15">
        <v>0</v>
      </c>
      <c r="G103" s="15">
        <v>0</v>
      </c>
      <c r="H103" s="15">
        <v>1</v>
      </c>
      <c r="I103" s="15">
        <v>1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1</v>
      </c>
    </row>
    <row r="104" spans="1:16" ht="22.5" x14ac:dyDescent="0.25">
      <c r="A104" s="29" t="s">
        <v>492</v>
      </c>
      <c r="B104" s="29" t="s">
        <v>493</v>
      </c>
      <c r="C104" s="15">
        <v>9</v>
      </c>
      <c r="D104" s="15">
        <v>28</v>
      </c>
      <c r="E104" s="30">
        <v>-1</v>
      </c>
      <c r="F104" s="15">
        <v>2</v>
      </c>
      <c r="G104" s="15">
        <v>1</v>
      </c>
      <c r="H104" s="15">
        <v>17</v>
      </c>
      <c r="I104" s="15">
        <v>6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2</v>
      </c>
    </row>
    <row r="105" spans="1:16" x14ac:dyDescent="0.25">
      <c r="A105" s="29" t="s">
        <v>494</v>
      </c>
      <c r="B105" s="29" t="s">
        <v>495</v>
      </c>
      <c r="C105" s="15">
        <v>53</v>
      </c>
      <c r="D105" s="15">
        <v>51</v>
      </c>
      <c r="E105" s="30">
        <v>0</v>
      </c>
      <c r="F105" s="15">
        <v>0</v>
      </c>
      <c r="G105" s="15">
        <v>0</v>
      </c>
      <c r="H105" s="15">
        <v>11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0</v>
      </c>
    </row>
    <row r="106" spans="1:16" x14ac:dyDescent="0.25">
      <c r="A106" s="29" t="s">
        <v>496</v>
      </c>
      <c r="B106" s="29" t="s">
        <v>497</v>
      </c>
      <c r="C106" s="15">
        <v>656</v>
      </c>
      <c r="D106" s="15">
        <v>668</v>
      </c>
      <c r="E106" s="30">
        <v>-1</v>
      </c>
      <c r="F106" s="15">
        <v>9</v>
      </c>
      <c r="G106" s="15">
        <v>6</v>
      </c>
      <c r="H106" s="15">
        <v>211</v>
      </c>
      <c r="I106" s="15">
        <v>119</v>
      </c>
      <c r="J106" s="15">
        <v>0</v>
      </c>
      <c r="K106" s="15">
        <v>0</v>
      </c>
      <c r="L106" s="15">
        <v>0</v>
      </c>
      <c r="M106" s="15">
        <v>0</v>
      </c>
      <c r="N106" s="15">
        <v>9</v>
      </c>
      <c r="O106" s="15">
        <v>1</v>
      </c>
      <c r="P106" s="24">
        <v>79</v>
      </c>
    </row>
    <row r="107" spans="1:16" ht="22.5" x14ac:dyDescent="0.25">
      <c r="A107" s="29" t="s">
        <v>498</v>
      </c>
      <c r="B107" s="29" t="s">
        <v>499</v>
      </c>
      <c r="C107" s="15">
        <v>181</v>
      </c>
      <c r="D107" s="15">
        <v>198</v>
      </c>
      <c r="E107" s="30">
        <v>-1</v>
      </c>
      <c r="F107" s="15">
        <v>3</v>
      </c>
      <c r="G107" s="15">
        <v>1</v>
      </c>
      <c r="H107" s="15">
        <v>73</v>
      </c>
      <c r="I107" s="15">
        <v>45</v>
      </c>
      <c r="J107" s="15">
        <v>0</v>
      </c>
      <c r="K107" s="15">
        <v>0</v>
      </c>
      <c r="L107" s="15">
        <v>0</v>
      </c>
      <c r="M107" s="15">
        <v>0</v>
      </c>
      <c r="N107" s="15">
        <v>3</v>
      </c>
      <c r="O107" s="15">
        <v>0</v>
      </c>
      <c r="P107" s="24">
        <v>38</v>
      </c>
    </row>
    <row r="108" spans="1:16" ht="22.5" x14ac:dyDescent="0.25">
      <c r="A108" s="29" t="s">
        <v>500</v>
      </c>
      <c r="B108" s="29" t="s">
        <v>501</v>
      </c>
      <c r="C108" s="15">
        <v>7</v>
      </c>
      <c r="D108" s="15">
        <v>31</v>
      </c>
      <c r="E108" s="30">
        <v>-1</v>
      </c>
      <c r="F108" s="15">
        <v>1</v>
      </c>
      <c r="G108" s="15">
        <v>0</v>
      </c>
      <c r="H108" s="15">
        <v>1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0</v>
      </c>
    </row>
    <row r="109" spans="1:16" x14ac:dyDescent="0.25">
      <c r="A109" s="29" t="s">
        <v>502</v>
      </c>
      <c r="B109" s="29" t="s">
        <v>503</v>
      </c>
      <c r="C109" s="15">
        <v>6</v>
      </c>
      <c r="D109" s="15">
        <v>16</v>
      </c>
      <c r="E109" s="30">
        <v>-1</v>
      </c>
      <c r="F109" s="15">
        <v>0</v>
      </c>
      <c r="G109" s="15">
        <v>0</v>
      </c>
      <c r="H109" s="15">
        <v>12</v>
      </c>
      <c r="I109" s="15">
        <v>3</v>
      </c>
      <c r="J109" s="15">
        <v>0</v>
      </c>
      <c r="K109" s="15">
        <v>0</v>
      </c>
      <c r="L109" s="15">
        <v>0</v>
      </c>
      <c r="M109" s="15">
        <v>0</v>
      </c>
      <c r="N109" s="15">
        <v>2</v>
      </c>
      <c r="O109" s="15">
        <v>0</v>
      </c>
      <c r="P109" s="24">
        <v>0</v>
      </c>
    </row>
    <row r="110" spans="1:16" x14ac:dyDescent="0.25">
      <c r="A110" s="29" t="s">
        <v>504</v>
      </c>
      <c r="B110" s="29" t="s">
        <v>505</v>
      </c>
      <c r="C110" s="15">
        <v>9</v>
      </c>
      <c r="D110" s="15">
        <v>1</v>
      </c>
      <c r="E110" s="30">
        <v>8</v>
      </c>
      <c r="F110" s="15">
        <v>0</v>
      </c>
      <c r="G110" s="15">
        <v>0</v>
      </c>
      <c r="H110" s="15">
        <v>8</v>
      </c>
      <c r="I110" s="15">
        <v>6</v>
      </c>
      <c r="J110" s="15">
        <v>0</v>
      </c>
      <c r="K110" s="15">
        <v>0</v>
      </c>
      <c r="L110" s="15">
        <v>0</v>
      </c>
      <c r="M110" s="15">
        <v>0</v>
      </c>
      <c r="N110" s="15">
        <v>1</v>
      </c>
      <c r="O110" s="15">
        <v>0</v>
      </c>
      <c r="P110" s="24">
        <v>1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495</v>
      </c>
      <c r="D112" s="15">
        <v>617</v>
      </c>
      <c r="E112" s="30">
        <v>-1</v>
      </c>
      <c r="F112" s="15">
        <v>9</v>
      </c>
      <c r="G112" s="15">
        <v>11</v>
      </c>
      <c r="H112" s="15">
        <v>60</v>
      </c>
      <c r="I112" s="15">
        <v>38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4">
        <v>47</v>
      </c>
    </row>
    <row r="113" spans="1:16" ht="22.5" x14ac:dyDescent="0.25">
      <c r="A113" s="29" t="s">
        <v>510</v>
      </c>
      <c r="B113" s="29" t="s">
        <v>511</v>
      </c>
      <c r="C113" s="15">
        <v>0</v>
      </c>
      <c r="D113" s="15">
        <v>1</v>
      </c>
      <c r="E113" s="30">
        <v>-1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0</v>
      </c>
      <c r="D114" s="15">
        <v>1</v>
      </c>
      <c r="E114" s="30">
        <v>-1</v>
      </c>
      <c r="F114" s="15">
        <v>0</v>
      </c>
      <c r="G114" s="15">
        <v>0</v>
      </c>
      <c r="H114" s="15">
        <v>0</v>
      </c>
      <c r="I114" s="15">
        <v>2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8</v>
      </c>
      <c r="D115" s="15">
        <v>18</v>
      </c>
      <c r="E115" s="30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9</v>
      </c>
      <c r="D116" s="15">
        <v>3</v>
      </c>
      <c r="E116" s="30">
        <v>2</v>
      </c>
      <c r="F116" s="15">
        <v>0</v>
      </c>
      <c r="G116" s="15">
        <v>0</v>
      </c>
      <c r="H116" s="15">
        <v>19</v>
      </c>
      <c r="I116" s="15">
        <v>12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29" t="s">
        <v>518</v>
      </c>
      <c r="B117" s="29" t="s">
        <v>519</v>
      </c>
      <c r="C117" s="15">
        <v>5</v>
      </c>
      <c r="D117" s="15">
        <v>4</v>
      </c>
      <c r="E117" s="30">
        <v>0</v>
      </c>
      <c r="F117" s="15">
        <v>1</v>
      </c>
      <c r="G117" s="15">
        <v>0</v>
      </c>
      <c r="H117" s="15">
        <v>1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29" t="s">
        <v>520</v>
      </c>
      <c r="B118" s="29" t="s">
        <v>521</v>
      </c>
      <c r="C118" s="15">
        <v>1</v>
      </c>
      <c r="D118" s="15">
        <v>1</v>
      </c>
      <c r="E118" s="30">
        <v>0</v>
      </c>
      <c r="F118" s="15">
        <v>0</v>
      </c>
      <c r="G118" s="15">
        <v>0</v>
      </c>
      <c r="H118" s="15">
        <v>2</v>
      </c>
      <c r="I118" s="15">
        <v>1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6</v>
      </c>
      <c r="D119" s="15">
        <v>2</v>
      </c>
      <c r="E119" s="30">
        <v>2</v>
      </c>
      <c r="F119" s="15">
        <v>0</v>
      </c>
      <c r="G119" s="15">
        <v>0</v>
      </c>
      <c r="H119" s="15">
        <v>7</v>
      </c>
      <c r="I119" s="15">
        <v>11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29" t="s">
        <v>524</v>
      </c>
      <c r="B120" s="29" t="s">
        <v>525</v>
      </c>
      <c r="C120" s="15">
        <v>0</v>
      </c>
      <c r="D120" s="15">
        <v>0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2</v>
      </c>
      <c r="D121" s="15">
        <v>3</v>
      </c>
      <c r="E121" s="30">
        <v>-1</v>
      </c>
      <c r="F121" s="15">
        <v>0</v>
      </c>
      <c r="G121" s="15">
        <v>0</v>
      </c>
      <c r="H121" s="15">
        <v>0</v>
      </c>
      <c r="I121" s="15">
        <v>2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29" t="s">
        <v>528</v>
      </c>
      <c r="B122" s="29" t="s">
        <v>529</v>
      </c>
      <c r="C122" s="15">
        <v>6</v>
      </c>
      <c r="D122" s="15">
        <v>11</v>
      </c>
      <c r="E122" s="30">
        <v>-1</v>
      </c>
      <c r="F122" s="15">
        <v>0</v>
      </c>
      <c r="G122" s="15">
        <v>1</v>
      </c>
      <c r="H122" s="15">
        <v>5</v>
      </c>
      <c r="I122" s="15">
        <v>2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10</v>
      </c>
    </row>
    <row r="123" spans="1:16" x14ac:dyDescent="0.25">
      <c r="A123" s="29" t="s">
        <v>530</v>
      </c>
      <c r="B123" s="29" t="s">
        <v>531</v>
      </c>
      <c r="C123" s="15">
        <v>2</v>
      </c>
      <c r="D123" s="15">
        <v>3</v>
      </c>
      <c r="E123" s="30">
        <v>-1</v>
      </c>
      <c r="F123" s="15">
        <v>0</v>
      </c>
      <c r="G123" s="15">
        <v>0</v>
      </c>
      <c r="H123" s="15">
        <v>1</v>
      </c>
      <c r="I123" s="15">
        <v>2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0</v>
      </c>
    </row>
    <row r="124" spans="1:16" x14ac:dyDescent="0.25">
      <c r="A124" s="29" t="s">
        <v>532</v>
      </c>
      <c r="B124" s="29" t="s">
        <v>533</v>
      </c>
      <c r="C124" s="15">
        <v>0</v>
      </c>
      <c r="D124" s="15">
        <v>0</v>
      </c>
      <c r="E124" s="30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534</v>
      </c>
      <c r="B125" s="29" t="s">
        <v>535</v>
      </c>
      <c r="C125" s="15">
        <v>0</v>
      </c>
      <c r="D125" s="15">
        <v>0</v>
      </c>
      <c r="E125" s="30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3</v>
      </c>
      <c r="D127" s="15">
        <v>0</v>
      </c>
      <c r="E127" s="30">
        <v>0</v>
      </c>
      <c r="F127" s="15">
        <v>0</v>
      </c>
      <c r="G127" s="15">
        <v>1</v>
      </c>
      <c r="H127" s="15">
        <v>0</v>
      </c>
      <c r="I127" s="15">
        <v>2</v>
      </c>
      <c r="J127" s="15">
        <v>0</v>
      </c>
      <c r="K127" s="15">
        <v>0</v>
      </c>
      <c r="L127" s="15">
        <v>0</v>
      </c>
      <c r="M127" s="15">
        <v>0</v>
      </c>
      <c r="N127" s="15">
        <v>1</v>
      </c>
      <c r="O127" s="15">
        <v>0</v>
      </c>
      <c r="P127" s="24">
        <v>3</v>
      </c>
    </row>
    <row r="128" spans="1:16" ht="22.5" x14ac:dyDescent="0.25">
      <c r="A128" s="29" t="s">
        <v>540</v>
      </c>
      <c r="B128" s="29" t="s">
        <v>541</v>
      </c>
      <c r="C128" s="15">
        <v>9</v>
      </c>
      <c r="D128" s="15">
        <v>0</v>
      </c>
      <c r="E128" s="30">
        <v>0</v>
      </c>
      <c r="F128" s="15">
        <v>0</v>
      </c>
      <c r="G128" s="15">
        <v>0</v>
      </c>
      <c r="H128" s="15">
        <v>9</v>
      </c>
      <c r="I128" s="15">
        <v>9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542</v>
      </c>
      <c r="B129" s="29" t="s">
        <v>543</v>
      </c>
      <c r="C129" s="15">
        <v>0</v>
      </c>
      <c r="D129" s="15">
        <v>0</v>
      </c>
      <c r="E129" s="30">
        <v>0</v>
      </c>
      <c r="F129" s="15">
        <v>0</v>
      </c>
      <c r="G129" s="15">
        <v>0</v>
      </c>
      <c r="H129" s="15">
        <v>1</v>
      </c>
      <c r="I129" s="15">
        <v>1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1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0</v>
      </c>
      <c r="E130" s="30">
        <v>0</v>
      </c>
      <c r="F130" s="15">
        <v>0</v>
      </c>
      <c r="G130" s="15">
        <v>1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1</v>
      </c>
    </row>
    <row r="131" spans="1:16" ht="33.75" x14ac:dyDescent="0.25">
      <c r="A131" s="29" t="s">
        <v>546</v>
      </c>
      <c r="B131" s="29" t="s">
        <v>547</v>
      </c>
      <c r="C131" s="15">
        <v>0</v>
      </c>
      <c r="D131" s="15">
        <v>1</v>
      </c>
      <c r="E131" s="30">
        <v>-1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7" t="s">
        <v>548</v>
      </c>
      <c r="B132" s="178"/>
      <c r="C132" s="26">
        <v>3</v>
      </c>
      <c r="D132" s="26">
        <v>9</v>
      </c>
      <c r="E132" s="27">
        <v>-1</v>
      </c>
      <c r="F132" s="26">
        <v>0</v>
      </c>
      <c r="G132" s="26">
        <v>0</v>
      </c>
      <c r="H132" s="26">
        <v>17</v>
      </c>
      <c r="I132" s="26">
        <v>5</v>
      </c>
      <c r="J132" s="26">
        <v>0</v>
      </c>
      <c r="K132" s="26">
        <v>0</v>
      </c>
      <c r="L132" s="26">
        <v>0</v>
      </c>
      <c r="M132" s="26">
        <v>0</v>
      </c>
      <c r="N132" s="26">
        <v>2</v>
      </c>
      <c r="O132" s="26">
        <v>0</v>
      </c>
      <c r="P132" s="28">
        <v>8</v>
      </c>
    </row>
    <row r="133" spans="1:16" x14ac:dyDescent="0.25">
      <c r="A133" s="29" t="s">
        <v>549</v>
      </c>
      <c r="B133" s="29" t="s">
        <v>550</v>
      </c>
      <c r="C133" s="15">
        <v>1</v>
      </c>
      <c r="D133" s="15">
        <v>1</v>
      </c>
      <c r="E133" s="30">
        <v>0</v>
      </c>
      <c r="F133" s="15">
        <v>0</v>
      </c>
      <c r="G133" s="15">
        <v>0</v>
      </c>
      <c r="H133" s="15">
        <v>6</v>
      </c>
      <c r="I133" s="15">
        <v>2</v>
      </c>
      <c r="J133" s="15">
        <v>0</v>
      </c>
      <c r="K133" s="15">
        <v>0</v>
      </c>
      <c r="L133" s="15">
        <v>0</v>
      </c>
      <c r="M133" s="15">
        <v>0</v>
      </c>
      <c r="N133" s="15">
        <v>2</v>
      </c>
      <c r="O133" s="15">
        <v>0</v>
      </c>
      <c r="P133" s="24">
        <v>8</v>
      </c>
    </row>
    <row r="134" spans="1:16" x14ac:dyDescent="0.25">
      <c r="A134" s="29" t="s">
        <v>551</v>
      </c>
      <c r="B134" s="29" t="s">
        <v>552</v>
      </c>
      <c r="C134" s="15">
        <v>0</v>
      </c>
      <c r="D134" s="15">
        <v>1</v>
      </c>
      <c r="E134" s="30">
        <v>-1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2</v>
      </c>
      <c r="D135" s="15">
        <v>6</v>
      </c>
      <c r="E135" s="30">
        <v>-1</v>
      </c>
      <c r="F135" s="15">
        <v>0</v>
      </c>
      <c r="G135" s="15">
        <v>0</v>
      </c>
      <c r="H135" s="15">
        <v>8</v>
      </c>
      <c r="I135" s="15">
        <v>2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4">
        <v>0</v>
      </c>
    </row>
    <row r="136" spans="1:16" x14ac:dyDescent="0.25">
      <c r="A136" s="29" t="s">
        <v>555</v>
      </c>
      <c r="B136" s="29" t="s">
        <v>556</v>
      </c>
      <c r="C136" s="15">
        <v>0</v>
      </c>
      <c r="D136" s="15">
        <v>1</v>
      </c>
      <c r="E136" s="30">
        <v>-1</v>
      </c>
      <c r="F136" s="15">
        <v>0</v>
      </c>
      <c r="G136" s="15">
        <v>0</v>
      </c>
      <c r="H136" s="15">
        <v>3</v>
      </c>
      <c r="I136" s="15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29" t="s">
        <v>557</v>
      </c>
      <c r="B137" s="29" t="s">
        <v>558</v>
      </c>
      <c r="C137" s="15">
        <v>0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7" t="s">
        <v>559</v>
      </c>
      <c r="B138" s="178"/>
      <c r="C138" s="26">
        <v>309</v>
      </c>
      <c r="D138" s="26">
        <v>121</v>
      </c>
      <c r="E138" s="27">
        <v>1</v>
      </c>
      <c r="F138" s="26">
        <v>0</v>
      </c>
      <c r="G138" s="26">
        <v>0</v>
      </c>
      <c r="H138" s="26">
        <v>6</v>
      </c>
      <c r="I138" s="26">
        <v>7</v>
      </c>
      <c r="J138" s="26">
        <v>0</v>
      </c>
      <c r="K138" s="26">
        <v>0</v>
      </c>
      <c r="L138" s="26">
        <v>0</v>
      </c>
      <c r="M138" s="26">
        <v>0</v>
      </c>
      <c r="N138" s="26">
        <v>1</v>
      </c>
      <c r="O138" s="26">
        <v>0</v>
      </c>
      <c r="P138" s="28">
        <v>7</v>
      </c>
    </row>
    <row r="139" spans="1:16" ht="22.5" x14ac:dyDescent="0.25">
      <c r="A139" s="29" t="s">
        <v>560</v>
      </c>
      <c r="B139" s="29" t="s">
        <v>561</v>
      </c>
      <c r="C139" s="15">
        <v>2</v>
      </c>
      <c r="D139" s="15">
        <v>3</v>
      </c>
      <c r="E139" s="30">
        <v>-1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29" t="s">
        <v>562</v>
      </c>
      <c r="B140" s="29" t="s">
        <v>563</v>
      </c>
      <c r="C140" s="15">
        <v>0</v>
      </c>
      <c r="D140" s="15">
        <v>2</v>
      </c>
      <c r="E140" s="30">
        <v>-1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1</v>
      </c>
      <c r="D141" s="15">
        <v>1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1</v>
      </c>
      <c r="D142" s="15">
        <v>0</v>
      </c>
      <c r="E142" s="30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301</v>
      </c>
      <c r="D143" s="15">
        <v>97</v>
      </c>
      <c r="E143" s="30">
        <v>2</v>
      </c>
      <c r="F143" s="15">
        <v>0</v>
      </c>
      <c r="G143" s="15">
        <v>0</v>
      </c>
      <c r="H143" s="15">
        <v>5</v>
      </c>
      <c r="I143" s="15">
        <v>7</v>
      </c>
      <c r="J143" s="15">
        <v>0</v>
      </c>
      <c r="K143" s="15">
        <v>0</v>
      </c>
      <c r="L143" s="15">
        <v>0</v>
      </c>
      <c r="M143" s="15">
        <v>0</v>
      </c>
      <c r="N143" s="15">
        <v>1</v>
      </c>
      <c r="O143" s="15">
        <v>0</v>
      </c>
      <c r="P143" s="24">
        <v>5</v>
      </c>
    </row>
    <row r="144" spans="1:16" ht="33.75" x14ac:dyDescent="0.25">
      <c r="A144" s="29" t="s">
        <v>570</v>
      </c>
      <c r="B144" s="29" t="s">
        <v>571</v>
      </c>
      <c r="C144" s="15">
        <v>4</v>
      </c>
      <c r="D144" s="15">
        <v>18</v>
      </c>
      <c r="E144" s="30">
        <v>-1</v>
      </c>
      <c r="F144" s="15">
        <v>0</v>
      </c>
      <c r="G144" s="15">
        <v>0</v>
      </c>
      <c r="H144" s="15">
        <v>1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2</v>
      </c>
    </row>
    <row r="145" spans="1:16" x14ac:dyDescent="0.25">
      <c r="A145" s="177" t="s">
        <v>572</v>
      </c>
      <c r="B145" s="178"/>
      <c r="C145" s="26">
        <v>2</v>
      </c>
      <c r="D145" s="26">
        <v>4</v>
      </c>
      <c r="E145" s="27">
        <v>-1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8">
        <v>0</v>
      </c>
    </row>
    <row r="146" spans="1:16" ht="33.75" x14ac:dyDescent="0.25">
      <c r="A146" s="29" t="s">
        <v>573</v>
      </c>
      <c r="B146" s="29" t="s">
        <v>574</v>
      </c>
      <c r="C146" s="15">
        <v>0</v>
      </c>
      <c r="D146" s="15">
        <v>3</v>
      </c>
      <c r="E146" s="30">
        <v>-1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29" t="s">
        <v>575</v>
      </c>
      <c r="B147" s="29" t="s">
        <v>576</v>
      </c>
      <c r="C147" s="15">
        <v>2</v>
      </c>
      <c r="D147" s="15">
        <v>1</v>
      </c>
      <c r="E147" s="30">
        <v>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0</v>
      </c>
    </row>
    <row r="148" spans="1:16" x14ac:dyDescent="0.25">
      <c r="A148" s="177" t="s">
        <v>577</v>
      </c>
      <c r="B148" s="178"/>
      <c r="C148" s="26">
        <v>41</v>
      </c>
      <c r="D148" s="26">
        <v>33</v>
      </c>
      <c r="E148" s="27">
        <v>0</v>
      </c>
      <c r="F148" s="26">
        <v>1</v>
      </c>
      <c r="G148" s="26">
        <v>1</v>
      </c>
      <c r="H148" s="26">
        <v>16</v>
      </c>
      <c r="I148" s="26">
        <v>1</v>
      </c>
      <c r="J148" s="26">
        <v>0</v>
      </c>
      <c r="K148" s="26">
        <v>0</v>
      </c>
      <c r="L148" s="26">
        <v>0</v>
      </c>
      <c r="M148" s="26">
        <v>0</v>
      </c>
      <c r="N148" s="26">
        <v>5</v>
      </c>
      <c r="O148" s="26">
        <v>0</v>
      </c>
      <c r="P148" s="28">
        <v>8</v>
      </c>
    </row>
    <row r="149" spans="1:16" ht="22.5" x14ac:dyDescent="0.25">
      <c r="A149" s="29" t="s">
        <v>578</v>
      </c>
      <c r="B149" s="29" t="s">
        <v>579</v>
      </c>
      <c r="C149" s="15">
        <v>0</v>
      </c>
      <c r="D149" s="15">
        <v>4</v>
      </c>
      <c r="E149" s="30">
        <v>-1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1</v>
      </c>
      <c r="O149" s="15">
        <v>0</v>
      </c>
      <c r="P149" s="24">
        <v>0</v>
      </c>
    </row>
    <row r="150" spans="1:16" ht="22.5" x14ac:dyDescent="0.25">
      <c r="A150" s="29" t="s">
        <v>580</v>
      </c>
      <c r="B150" s="29" t="s">
        <v>581</v>
      </c>
      <c r="C150" s="15">
        <v>0</v>
      </c>
      <c r="D150" s="15">
        <v>1</v>
      </c>
      <c r="E150" s="30">
        <v>-1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4">
        <v>0</v>
      </c>
    </row>
    <row r="151" spans="1:16" ht="22.5" x14ac:dyDescent="0.25">
      <c r="A151" s="29" t="s">
        <v>582</v>
      </c>
      <c r="B151" s="29" t="s">
        <v>583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15</v>
      </c>
      <c r="D152" s="15">
        <v>4</v>
      </c>
      <c r="E152" s="30">
        <v>2</v>
      </c>
      <c r="F152" s="15">
        <v>0</v>
      </c>
      <c r="G152" s="15">
        <v>0</v>
      </c>
      <c r="H152" s="15">
        <v>3</v>
      </c>
      <c r="I152" s="15">
        <v>1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4">
        <v>1</v>
      </c>
    </row>
    <row r="153" spans="1:16" ht="33.75" x14ac:dyDescent="0.25">
      <c r="A153" s="29" t="s">
        <v>586</v>
      </c>
      <c r="B153" s="29" t="s">
        <v>587</v>
      </c>
      <c r="C153" s="15">
        <v>0</v>
      </c>
      <c r="D153" s="15">
        <v>0</v>
      </c>
      <c r="E153" s="30">
        <v>0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1</v>
      </c>
      <c r="D154" s="15">
        <v>3</v>
      </c>
      <c r="E154" s="30">
        <v>-1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1</v>
      </c>
    </row>
    <row r="155" spans="1:16" x14ac:dyDescent="0.25">
      <c r="A155" s="29" t="s">
        <v>590</v>
      </c>
      <c r="B155" s="29" t="s">
        <v>591</v>
      </c>
      <c r="C155" s="15">
        <v>5</v>
      </c>
      <c r="D155" s="15">
        <v>6</v>
      </c>
      <c r="E155" s="30">
        <v>-1</v>
      </c>
      <c r="F155" s="15">
        <v>1</v>
      </c>
      <c r="G155" s="15">
        <v>1</v>
      </c>
      <c r="H155" s="15">
        <v>5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4">
        <v>2</v>
      </c>
    </row>
    <row r="156" spans="1:16" ht="22.5" x14ac:dyDescent="0.25">
      <c r="A156" s="29" t="s">
        <v>592</v>
      </c>
      <c r="B156" s="29" t="s">
        <v>593</v>
      </c>
      <c r="C156" s="15">
        <v>20</v>
      </c>
      <c r="D156" s="15">
        <v>15</v>
      </c>
      <c r="E156" s="30">
        <v>0</v>
      </c>
      <c r="F156" s="15">
        <v>0</v>
      </c>
      <c r="G156" s="15">
        <v>0</v>
      </c>
      <c r="H156" s="15">
        <v>7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4</v>
      </c>
      <c r="O156" s="15">
        <v>0</v>
      </c>
      <c r="P156" s="24">
        <v>4</v>
      </c>
    </row>
    <row r="157" spans="1:16" x14ac:dyDescent="0.25">
      <c r="A157" s="177" t="s">
        <v>594</v>
      </c>
      <c r="B157" s="178"/>
      <c r="C157" s="26">
        <v>29</v>
      </c>
      <c r="D157" s="26">
        <v>43</v>
      </c>
      <c r="E157" s="27">
        <v>-1</v>
      </c>
      <c r="F157" s="26">
        <v>0</v>
      </c>
      <c r="G157" s="26">
        <v>0</v>
      </c>
      <c r="H157" s="26">
        <v>15</v>
      </c>
      <c r="I157" s="26">
        <v>2</v>
      </c>
      <c r="J157" s="26">
        <v>0</v>
      </c>
      <c r="K157" s="26">
        <v>0</v>
      </c>
      <c r="L157" s="26">
        <v>0</v>
      </c>
      <c r="M157" s="26">
        <v>0</v>
      </c>
      <c r="N157" s="26">
        <v>4</v>
      </c>
      <c r="O157" s="26">
        <v>0</v>
      </c>
      <c r="P157" s="28">
        <v>2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1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0</v>
      </c>
      <c r="D161" s="15">
        <v>2</v>
      </c>
      <c r="E161" s="30">
        <v>-1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603</v>
      </c>
      <c r="B162" s="29" t="s">
        <v>604</v>
      </c>
      <c r="C162" s="15">
        <v>4</v>
      </c>
      <c r="D162" s="15">
        <v>0</v>
      </c>
      <c r="E162" s="30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4">
        <v>0</v>
      </c>
    </row>
    <row r="163" spans="1:16" x14ac:dyDescent="0.25">
      <c r="A163" s="29" t="s">
        <v>605</v>
      </c>
      <c r="B163" s="29" t="s">
        <v>606</v>
      </c>
      <c r="C163" s="15">
        <v>9</v>
      </c>
      <c r="D163" s="15">
        <v>19</v>
      </c>
      <c r="E163" s="30">
        <v>-1</v>
      </c>
      <c r="F163" s="15">
        <v>0</v>
      </c>
      <c r="G163" s="15">
        <v>0</v>
      </c>
      <c r="H163" s="15">
        <v>11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4</v>
      </c>
      <c r="O163" s="15">
        <v>0</v>
      </c>
      <c r="P163" s="24">
        <v>0</v>
      </c>
    </row>
    <row r="164" spans="1:16" ht="22.5" x14ac:dyDescent="0.25">
      <c r="A164" s="29" t="s">
        <v>607</v>
      </c>
      <c r="B164" s="29" t="s">
        <v>608</v>
      </c>
      <c r="C164" s="15">
        <v>0</v>
      </c>
      <c r="D164" s="15">
        <v>2</v>
      </c>
      <c r="E164" s="30">
        <v>-1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6</v>
      </c>
      <c r="D165" s="15">
        <v>6</v>
      </c>
      <c r="E165" s="30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9</v>
      </c>
      <c r="D166" s="15">
        <v>14</v>
      </c>
      <c r="E166" s="30">
        <v>-1</v>
      </c>
      <c r="F166" s="15">
        <v>0</v>
      </c>
      <c r="G166" s="15">
        <v>0</v>
      </c>
      <c r="H166" s="15">
        <v>4</v>
      </c>
      <c r="I166" s="15">
        <v>2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2</v>
      </c>
    </row>
    <row r="167" spans="1:16" x14ac:dyDescent="0.25">
      <c r="A167" s="177" t="s">
        <v>613</v>
      </c>
      <c r="B167" s="178"/>
      <c r="C167" s="26">
        <v>113</v>
      </c>
      <c r="D167" s="26">
        <v>139</v>
      </c>
      <c r="E167" s="27">
        <v>-1</v>
      </c>
      <c r="F167" s="26">
        <v>2</v>
      </c>
      <c r="G167" s="26">
        <v>1</v>
      </c>
      <c r="H167" s="26">
        <v>70</v>
      </c>
      <c r="I167" s="26">
        <v>32</v>
      </c>
      <c r="J167" s="26">
        <v>0</v>
      </c>
      <c r="K167" s="26">
        <v>0</v>
      </c>
      <c r="L167" s="26">
        <v>0</v>
      </c>
      <c r="M167" s="26">
        <v>0</v>
      </c>
      <c r="N167" s="26">
        <v>2</v>
      </c>
      <c r="O167" s="26">
        <v>15</v>
      </c>
      <c r="P167" s="28">
        <v>19</v>
      </c>
    </row>
    <row r="168" spans="1:16" ht="22.5" x14ac:dyDescent="0.25">
      <c r="A168" s="29" t="s">
        <v>614</v>
      </c>
      <c r="B168" s="29" t="s">
        <v>615</v>
      </c>
      <c r="C168" s="15">
        <v>38</v>
      </c>
      <c r="D168" s="15">
        <v>48</v>
      </c>
      <c r="E168" s="30">
        <v>-1</v>
      </c>
      <c r="F168" s="15">
        <v>1</v>
      </c>
      <c r="G168" s="15">
        <v>0</v>
      </c>
      <c r="H168" s="15">
        <v>12</v>
      </c>
      <c r="I168" s="15">
        <v>1</v>
      </c>
      <c r="J168" s="15">
        <v>0</v>
      </c>
      <c r="K168" s="15">
        <v>0</v>
      </c>
      <c r="L168" s="15">
        <v>0</v>
      </c>
      <c r="M168" s="15">
        <v>0</v>
      </c>
      <c r="N168" s="15">
        <v>1</v>
      </c>
      <c r="O168" s="15">
        <v>4</v>
      </c>
      <c r="P168" s="24">
        <v>5</v>
      </c>
    </row>
    <row r="169" spans="1:16" ht="33.75" x14ac:dyDescent="0.25">
      <c r="A169" s="29" t="s">
        <v>616</v>
      </c>
      <c r="B169" s="29" t="s">
        <v>617</v>
      </c>
      <c r="C169" s="15">
        <v>1</v>
      </c>
      <c r="D169" s="15">
        <v>1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1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1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1</v>
      </c>
      <c r="D172" s="15">
        <v>1</v>
      </c>
      <c r="E172" s="30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55</v>
      </c>
      <c r="D174" s="15">
        <v>65</v>
      </c>
      <c r="E174" s="30">
        <v>-1</v>
      </c>
      <c r="F174" s="15">
        <v>0</v>
      </c>
      <c r="G174" s="15">
        <v>0</v>
      </c>
      <c r="H174" s="15">
        <v>35</v>
      </c>
      <c r="I174" s="15">
        <v>7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10</v>
      </c>
      <c r="P174" s="24">
        <v>5</v>
      </c>
    </row>
    <row r="175" spans="1:16" ht="22.5" x14ac:dyDescent="0.25">
      <c r="A175" s="29" t="s">
        <v>628</v>
      </c>
      <c r="B175" s="29" t="s">
        <v>629</v>
      </c>
      <c r="C175" s="15">
        <v>12</v>
      </c>
      <c r="D175" s="15">
        <v>21</v>
      </c>
      <c r="E175" s="30">
        <v>-1</v>
      </c>
      <c r="F175" s="15">
        <v>1</v>
      </c>
      <c r="G175" s="15">
        <v>1</v>
      </c>
      <c r="H175" s="15">
        <v>20</v>
      </c>
      <c r="I175" s="15">
        <v>20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4">
        <v>8</v>
      </c>
    </row>
    <row r="176" spans="1:16" x14ac:dyDescent="0.25">
      <c r="A176" s="29" t="s">
        <v>630</v>
      </c>
      <c r="B176" s="29" t="s">
        <v>631</v>
      </c>
      <c r="C176" s="15">
        <v>3</v>
      </c>
      <c r="D176" s="15">
        <v>3</v>
      </c>
      <c r="E176" s="30">
        <v>0</v>
      </c>
      <c r="F176" s="15">
        <v>0</v>
      </c>
      <c r="G176" s="15">
        <v>0</v>
      </c>
      <c r="H176" s="15">
        <v>3</v>
      </c>
      <c r="I176" s="15">
        <v>4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1</v>
      </c>
      <c r="P176" s="24">
        <v>1</v>
      </c>
    </row>
    <row r="177" spans="1:16" ht="22.5" x14ac:dyDescent="0.25">
      <c r="A177" s="29" t="s">
        <v>632</v>
      </c>
      <c r="B177" s="29" t="s">
        <v>633</v>
      </c>
      <c r="C177" s="15">
        <v>2</v>
      </c>
      <c r="D177" s="15">
        <v>0</v>
      </c>
      <c r="E177" s="30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7" t="s">
        <v>636</v>
      </c>
      <c r="B179" s="178"/>
      <c r="C179" s="26">
        <v>396</v>
      </c>
      <c r="D179" s="26">
        <v>346</v>
      </c>
      <c r="E179" s="27">
        <v>0</v>
      </c>
      <c r="F179" s="26">
        <v>583</v>
      </c>
      <c r="G179" s="26">
        <v>529</v>
      </c>
      <c r="H179" s="26">
        <v>155</v>
      </c>
      <c r="I179" s="26">
        <v>109</v>
      </c>
      <c r="J179" s="26">
        <v>0</v>
      </c>
      <c r="K179" s="26">
        <v>0</v>
      </c>
      <c r="L179" s="26">
        <v>0</v>
      </c>
      <c r="M179" s="26">
        <v>0</v>
      </c>
      <c r="N179" s="26">
        <v>26</v>
      </c>
      <c r="O179" s="26">
        <v>0</v>
      </c>
      <c r="P179" s="28">
        <v>720</v>
      </c>
    </row>
    <row r="180" spans="1:16" ht="22.5" x14ac:dyDescent="0.25">
      <c r="A180" s="29" t="s">
        <v>637</v>
      </c>
      <c r="B180" s="29" t="s">
        <v>638</v>
      </c>
      <c r="C180" s="15">
        <v>3</v>
      </c>
      <c r="D180" s="15">
        <v>4</v>
      </c>
      <c r="E180" s="30">
        <v>-1</v>
      </c>
      <c r="F180" s="15">
        <v>3</v>
      </c>
      <c r="G180" s="15">
        <v>4</v>
      </c>
      <c r="H180" s="15">
        <v>2</v>
      </c>
      <c r="I180" s="15">
        <v>1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1</v>
      </c>
    </row>
    <row r="181" spans="1:16" ht="22.5" x14ac:dyDescent="0.25">
      <c r="A181" s="29" t="s">
        <v>639</v>
      </c>
      <c r="B181" s="29" t="s">
        <v>640</v>
      </c>
      <c r="C181" s="15">
        <v>209</v>
      </c>
      <c r="D181" s="15">
        <v>215</v>
      </c>
      <c r="E181" s="30">
        <v>-1</v>
      </c>
      <c r="F181" s="15">
        <v>334</v>
      </c>
      <c r="G181" s="15">
        <v>300</v>
      </c>
      <c r="H181" s="15">
        <v>69</v>
      </c>
      <c r="I181" s="15">
        <v>45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375</v>
      </c>
    </row>
    <row r="182" spans="1:16" x14ac:dyDescent="0.25">
      <c r="A182" s="29" t="s">
        <v>641</v>
      </c>
      <c r="B182" s="29" t="s">
        <v>642</v>
      </c>
      <c r="C182" s="15">
        <v>13</v>
      </c>
      <c r="D182" s="15">
        <v>7</v>
      </c>
      <c r="E182" s="30">
        <v>0</v>
      </c>
      <c r="F182" s="15">
        <v>9</v>
      </c>
      <c r="G182" s="15">
        <v>15</v>
      </c>
      <c r="H182" s="15">
        <v>11</v>
      </c>
      <c r="I182" s="15">
        <v>10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4">
        <v>25</v>
      </c>
    </row>
    <row r="183" spans="1:16" ht="22.5" x14ac:dyDescent="0.25">
      <c r="A183" s="29" t="s">
        <v>643</v>
      </c>
      <c r="B183" s="29" t="s">
        <v>644</v>
      </c>
      <c r="C183" s="15">
        <v>0</v>
      </c>
      <c r="D183" s="15">
        <v>0</v>
      </c>
      <c r="E183" s="30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0</v>
      </c>
    </row>
    <row r="184" spans="1:16" ht="22.5" x14ac:dyDescent="0.25">
      <c r="A184" s="29" t="s">
        <v>645</v>
      </c>
      <c r="B184" s="29" t="s">
        <v>646</v>
      </c>
      <c r="C184" s="15">
        <v>15</v>
      </c>
      <c r="D184" s="15">
        <v>10</v>
      </c>
      <c r="E184" s="30">
        <v>0</v>
      </c>
      <c r="F184" s="15">
        <v>15</v>
      </c>
      <c r="G184" s="15">
        <v>19</v>
      </c>
      <c r="H184" s="15">
        <v>8</v>
      </c>
      <c r="I184" s="15">
        <v>8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19</v>
      </c>
    </row>
    <row r="185" spans="1:16" ht="22.5" x14ac:dyDescent="0.25">
      <c r="A185" s="29" t="s">
        <v>647</v>
      </c>
      <c r="B185" s="29" t="s">
        <v>648</v>
      </c>
      <c r="C185" s="15">
        <v>152</v>
      </c>
      <c r="D185" s="15">
        <v>108</v>
      </c>
      <c r="E185" s="30">
        <v>0</v>
      </c>
      <c r="F185" s="15">
        <v>219</v>
      </c>
      <c r="G185" s="15">
        <v>191</v>
      </c>
      <c r="H185" s="15">
        <v>64</v>
      </c>
      <c r="I185" s="15">
        <v>45</v>
      </c>
      <c r="J185" s="15">
        <v>0</v>
      </c>
      <c r="K185" s="15">
        <v>0</v>
      </c>
      <c r="L185" s="15">
        <v>0</v>
      </c>
      <c r="M185" s="15">
        <v>0</v>
      </c>
      <c r="N185" s="15">
        <v>26</v>
      </c>
      <c r="O185" s="15">
        <v>0</v>
      </c>
      <c r="P185" s="24">
        <v>300</v>
      </c>
    </row>
    <row r="186" spans="1:16" ht="22.5" x14ac:dyDescent="0.25">
      <c r="A186" s="29" t="s">
        <v>649</v>
      </c>
      <c r="B186" s="29" t="s">
        <v>650</v>
      </c>
      <c r="C186" s="15">
        <v>4</v>
      </c>
      <c r="D186" s="15">
        <v>2</v>
      </c>
      <c r="E186" s="30">
        <v>1</v>
      </c>
      <c r="F186" s="15">
        <v>3</v>
      </c>
      <c r="G186" s="15">
        <v>0</v>
      </c>
      <c r="H186" s="15">
        <v>1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0</v>
      </c>
    </row>
    <row r="187" spans="1:16" x14ac:dyDescent="0.25">
      <c r="A187" s="177" t="s">
        <v>651</v>
      </c>
      <c r="B187" s="178"/>
      <c r="C187" s="26">
        <v>151</v>
      </c>
      <c r="D187" s="26">
        <v>150</v>
      </c>
      <c r="E187" s="27">
        <v>0</v>
      </c>
      <c r="F187" s="26">
        <v>3</v>
      </c>
      <c r="G187" s="26">
        <v>5</v>
      </c>
      <c r="H187" s="26">
        <v>50</v>
      </c>
      <c r="I187" s="26">
        <v>36</v>
      </c>
      <c r="J187" s="26">
        <v>0</v>
      </c>
      <c r="K187" s="26">
        <v>0</v>
      </c>
      <c r="L187" s="26">
        <v>0</v>
      </c>
      <c r="M187" s="26">
        <v>0</v>
      </c>
      <c r="N187" s="26">
        <v>4</v>
      </c>
      <c r="O187" s="26">
        <v>1</v>
      </c>
      <c r="P187" s="28">
        <v>45</v>
      </c>
    </row>
    <row r="188" spans="1:16" x14ac:dyDescent="0.25">
      <c r="A188" s="29" t="s">
        <v>652</v>
      </c>
      <c r="B188" s="29" t="s">
        <v>653</v>
      </c>
      <c r="C188" s="15">
        <v>8</v>
      </c>
      <c r="D188" s="15">
        <v>7</v>
      </c>
      <c r="E188" s="30">
        <v>0</v>
      </c>
      <c r="F188" s="15">
        <v>0</v>
      </c>
      <c r="G188" s="15">
        <v>0</v>
      </c>
      <c r="H188" s="15">
        <v>3</v>
      </c>
      <c r="I188" s="15">
        <v>1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29" t="s">
        <v>654</v>
      </c>
      <c r="B189" s="29" t="s">
        <v>655</v>
      </c>
      <c r="C189" s="15">
        <v>0</v>
      </c>
      <c r="D189" s="15">
        <v>0</v>
      </c>
      <c r="E189" s="30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656</v>
      </c>
      <c r="B190" s="29" t="s">
        <v>657</v>
      </c>
      <c r="C190" s="15">
        <v>48</v>
      </c>
      <c r="D190" s="15">
        <v>46</v>
      </c>
      <c r="E190" s="30">
        <v>0</v>
      </c>
      <c r="F190" s="15">
        <v>2</v>
      </c>
      <c r="G190" s="15">
        <v>1</v>
      </c>
      <c r="H190" s="15">
        <v>16</v>
      </c>
      <c r="I190" s="15">
        <v>3</v>
      </c>
      <c r="J190" s="15">
        <v>0</v>
      </c>
      <c r="K190" s="15">
        <v>0</v>
      </c>
      <c r="L190" s="15">
        <v>0</v>
      </c>
      <c r="M190" s="15">
        <v>0</v>
      </c>
      <c r="N190" s="15">
        <v>4</v>
      </c>
      <c r="O190" s="15">
        <v>0</v>
      </c>
      <c r="P190" s="24">
        <v>17</v>
      </c>
    </row>
    <row r="191" spans="1:16" ht="22.5" x14ac:dyDescent="0.25">
      <c r="A191" s="29" t="s">
        <v>658</v>
      </c>
      <c r="B191" s="29" t="s">
        <v>659</v>
      </c>
      <c r="C191" s="15">
        <v>2</v>
      </c>
      <c r="D191" s="15">
        <v>0</v>
      </c>
      <c r="E191" s="30">
        <v>0</v>
      </c>
      <c r="F191" s="15">
        <v>1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29" t="s">
        <v>660</v>
      </c>
      <c r="B192" s="29" t="s">
        <v>661</v>
      </c>
      <c r="C192" s="15">
        <v>13</v>
      </c>
      <c r="D192" s="15">
        <v>10</v>
      </c>
      <c r="E192" s="30">
        <v>0</v>
      </c>
      <c r="F192" s="15">
        <v>0</v>
      </c>
      <c r="G192" s="15">
        <v>4</v>
      </c>
      <c r="H192" s="15">
        <v>8</v>
      </c>
      <c r="I192" s="15">
        <v>26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4">
        <v>25</v>
      </c>
    </row>
    <row r="193" spans="1:16" ht="22.5" x14ac:dyDescent="0.25">
      <c r="A193" s="29" t="s">
        <v>662</v>
      </c>
      <c r="B193" s="29" t="s">
        <v>663</v>
      </c>
      <c r="C193" s="15">
        <v>0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18</v>
      </c>
      <c r="D194" s="15">
        <v>30</v>
      </c>
      <c r="E194" s="30">
        <v>-1</v>
      </c>
      <c r="F194" s="15">
        <v>0</v>
      </c>
      <c r="G194" s="15">
        <v>0</v>
      </c>
      <c r="H194" s="15">
        <v>9</v>
      </c>
      <c r="I194" s="15">
        <v>3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1</v>
      </c>
      <c r="P194" s="24">
        <v>2</v>
      </c>
    </row>
    <row r="195" spans="1:16" x14ac:dyDescent="0.25">
      <c r="A195" s="29" t="s">
        <v>666</v>
      </c>
      <c r="B195" s="29" t="s">
        <v>667</v>
      </c>
      <c r="C195" s="15">
        <v>0</v>
      </c>
      <c r="D195" s="15">
        <v>0</v>
      </c>
      <c r="E195" s="30">
        <v>0</v>
      </c>
      <c r="F195" s="15">
        <v>0</v>
      </c>
      <c r="G195" s="15">
        <v>0</v>
      </c>
      <c r="H195" s="15">
        <v>0</v>
      </c>
      <c r="I195" s="15">
        <v>1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0</v>
      </c>
    </row>
    <row r="196" spans="1:16" ht="22.5" x14ac:dyDescent="0.25">
      <c r="A196" s="29" t="s">
        <v>668</v>
      </c>
      <c r="B196" s="29" t="s">
        <v>669</v>
      </c>
      <c r="C196" s="15">
        <v>0</v>
      </c>
      <c r="D196" s="15">
        <v>0</v>
      </c>
      <c r="E196" s="30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670</v>
      </c>
      <c r="B197" s="29" t="s">
        <v>671</v>
      </c>
      <c r="C197" s="15">
        <v>1</v>
      </c>
      <c r="D197" s="15">
        <v>0</v>
      </c>
      <c r="E197" s="30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1</v>
      </c>
    </row>
    <row r="198" spans="1:16" x14ac:dyDescent="0.25">
      <c r="A198" s="29" t="s">
        <v>672</v>
      </c>
      <c r="B198" s="29" t="s">
        <v>673</v>
      </c>
      <c r="C198" s="15">
        <v>60</v>
      </c>
      <c r="D198" s="15">
        <v>54</v>
      </c>
      <c r="E198" s="30">
        <v>0</v>
      </c>
      <c r="F198" s="15">
        <v>0</v>
      </c>
      <c r="G198" s="15">
        <v>0</v>
      </c>
      <c r="H198" s="15">
        <v>14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0</v>
      </c>
    </row>
    <row r="199" spans="1:16" ht="22.5" x14ac:dyDescent="0.25">
      <c r="A199" s="29" t="s">
        <v>674</v>
      </c>
      <c r="B199" s="29" t="s">
        <v>675</v>
      </c>
      <c r="C199" s="15">
        <v>0</v>
      </c>
      <c r="D199" s="15">
        <v>1</v>
      </c>
      <c r="E199" s="30">
        <v>-1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676</v>
      </c>
      <c r="B200" s="29" t="s">
        <v>677</v>
      </c>
      <c r="C200" s="15">
        <v>1</v>
      </c>
      <c r="D200" s="15">
        <v>1</v>
      </c>
      <c r="E200" s="30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0</v>
      </c>
    </row>
    <row r="201" spans="1:16" ht="22.5" x14ac:dyDescent="0.25">
      <c r="A201" s="29" t="s">
        <v>678</v>
      </c>
      <c r="B201" s="29" t="s">
        <v>679</v>
      </c>
      <c r="C201" s="15">
        <v>0</v>
      </c>
      <c r="D201" s="15">
        <v>1</v>
      </c>
      <c r="E201" s="30">
        <v>-1</v>
      </c>
      <c r="F201" s="15">
        <v>0</v>
      </c>
      <c r="G201" s="15">
        <v>0</v>
      </c>
      <c r="H201" s="15">
        <v>0</v>
      </c>
      <c r="I201" s="15">
        <v>1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7" t="s">
        <v>680</v>
      </c>
      <c r="B202" s="178"/>
      <c r="C202" s="26">
        <v>74</v>
      </c>
      <c r="D202" s="26">
        <v>69</v>
      </c>
      <c r="E202" s="27">
        <v>0</v>
      </c>
      <c r="F202" s="26">
        <v>6</v>
      </c>
      <c r="G202" s="26">
        <v>11</v>
      </c>
      <c r="H202" s="26">
        <v>20</v>
      </c>
      <c r="I202" s="26">
        <v>12</v>
      </c>
      <c r="J202" s="26">
        <v>0</v>
      </c>
      <c r="K202" s="26">
        <v>0</v>
      </c>
      <c r="L202" s="26">
        <v>0</v>
      </c>
      <c r="M202" s="26">
        <v>0</v>
      </c>
      <c r="N202" s="26">
        <v>27</v>
      </c>
      <c r="O202" s="26">
        <v>0</v>
      </c>
      <c r="P202" s="28">
        <v>14</v>
      </c>
    </row>
    <row r="203" spans="1:16" x14ac:dyDescent="0.25">
      <c r="A203" s="29" t="s">
        <v>681</v>
      </c>
      <c r="B203" s="29" t="s">
        <v>682</v>
      </c>
      <c r="C203" s="15">
        <v>20</v>
      </c>
      <c r="D203" s="15">
        <v>19</v>
      </c>
      <c r="E203" s="30">
        <v>0</v>
      </c>
      <c r="F203" s="15">
        <v>0</v>
      </c>
      <c r="G203" s="15">
        <v>0</v>
      </c>
      <c r="H203" s="15">
        <v>9</v>
      </c>
      <c r="I203" s="15">
        <v>2</v>
      </c>
      <c r="J203" s="15">
        <v>0</v>
      </c>
      <c r="K203" s="15">
        <v>0</v>
      </c>
      <c r="L203" s="15">
        <v>0</v>
      </c>
      <c r="M203" s="15">
        <v>0</v>
      </c>
      <c r="N203" s="15">
        <v>15</v>
      </c>
      <c r="O203" s="15">
        <v>0</v>
      </c>
      <c r="P203" s="24">
        <v>1</v>
      </c>
    </row>
    <row r="204" spans="1:16" x14ac:dyDescent="0.25">
      <c r="A204" s="29" t="s">
        <v>683</v>
      </c>
      <c r="B204" s="29" t="s">
        <v>684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1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0</v>
      </c>
      <c r="D206" s="15">
        <v>1</v>
      </c>
      <c r="E206" s="30">
        <v>-1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45</v>
      </c>
      <c r="D207" s="15">
        <v>39</v>
      </c>
      <c r="E207" s="30">
        <v>0</v>
      </c>
      <c r="F207" s="15">
        <v>5</v>
      </c>
      <c r="G207" s="15">
        <v>10</v>
      </c>
      <c r="H207" s="15">
        <v>10</v>
      </c>
      <c r="I207" s="15">
        <v>9</v>
      </c>
      <c r="J207" s="15">
        <v>0</v>
      </c>
      <c r="K207" s="15">
        <v>0</v>
      </c>
      <c r="L207" s="15">
        <v>0</v>
      </c>
      <c r="M207" s="15">
        <v>0</v>
      </c>
      <c r="N207" s="15">
        <v>3</v>
      </c>
      <c r="O207" s="15">
        <v>0</v>
      </c>
      <c r="P207" s="24">
        <v>12</v>
      </c>
    </row>
    <row r="208" spans="1:16" ht="22.5" x14ac:dyDescent="0.25">
      <c r="A208" s="29" t="s">
        <v>691</v>
      </c>
      <c r="B208" s="29" t="s">
        <v>692</v>
      </c>
      <c r="C208" s="15">
        <v>1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0</v>
      </c>
      <c r="D209" s="15">
        <v>0</v>
      </c>
      <c r="E209" s="30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4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1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0</v>
      </c>
      <c r="D211" s="15">
        <v>0</v>
      </c>
      <c r="E211" s="30">
        <v>0</v>
      </c>
      <c r="F211" s="15">
        <v>0</v>
      </c>
      <c r="G211" s="15">
        <v>1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0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1</v>
      </c>
      <c r="D213" s="15">
        <v>0</v>
      </c>
      <c r="E213" s="30">
        <v>0</v>
      </c>
      <c r="F213" s="15">
        <v>1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1</v>
      </c>
      <c r="O213" s="15">
        <v>0</v>
      </c>
      <c r="P213" s="24">
        <v>0</v>
      </c>
    </row>
    <row r="214" spans="1:16" x14ac:dyDescent="0.25">
      <c r="A214" s="29" t="s">
        <v>703</v>
      </c>
      <c r="B214" s="29" t="s">
        <v>704</v>
      </c>
      <c r="C214" s="15">
        <v>0</v>
      </c>
      <c r="D214" s="15">
        <v>2</v>
      </c>
      <c r="E214" s="30">
        <v>-1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2</v>
      </c>
      <c r="D215" s="15">
        <v>8</v>
      </c>
      <c r="E215" s="30">
        <v>-1</v>
      </c>
      <c r="F215" s="15">
        <v>0</v>
      </c>
      <c r="G215" s="15">
        <v>0</v>
      </c>
      <c r="H215" s="15">
        <v>1</v>
      </c>
      <c r="I215" s="15">
        <v>1</v>
      </c>
      <c r="J215" s="15">
        <v>0</v>
      </c>
      <c r="K215" s="15">
        <v>0</v>
      </c>
      <c r="L215" s="15">
        <v>0</v>
      </c>
      <c r="M215" s="15">
        <v>0</v>
      </c>
      <c r="N215" s="15">
        <v>4</v>
      </c>
      <c r="O215" s="15">
        <v>0</v>
      </c>
      <c r="P215" s="24">
        <v>1</v>
      </c>
    </row>
    <row r="216" spans="1:16" ht="22.5" x14ac:dyDescent="0.25">
      <c r="A216" s="29" t="s">
        <v>707</v>
      </c>
      <c r="B216" s="29" t="s">
        <v>708</v>
      </c>
      <c r="C216" s="15">
        <v>0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0</v>
      </c>
      <c r="D218" s="15">
        <v>0</v>
      </c>
      <c r="E218" s="30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3</v>
      </c>
      <c r="D219" s="15">
        <v>0</v>
      </c>
      <c r="E219" s="30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0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7" t="s">
        <v>723</v>
      </c>
      <c r="B224" s="178"/>
      <c r="C224" s="26">
        <v>404</v>
      </c>
      <c r="D224" s="26">
        <v>416</v>
      </c>
      <c r="E224" s="27">
        <v>-1</v>
      </c>
      <c r="F224" s="26">
        <v>107</v>
      </c>
      <c r="G224" s="26">
        <v>82</v>
      </c>
      <c r="H224" s="26">
        <v>228</v>
      </c>
      <c r="I224" s="26">
        <v>133</v>
      </c>
      <c r="J224" s="26">
        <v>0</v>
      </c>
      <c r="K224" s="26">
        <v>0</v>
      </c>
      <c r="L224" s="26">
        <v>0</v>
      </c>
      <c r="M224" s="26">
        <v>0</v>
      </c>
      <c r="N224" s="26">
        <v>1</v>
      </c>
      <c r="O224" s="26">
        <v>15</v>
      </c>
      <c r="P224" s="28">
        <v>184</v>
      </c>
    </row>
    <row r="225" spans="1:16" x14ac:dyDescent="0.25">
      <c r="A225" s="29" t="s">
        <v>724</v>
      </c>
      <c r="B225" s="29" t="s">
        <v>725</v>
      </c>
      <c r="C225" s="15">
        <v>3</v>
      </c>
      <c r="D225" s="15">
        <v>2</v>
      </c>
      <c r="E225" s="30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730</v>
      </c>
      <c r="B228" s="29" t="s">
        <v>731</v>
      </c>
      <c r="C228" s="15">
        <v>1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0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0</v>
      </c>
      <c r="D230" s="15">
        <v>0</v>
      </c>
      <c r="E230" s="30">
        <v>0</v>
      </c>
      <c r="F230" s="15">
        <v>1</v>
      </c>
      <c r="G230" s="15">
        <v>1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1</v>
      </c>
      <c r="O230" s="15">
        <v>0</v>
      </c>
      <c r="P230" s="24">
        <v>1</v>
      </c>
    </row>
    <row r="231" spans="1:16" ht="22.5" x14ac:dyDescent="0.25">
      <c r="A231" s="29" t="s">
        <v>736</v>
      </c>
      <c r="B231" s="29" t="s">
        <v>737</v>
      </c>
      <c r="C231" s="15">
        <v>0</v>
      </c>
      <c r="D231" s="15">
        <v>0</v>
      </c>
      <c r="E231" s="30">
        <v>0</v>
      </c>
      <c r="F231" s="15">
        <v>0</v>
      </c>
      <c r="G231" s="15">
        <v>0</v>
      </c>
      <c r="H231" s="15">
        <v>0</v>
      </c>
      <c r="I231" s="15">
        <v>3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0</v>
      </c>
    </row>
    <row r="232" spans="1:16" x14ac:dyDescent="0.25">
      <c r="A232" s="29" t="s">
        <v>738</v>
      </c>
      <c r="B232" s="29" t="s">
        <v>739</v>
      </c>
      <c r="C232" s="15">
        <v>33</v>
      </c>
      <c r="D232" s="15">
        <v>40</v>
      </c>
      <c r="E232" s="30">
        <v>-1</v>
      </c>
      <c r="F232" s="15">
        <v>1</v>
      </c>
      <c r="G232" s="15">
        <v>1</v>
      </c>
      <c r="H232" s="15">
        <v>10</v>
      </c>
      <c r="I232" s="15">
        <v>1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1</v>
      </c>
    </row>
    <row r="233" spans="1:16" x14ac:dyDescent="0.25">
      <c r="A233" s="29" t="s">
        <v>740</v>
      </c>
      <c r="B233" s="29" t="s">
        <v>741</v>
      </c>
      <c r="C233" s="15">
        <v>9</v>
      </c>
      <c r="D233" s="15">
        <v>23</v>
      </c>
      <c r="E233" s="30">
        <v>-1</v>
      </c>
      <c r="F233" s="15">
        <v>0</v>
      </c>
      <c r="G233" s="15">
        <v>0</v>
      </c>
      <c r="H233" s="15">
        <v>2</v>
      </c>
      <c r="I233" s="15">
        <v>4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5</v>
      </c>
    </row>
    <row r="234" spans="1:16" x14ac:dyDescent="0.25">
      <c r="A234" s="29" t="s">
        <v>742</v>
      </c>
      <c r="B234" s="29" t="s">
        <v>743</v>
      </c>
      <c r="C234" s="15">
        <v>21</v>
      </c>
      <c r="D234" s="15">
        <v>20</v>
      </c>
      <c r="E234" s="30">
        <v>0</v>
      </c>
      <c r="F234" s="15">
        <v>1</v>
      </c>
      <c r="G234" s="15">
        <v>0</v>
      </c>
      <c r="H234" s="15">
        <v>3</v>
      </c>
      <c r="I234" s="15">
        <v>3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4</v>
      </c>
    </row>
    <row r="235" spans="1:16" ht="22.5" x14ac:dyDescent="0.25">
      <c r="A235" s="29" t="s">
        <v>744</v>
      </c>
      <c r="B235" s="29" t="s">
        <v>745</v>
      </c>
      <c r="C235" s="15">
        <v>1</v>
      </c>
      <c r="D235" s="15">
        <v>1</v>
      </c>
      <c r="E235" s="30">
        <v>0</v>
      </c>
      <c r="F235" s="15">
        <v>1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0</v>
      </c>
    </row>
    <row r="236" spans="1:16" ht="33.75" x14ac:dyDescent="0.25">
      <c r="A236" s="29" t="s">
        <v>746</v>
      </c>
      <c r="B236" s="29" t="s">
        <v>747</v>
      </c>
      <c r="C236" s="15">
        <v>1</v>
      </c>
      <c r="D236" s="15">
        <v>3</v>
      </c>
      <c r="E236" s="30">
        <v>-1</v>
      </c>
      <c r="F236" s="15">
        <v>0</v>
      </c>
      <c r="G236" s="15">
        <v>0</v>
      </c>
      <c r="H236" s="15">
        <v>2</v>
      </c>
      <c r="I236" s="15">
        <v>2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0</v>
      </c>
    </row>
    <row r="237" spans="1:16" x14ac:dyDescent="0.25">
      <c r="A237" s="29" t="s">
        <v>748</v>
      </c>
      <c r="B237" s="29" t="s">
        <v>749</v>
      </c>
      <c r="C237" s="15">
        <v>0</v>
      </c>
      <c r="D237" s="15">
        <v>1</v>
      </c>
      <c r="E237" s="30">
        <v>-1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22.5" x14ac:dyDescent="0.25">
      <c r="A238" s="29" t="s">
        <v>750</v>
      </c>
      <c r="B238" s="29" t="s">
        <v>751</v>
      </c>
      <c r="C238" s="15">
        <v>0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333</v>
      </c>
      <c r="D239" s="15">
        <v>325</v>
      </c>
      <c r="E239" s="30">
        <v>0</v>
      </c>
      <c r="F239" s="15">
        <v>103</v>
      </c>
      <c r="G239" s="15">
        <v>80</v>
      </c>
      <c r="H239" s="15">
        <v>211</v>
      </c>
      <c r="I239" s="15">
        <v>120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15</v>
      </c>
      <c r="P239" s="24">
        <v>173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1</v>
      </c>
      <c r="E242" s="30">
        <v>-1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2</v>
      </c>
      <c r="D243" s="15">
        <v>0</v>
      </c>
      <c r="E243" s="30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7" t="s">
        <v>764</v>
      </c>
      <c r="B245" s="178"/>
      <c r="C245" s="26">
        <v>4</v>
      </c>
      <c r="D245" s="26">
        <v>6</v>
      </c>
      <c r="E245" s="27">
        <v>-1</v>
      </c>
      <c r="F245" s="26">
        <v>0</v>
      </c>
      <c r="G245" s="26">
        <v>0</v>
      </c>
      <c r="H245" s="26">
        <v>3</v>
      </c>
      <c r="I245" s="26">
        <v>2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8">
        <v>0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0</v>
      </c>
      <c r="D248" s="15">
        <v>2</v>
      </c>
      <c r="E248" s="30">
        <v>-1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0</v>
      </c>
      <c r="D249" s="15">
        <v>0</v>
      </c>
      <c r="E249" s="30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2</v>
      </c>
      <c r="D250" s="15">
        <v>2</v>
      </c>
      <c r="E250" s="30">
        <v>0</v>
      </c>
      <c r="F250" s="15">
        <v>0</v>
      </c>
      <c r="G250" s="15">
        <v>0</v>
      </c>
      <c r="H250" s="15">
        <v>3</v>
      </c>
      <c r="I250" s="15">
        <v>1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4">
        <v>0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1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783</v>
      </c>
      <c r="B255" s="29" t="s">
        <v>784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0</v>
      </c>
      <c r="D256" s="15">
        <v>0</v>
      </c>
      <c r="E256" s="30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0</v>
      </c>
      <c r="D259" s="15">
        <v>0</v>
      </c>
      <c r="E259" s="30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1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1</v>
      </c>
      <c r="D270" s="15">
        <v>2</v>
      </c>
      <c r="E270" s="30">
        <v>-1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7" t="s">
        <v>817</v>
      </c>
      <c r="B272" s="178"/>
      <c r="C272" s="26">
        <v>124</v>
      </c>
      <c r="D272" s="26">
        <v>112</v>
      </c>
      <c r="E272" s="27">
        <v>0</v>
      </c>
      <c r="F272" s="26">
        <v>25</v>
      </c>
      <c r="G272" s="26">
        <v>22</v>
      </c>
      <c r="H272" s="26">
        <v>91</v>
      </c>
      <c r="I272" s="26">
        <v>69</v>
      </c>
      <c r="J272" s="26">
        <v>0</v>
      </c>
      <c r="K272" s="26">
        <v>0</v>
      </c>
      <c r="L272" s="26">
        <v>0</v>
      </c>
      <c r="M272" s="26">
        <v>0</v>
      </c>
      <c r="N272" s="26">
        <v>3</v>
      </c>
      <c r="O272" s="26">
        <v>3</v>
      </c>
      <c r="P272" s="28">
        <v>108</v>
      </c>
    </row>
    <row r="273" spans="1:16" x14ac:dyDescent="0.25">
      <c r="A273" s="29" t="s">
        <v>818</v>
      </c>
      <c r="B273" s="29" t="s">
        <v>819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36</v>
      </c>
      <c r="D274" s="15">
        <v>54</v>
      </c>
      <c r="E274" s="30">
        <v>-1</v>
      </c>
      <c r="F274" s="15">
        <v>9</v>
      </c>
      <c r="G274" s="15">
        <v>11</v>
      </c>
      <c r="H274" s="15">
        <v>36</v>
      </c>
      <c r="I274" s="15">
        <v>48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2</v>
      </c>
      <c r="P274" s="24">
        <v>61</v>
      </c>
    </row>
    <row r="275" spans="1:16" ht="33.75" x14ac:dyDescent="0.25">
      <c r="A275" s="29" t="s">
        <v>822</v>
      </c>
      <c r="B275" s="29" t="s">
        <v>823</v>
      </c>
      <c r="C275" s="15">
        <v>76</v>
      </c>
      <c r="D275" s="15">
        <v>34</v>
      </c>
      <c r="E275" s="30">
        <v>1</v>
      </c>
      <c r="F275" s="15">
        <v>16</v>
      </c>
      <c r="G275" s="15">
        <v>11</v>
      </c>
      <c r="H275" s="15">
        <v>49</v>
      </c>
      <c r="I275" s="15">
        <v>13</v>
      </c>
      <c r="J275" s="15">
        <v>0</v>
      </c>
      <c r="K275" s="15">
        <v>0</v>
      </c>
      <c r="L275" s="15">
        <v>0</v>
      </c>
      <c r="M275" s="15">
        <v>0</v>
      </c>
      <c r="N275" s="15">
        <v>3</v>
      </c>
      <c r="O275" s="15">
        <v>1</v>
      </c>
      <c r="P275" s="24">
        <v>43</v>
      </c>
    </row>
    <row r="276" spans="1:16" ht="22.5" x14ac:dyDescent="0.25">
      <c r="A276" s="29" t="s">
        <v>824</v>
      </c>
      <c r="B276" s="29" t="s">
        <v>825</v>
      </c>
      <c r="C276" s="15">
        <v>0</v>
      </c>
      <c r="D276" s="15">
        <v>4</v>
      </c>
      <c r="E276" s="30">
        <v>-1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2</v>
      </c>
    </row>
    <row r="277" spans="1:16" x14ac:dyDescent="0.25">
      <c r="A277" s="29" t="s">
        <v>826</v>
      </c>
      <c r="B277" s="29" t="s">
        <v>827</v>
      </c>
      <c r="C277" s="15">
        <v>2</v>
      </c>
      <c r="D277" s="15">
        <v>3</v>
      </c>
      <c r="E277" s="30">
        <v>-1</v>
      </c>
      <c r="F277" s="15">
        <v>0</v>
      </c>
      <c r="G277" s="15">
        <v>0</v>
      </c>
      <c r="H277" s="15">
        <v>3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0</v>
      </c>
    </row>
    <row r="278" spans="1:16" ht="22.5" x14ac:dyDescent="0.25">
      <c r="A278" s="29" t="s">
        <v>828</v>
      </c>
      <c r="B278" s="29" t="s">
        <v>829</v>
      </c>
      <c r="C278" s="15">
        <v>1</v>
      </c>
      <c r="D278" s="15">
        <v>3</v>
      </c>
      <c r="E278" s="30">
        <v>-1</v>
      </c>
      <c r="F278" s="15">
        <v>0</v>
      </c>
      <c r="G278" s="15">
        <v>0</v>
      </c>
      <c r="H278" s="15">
        <v>0</v>
      </c>
      <c r="I278" s="15">
        <v>3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2</v>
      </c>
    </row>
    <row r="279" spans="1:16" ht="22.5" x14ac:dyDescent="0.25">
      <c r="A279" s="29" t="s">
        <v>830</v>
      </c>
      <c r="B279" s="29" t="s">
        <v>831</v>
      </c>
      <c r="C279" s="15">
        <v>7</v>
      </c>
      <c r="D279" s="15">
        <v>12</v>
      </c>
      <c r="E279" s="30">
        <v>-1</v>
      </c>
      <c r="F279" s="15">
        <v>0</v>
      </c>
      <c r="G279" s="15">
        <v>0</v>
      </c>
      <c r="H279" s="15">
        <v>3</v>
      </c>
      <c r="I279" s="15">
        <v>4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4">
        <v>0</v>
      </c>
    </row>
    <row r="280" spans="1:16" ht="22.5" x14ac:dyDescent="0.25">
      <c r="A280" s="29" t="s">
        <v>832</v>
      </c>
      <c r="B280" s="29" t="s">
        <v>833</v>
      </c>
      <c r="C280" s="15">
        <v>0</v>
      </c>
      <c r="D280" s="15">
        <v>0</v>
      </c>
      <c r="E280" s="30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29" t="s">
        <v>834</v>
      </c>
      <c r="B281" s="29" t="s">
        <v>835</v>
      </c>
      <c r="C281" s="15">
        <v>1</v>
      </c>
      <c r="D281" s="15">
        <v>1</v>
      </c>
      <c r="E281" s="30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1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0</v>
      </c>
      <c r="D289" s="15">
        <v>0</v>
      </c>
      <c r="E289" s="30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0</v>
      </c>
      <c r="D292" s="15">
        <v>0</v>
      </c>
      <c r="E292" s="30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0</v>
      </c>
    </row>
    <row r="293" spans="1:16" ht="22.5" x14ac:dyDescent="0.25">
      <c r="A293" s="29" t="s">
        <v>858</v>
      </c>
      <c r="B293" s="29" t="s">
        <v>859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862</v>
      </c>
      <c r="B295" s="29" t="s">
        <v>863</v>
      </c>
      <c r="C295" s="15">
        <v>0</v>
      </c>
      <c r="D295" s="15">
        <v>0</v>
      </c>
      <c r="E295" s="30">
        <v>0</v>
      </c>
      <c r="F295" s="15">
        <v>0</v>
      </c>
      <c r="G295" s="15">
        <v>0</v>
      </c>
      <c r="H295" s="15">
        <v>0</v>
      </c>
      <c r="I295" s="15">
        <v>1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0</v>
      </c>
    </row>
    <row r="296" spans="1:16" ht="22.5" x14ac:dyDescent="0.25">
      <c r="A296" s="29" t="s">
        <v>864</v>
      </c>
      <c r="B296" s="29" t="s">
        <v>865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1</v>
      </c>
      <c r="E297" s="30">
        <v>-1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7" t="s">
        <v>876</v>
      </c>
      <c r="B302" s="178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1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1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7" t="s">
        <v>883</v>
      </c>
      <c r="B306" s="178"/>
      <c r="C306" s="26">
        <v>0</v>
      </c>
      <c r="D306" s="26">
        <v>0</v>
      </c>
      <c r="E306" s="27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7" t="s">
        <v>896</v>
      </c>
      <c r="B313" s="178"/>
      <c r="C313" s="26">
        <v>0</v>
      </c>
      <c r="D313" s="26">
        <v>0</v>
      </c>
      <c r="E313" s="27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0</v>
      </c>
    </row>
    <row r="314" spans="1:16" x14ac:dyDescent="0.25">
      <c r="A314" s="29" t="s">
        <v>897</v>
      </c>
      <c r="B314" s="29" t="s">
        <v>898</v>
      </c>
      <c r="C314" s="15">
        <v>0</v>
      </c>
      <c r="D314" s="15">
        <v>0</v>
      </c>
      <c r="E314" s="30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0</v>
      </c>
      <c r="D316" s="15">
        <v>0</v>
      </c>
      <c r="E316" s="30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7" t="s">
        <v>907</v>
      </c>
      <c r="B319" s="178"/>
      <c r="C319" s="26">
        <v>1</v>
      </c>
      <c r="D319" s="26">
        <v>4</v>
      </c>
      <c r="E319" s="27">
        <v>-1</v>
      </c>
      <c r="F319" s="26">
        <v>0</v>
      </c>
      <c r="G319" s="26">
        <v>0</v>
      </c>
      <c r="H319" s="26">
        <v>1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8">
        <v>0</v>
      </c>
    </row>
    <row r="320" spans="1:16" x14ac:dyDescent="0.25">
      <c r="A320" s="29" t="s">
        <v>908</v>
      </c>
      <c r="B320" s="29" t="s">
        <v>909</v>
      </c>
      <c r="C320" s="15">
        <v>1</v>
      </c>
      <c r="D320" s="15">
        <v>4</v>
      </c>
      <c r="E320" s="30">
        <v>-1</v>
      </c>
      <c r="F320" s="15">
        <v>0</v>
      </c>
      <c r="G320" s="15">
        <v>0</v>
      </c>
      <c r="H320" s="15">
        <v>1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0</v>
      </c>
    </row>
    <row r="321" spans="1:16" x14ac:dyDescent="0.25">
      <c r="A321" s="177" t="s">
        <v>910</v>
      </c>
      <c r="B321" s="178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7" t="s">
        <v>915</v>
      </c>
      <c r="B324" s="178"/>
      <c r="C324" s="26">
        <v>2082</v>
      </c>
      <c r="D324" s="26">
        <v>2532</v>
      </c>
      <c r="E324" s="27">
        <v>-1</v>
      </c>
      <c r="F324" s="26">
        <v>3</v>
      </c>
      <c r="G324" s="26">
        <v>0</v>
      </c>
      <c r="H324" s="26">
        <v>27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8">
        <v>0</v>
      </c>
    </row>
    <row r="325" spans="1:16" x14ac:dyDescent="0.25">
      <c r="A325" s="29" t="s">
        <v>916</v>
      </c>
      <c r="B325" s="29" t="s">
        <v>917</v>
      </c>
      <c r="C325" s="15">
        <v>2082</v>
      </c>
      <c r="D325" s="15">
        <v>2532</v>
      </c>
      <c r="E325" s="30">
        <v>-1</v>
      </c>
      <c r="F325" s="15">
        <v>3</v>
      </c>
      <c r="G325" s="15">
        <v>0</v>
      </c>
      <c r="H325" s="15">
        <v>27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24">
        <v>0</v>
      </c>
    </row>
    <row r="326" spans="1:16" x14ac:dyDescent="0.25">
      <c r="A326" s="177" t="s">
        <v>918</v>
      </c>
      <c r="B326" s="178"/>
      <c r="C326" s="26">
        <v>0</v>
      </c>
      <c r="D326" s="31"/>
      <c r="E326" s="27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8">
        <v>0</v>
      </c>
    </row>
    <row r="327" spans="1:16" ht="45" x14ac:dyDescent="0.25">
      <c r="A327" s="29" t="s">
        <v>919</v>
      </c>
      <c r="B327" s="29" t="s">
        <v>920</v>
      </c>
      <c r="C327" s="15">
        <v>0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0</v>
      </c>
      <c r="D329" s="20"/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7" t="s">
        <v>941</v>
      </c>
      <c r="B338" s="178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7" t="s">
        <v>944</v>
      </c>
      <c r="B340" s="178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79" t="s">
        <v>947</v>
      </c>
      <c r="B342" s="180"/>
      <c r="C342" s="32">
        <v>11410</v>
      </c>
      <c r="D342" s="32">
        <v>14409</v>
      </c>
      <c r="E342" s="33">
        <v>-1</v>
      </c>
      <c r="F342" s="32">
        <v>1139</v>
      </c>
      <c r="G342" s="32">
        <v>866</v>
      </c>
      <c r="H342" s="32">
        <v>2165</v>
      </c>
      <c r="I342" s="32">
        <v>1266</v>
      </c>
      <c r="J342" s="32">
        <v>12</v>
      </c>
      <c r="K342" s="32">
        <v>19</v>
      </c>
      <c r="L342" s="32">
        <v>3</v>
      </c>
      <c r="M342" s="32">
        <v>3</v>
      </c>
      <c r="N342" s="32">
        <v>146</v>
      </c>
      <c r="O342" s="32">
        <v>64</v>
      </c>
      <c r="P342" s="32">
        <v>2239</v>
      </c>
    </row>
  </sheetData>
  <sheetProtection algorithmName="SHA-512" hashValue="94JCGew7d8WvmZ34g+7FCgxppI+oFC+pYs1YMNHQzVGfYkS2Xn7kJt1XGxJ4iNQ50HIYbcuVcHPgoAj+mtGzLg==" saltValue="6cj94CGHbCJxIWkU34trNQ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1" t="s">
        <v>950</v>
      </c>
      <c r="B5" s="14" t="s">
        <v>951</v>
      </c>
      <c r="C5" s="24">
        <v>0</v>
      </c>
    </row>
    <row r="6" spans="1:3" x14ac:dyDescent="0.25">
      <c r="A6" s="172"/>
      <c r="B6" s="14" t="s">
        <v>325</v>
      </c>
      <c r="C6" s="24">
        <v>42</v>
      </c>
    </row>
    <row r="7" spans="1:3" x14ac:dyDescent="0.25">
      <c r="A7" s="172"/>
      <c r="B7" s="14" t="s">
        <v>952</v>
      </c>
      <c r="C7" s="24">
        <v>2</v>
      </c>
    </row>
    <row r="8" spans="1:3" x14ac:dyDescent="0.25">
      <c r="A8" s="172"/>
      <c r="B8" s="14" t="s">
        <v>953</v>
      </c>
      <c r="C8" s="24">
        <v>5</v>
      </c>
    </row>
    <row r="9" spans="1:3" x14ac:dyDescent="0.25">
      <c r="A9" s="172"/>
      <c r="B9" s="14" t="s">
        <v>954</v>
      </c>
      <c r="C9" s="24">
        <v>11</v>
      </c>
    </row>
    <row r="10" spans="1:3" x14ac:dyDescent="0.25">
      <c r="A10" s="172"/>
      <c r="B10" s="14" t="s">
        <v>955</v>
      </c>
      <c r="C10" s="24">
        <v>10</v>
      </c>
    </row>
    <row r="11" spans="1:3" x14ac:dyDescent="0.25">
      <c r="A11" s="172"/>
      <c r="B11" s="14" t="s">
        <v>956</v>
      </c>
      <c r="C11" s="24">
        <v>25</v>
      </c>
    </row>
    <row r="12" spans="1:3" x14ac:dyDescent="0.25">
      <c r="A12" s="172"/>
      <c r="B12" s="14" t="s">
        <v>509</v>
      </c>
      <c r="C12" s="24">
        <v>13</v>
      </c>
    </row>
    <row r="13" spans="1:3" x14ac:dyDescent="0.25">
      <c r="A13" s="172"/>
      <c r="B13" s="14" t="s">
        <v>957</v>
      </c>
      <c r="C13" s="24">
        <v>3</v>
      </c>
    </row>
    <row r="14" spans="1:3" x14ac:dyDescent="0.25">
      <c r="A14" s="172"/>
      <c r="B14" s="14" t="s">
        <v>958</v>
      </c>
      <c r="C14" s="24">
        <v>2</v>
      </c>
    </row>
    <row r="15" spans="1:3" x14ac:dyDescent="0.25">
      <c r="A15" s="172"/>
      <c r="B15" s="14" t="s">
        <v>642</v>
      </c>
      <c r="C15" s="24">
        <v>0</v>
      </c>
    </row>
    <row r="16" spans="1:3" x14ac:dyDescent="0.25">
      <c r="A16" s="172"/>
      <c r="B16" s="14" t="s">
        <v>959</v>
      </c>
      <c r="C16" s="24">
        <v>4</v>
      </c>
    </row>
    <row r="17" spans="1:3" x14ac:dyDescent="0.25">
      <c r="A17" s="172"/>
      <c r="B17" s="14" t="s">
        <v>960</v>
      </c>
      <c r="C17" s="24">
        <v>29</v>
      </c>
    </row>
    <row r="18" spans="1:3" x14ac:dyDescent="0.25">
      <c r="A18" s="172"/>
      <c r="B18" s="14" t="s">
        <v>961</v>
      </c>
      <c r="C18" s="24">
        <v>5</v>
      </c>
    </row>
    <row r="19" spans="1:3" x14ac:dyDescent="0.25">
      <c r="A19" s="173"/>
      <c r="B19" s="14" t="s">
        <v>108</v>
      </c>
      <c r="C19" s="24">
        <v>11</v>
      </c>
    </row>
    <row r="20" spans="1:3" x14ac:dyDescent="0.25">
      <c r="A20" s="171" t="s">
        <v>962</v>
      </c>
      <c r="B20" s="14" t="s">
        <v>963</v>
      </c>
      <c r="C20" s="24">
        <v>3</v>
      </c>
    </row>
    <row r="21" spans="1:3" x14ac:dyDescent="0.25">
      <c r="A21" s="173"/>
      <c r="B21" s="14" t="s">
        <v>964</v>
      </c>
      <c r="C21" s="24">
        <v>1</v>
      </c>
    </row>
    <row r="22" spans="1:3" x14ac:dyDescent="0.25">
      <c r="A22" s="171" t="s">
        <v>965</v>
      </c>
      <c r="B22" s="14" t="s">
        <v>966</v>
      </c>
      <c r="C22" s="24">
        <v>19</v>
      </c>
    </row>
    <row r="23" spans="1:3" x14ac:dyDescent="0.25">
      <c r="A23" s="172"/>
      <c r="B23" s="14" t="s">
        <v>967</v>
      </c>
      <c r="C23" s="24">
        <v>32</v>
      </c>
    </row>
    <row r="24" spans="1:3" x14ac:dyDescent="0.25">
      <c r="A24" s="173"/>
      <c r="B24" s="14" t="s">
        <v>968</v>
      </c>
      <c r="C24" s="24">
        <v>7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103</v>
      </c>
    </row>
    <row r="29" spans="1:3" x14ac:dyDescent="0.25">
      <c r="A29" s="171" t="s">
        <v>287</v>
      </c>
      <c r="B29" s="14" t="s">
        <v>971</v>
      </c>
      <c r="C29" s="24">
        <v>1</v>
      </c>
    </row>
    <row r="30" spans="1:3" x14ac:dyDescent="0.25">
      <c r="A30" s="172"/>
      <c r="B30" s="14" t="s">
        <v>972</v>
      </c>
      <c r="C30" s="24">
        <v>8</v>
      </c>
    </row>
    <row r="31" spans="1:3" x14ac:dyDescent="0.25">
      <c r="A31" s="172"/>
      <c r="B31" s="14" t="s">
        <v>973</v>
      </c>
      <c r="C31" s="24">
        <v>0</v>
      </c>
    </row>
    <row r="32" spans="1:3" x14ac:dyDescent="0.25">
      <c r="A32" s="173"/>
      <c r="B32" s="14" t="s">
        <v>974</v>
      </c>
      <c r="C32" s="24">
        <v>2</v>
      </c>
    </row>
    <row r="33" spans="1:3" x14ac:dyDescent="0.25">
      <c r="A33" s="13" t="s">
        <v>975</v>
      </c>
      <c r="B33" s="18"/>
      <c r="C33" s="24">
        <v>3</v>
      </c>
    </row>
    <row r="34" spans="1:3" x14ac:dyDescent="0.25">
      <c r="A34" s="13" t="s">
        <v>976</v>
      </c>
      <c r="B34" s="18"/>
      <c r="C34" s="24">
        <v>48</v>
      </c>
    </row>
    <row r="35" spans="1:3" x14ac:dyDescent="0.25">
      <c r="A35" s="13" t="s">
        <v>977</v>
      </c>
      <c r="B35" s="18"/>
      <c r="C35" s="24">
        <v>12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9</v>
      </c>
    </row>
    <row r="38" spans="1:3" x14ac:dyDescent="0.25">
      <c r="A38" s="13" t="s">
        <v>980</v>
      </c>
      <c r="B38" s="18"/>
      <c r="C38" s="24">
        <v>32</v>
      </c>
    </row>
    <row r="39" spans="1:3" x14ac:dyDescent="0.25">
      <c r="A39" s="13" t="s">
        <v>968</v>
      </c>
      <c r="B39" s="18"/>
      <c r="C39" s="24">
        <v>3</v>
      </c>
    </row>
    <row r="40" spans="1:3" x14ac:dyDescent="0.25">
      <c r="A40" s="171" t="s">
        <v>981</v>
      </c>
      <c r="B40" s="14" t="s">
        <v>982</v>
      </c>
      <c r="C40" s="24">
        <v>4</v>
      </c>
    </row>
    <row r="41" spans="1:3" x14ac:dyDescent="0.25">
      <c r="A41" s="172"/>
      <c r="B41" s="14" t="s">
        <v>983</v>
      </c>
      <c r="C41" s="24">
        <v>7</v>
      </c>
    </row>
    <row r="42" spans="1:3" x14ac:dyDescent="0.25">
      <c r="A42" s="172"/>
      <c r="B42" s="14" t="s">
        <v>984</v>
      </c>
      <c r="C42" s="24">
        <v>0</v>
      </c>
    </row>
    <row r="43" spans="1:3" x14ac:dyDescent="0.25">
      <c r="A43" s="172"/>
      <c r="B43" s="14" t="s">
        <v>985</v>
      </c>
      <c r="C43" s="24">
        <v>0</v>
      </c>
    </row>
    <row r="44" spans="1:3" x14ac:dyDescent="0.25">
      <c r="A44" s="173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9</v>
      </c>
    </row>
    <row r="49" spans="1:3" x14ac:dyDescent="0.25">
      <c r="A49" s="171" t="s">
        <v>78</v>
      </c>
      <c r="B49" s="14" t="s">
        <v>988</v>
      </c>
      <c r="C49" s="24">
        <v>40</v>
      </c>
    </row>
    <row r="50" spans="1:3" x14ac:dyDescent="0.25">
      <c r="A50" s="173"/>
      <c r="B50" s="14" t="s">
        <v>989</v>
      </c>
      <c r="C50" s="24">
        <v>36</v>
      </c>
    </row>
    <row r="51" spans="1:3" x14ac:dyDescent="0.25">
      <c r="A51" s="171" t="s">
        <v>990</v>
      </c>
      <c r="B51" s="14" t="s">
        <v>991</v>
      </c>
      <c r="C51" s="24">
        <v>3</v>
      </c>
    </row>
    <row r="52" spans="1:3" x14ac:dyDescent="0.25">
      <c r="A52" s="173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1" t="s">
        <v>223</v>
      </c>
      <c r="B56" s="14" t="s">
        <v>20</v>
      </c>
      <c r="C56" s="24">
        <v>308</v>
      </c>
    </row>
    <row r="57" spans="1:3" x14ac:dyDescent="0.25">
      <c r="A57" s="172"/>
      <c r="B57" s="14" t="s">
        <v>994</v>
      </c>
      <c r="C57" s="24">
        <v>28</v>
      </c>
    </row>
    <row r="58" spans="1:3" x14ac:dyDescent="0.25">
      <c r="A58" s="172"/>
      <c r="B58" s="14" t="s">
        <v>995</v>
      </c>
      <c r="C58" s="24">
        <v>26</v>
      </c>
    </row>
    <row r="59" spans="1:3" x14ac:dyDescent="0.25">
      <c r="A59" s="172"/>
      <c r="B59" s="14" t="s">
        <v>996</v>
      </c>
      <c r="C59" s="24">
        <v>49</v>
      </c>
    </row>
    <row r="60" spans="1:3" x14ac:dyDescent="0.25">
      <c r="A60" s="173"/>
      <c r="B60" s="14" t="s">
        <v>997</v>
      </c>
      <c r="C60" s="24">
        <v>11</v>
      </c>
    </row>
    <row r="61" spans="1:3" x14ac:dyDescent="0.25">
      <c r="A61" s="171" t="s">
        <v>998</v>
      </c>
      <c r="B61" s="14" t="s">
        <v>999</v>
      </c>
      <c r="C61" s="24">
        <v>181</v>
      </c>
    </row>
    <row r="62" spans="1:3" x14ac:dyDescent="0.25">
      <c r="A62" s="172"/>
      <c r="B62" s="14" t="s">
        <v>1000</v>
      </c>
      <c r="C62" s="24">
        <v>57</v>
      </c>
    </row>
    <row r="63" spans="1:3" x14ac:dyDescent="0.25">
      <c r="A63" s="172"/>
      <c r="B63" s="14" t="s">
        <v>1001</v>
      </c>
      <c r="C63" s="24">
        <v>15</v>
      </c>
    </row>
    <row r="64" spans="1:3" x14ac:dyDescent="0.25">
      <c r="A64" s="172"/>
      <c r="B64" s="14" t="s">
        <v>1002</v>
      </c>
      <c r="C64" s="24">
        <v>109</v>
      </c>
    </row>
    <row r="65" spans="1:3" x14ac:dyDescent="0.25">
      <c r="A65" s="173"/>
      <c r="B65" s="14" t="s">
        <v>997</v>
      </c>
      <c r="C65" s="24">
        <v>53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34</v>
      </c>
    </row>
    <row r="70" spans="1:3" ht="22.5" x14ac:dyDescent="0.25">
      <c r="A70" s="13" t="s">
        <v>1005</v>
      </c>
      <c r="B70" s="18"/>
      <c r="C70" s="24">
        <v>12</v>
      </c>
    </row>
    <row r="71" spans="1:3" ht="22.5" x14ac:dyDescent="0.25">
      <c r="A71" s="13" t="s">
        <v>1006</v>
      </c>
      <c r="B71" s="18"/>
      <c r="C71" s="24">
        <v>63</v>
      </c>
    </row>
    <row r="72" spans="1:3" x14ac:dyDescent="0.25">
      <c r="A72" s="171" t="s">
        <v>1007</v>
      </c>
      <c r="B72" s="14" t="s">
        <v>1008</v>
      </c>
      <c r="C72" s="24">
        <v>0</v>
      </c>
    </row>
    <row r="73" spans="1:3" x14ac:dyDescent="0.25">
      <c r="A73" s="173"/>
      <c r="B73" s="14" t="s">
        <v>1009</v>
      </c>
      <c r="C73" s="24">
        <v>32</v>
      </c>
    </row>
    <row r="74" spans="1:3" x14ac:dyDescent="0.25">
      <c r="A74" s="13" t="s">
        <v>1010</v>
      </c>
      <c r="B74" s="18"/>
      <c r="C74" s="24">
        <v>0</v>
      </c>
    </row>
    <row r="75" spans="1:3" x14ac:dyDescent="0.25">
      <c r="A75" s="13" t="s">
        <v>1011</v>
      </c>
      <c r="B75" s="18"/>
      <c r="C75" s="24">
        <v>21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20</v>
      </c>
    </row>
    <row r="78" spans="1:3" x14ac:dyDescent="0.25">
      <c r="A78" s="13" t="s">
        <v>1014</v>
      </c>
      <c r="B78" s="18"/>
      <c r="C78" s="24">
        <v>0</v>
      </c>
    </row>
    <row r="79" spans="1:3" x14ac:dyDescent="0.25">
      <c r="A79" s="13" t="s">
        <v>1015</v>
      </c>
      <c r="B79" s="18"/>
      <c r="C79" s="24">
        <v>9</v>
      </c>
    </row>
  </sheetData>
  <sheetProtection algorithmName="SHA-512" hashValue="Zew3bRgH/iOlF0VdID4Dpajf2bFJbgy6z2M+y3dQ1qKFn/FhlNBuveyt+kDyi4nQdvZQtGKxE2PhU7FbueN0tg==" saltValue="A4qZoA/OKYkU27X3JCg04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1016</v>
      </c>
    </row>
    <row r="2" spans="1:3" x14ac:dyDescent="0.25">
      <c r="A2" s="8" t="s">
        <v>1</v>
      </c>
    </row>
    <row r="3" spans="1:3" x14ac:dyDescent="0.25">
      <c r="A3" s="35" t="s">
        <v>1017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183" t="s">
        <v>1018</v>
      </c>
      <c r="B5" s="39" t="s">
        <v>1019</v>
      </c>
      <c r="C5" s="40">
        <v>9</v>
      </c>
    </row>
    <row r="6" spans="1:3" x14ac:dyDescent="0.25">
      <c r="A6" s="184"/>
      <c r="B6" s="39" t="s">
        <v>296</v>
      </c>
      <c r="C6" s="40">
        <v>63</v>
      </c>
    </row>
    <row r="7" spans="1:3" x14ac:dyDescent="0.25">
      <c r="A7" s="184"/>
      <c r="B7" s="39" t="s">
        <v>1020</v>
      </c>
      <c r="C7" s="40">
        <v>16</v>
      </c>
    </row>
    <row r="8" spans="1:3" x14ac:dyDescent="0.25">
      <c r="A8" s="184"/>
      <c r="B8" s="39" t="s">
        <v>1021</v>
      </c>
      <c r="C8" s="40">
        <v>0</v>
      </c>
    </row>
    <row r="9" spans="1:3" x14ac:dyDescent="0.25">
      <c r="A9" s="184"/>
      <c r="B9" s="39" t="s">
        <v>1022</v>
      </c>
      <c r="C9" s="40">
        <v>0</v>
      </c>
    </row>
    <row r="10" spans="1:3" x14ac:dyDescent="0.25">
      <c r="A10" s="184"/>
      <c r="B10" s="39" t="s">
        <v>1023</v>
      </c>
      <c r="C10" s="40">
        <v>0</v>
      </c>
    </row>
    <row r="11" spans="1:3" x14ac:dyDescent="0.25">
      <c r="A11" s="185"/>
      <c r="B11" s="39" t="s">
        <v>1024</v>
      </c>
      <c r="C11" s="40">
        <v>0</v>
      </c>
    </row>
    <row r="12" spans="1:3" x14ac:dyDescent="0.25">
      <c r="A12" s="183" t="s">
        <v>1025</v>
      </c>
      <c r="B12" s="39" t="s">
        <v>62</v>
      </c>
      <c r="C12" s="40">
        <v>54</v>
      </c>
    </row>
    <row r="13" spans="1:3" x14ac:dyDescent="0.25">
      <c r="A13" s="184"/>
      <c r="B13" s="39" t="s">
        <v>1026</v>
      </c>
      <c r="C13" s="40">
        <v>11</v>
      </c>
    </row>
    <row r="14" spans="1:3" x14ac:dyDescent="0.25">
      <c r="A14" s="184"/>
      <c r="B14" s="39" t="s">
        <v>1027</v>
      </c>
      <c r="C14" s="40">
        <v>2</v>
      </c>
    </row>
    <row r="15" spans="1:3" x14ac:dyDescent="0.25">
      <c r="A15" s="185"/>
      <c r="B15" s="39" t="s">
        <v>1028</v>
      </c>
      <c r="C15" s="40">
        <v>4</v>
      </c>
    </row>
    <row r="16" spans="1:3" x14ac:dyDescent="0.25">
      <c r="A16" s="17" t="s">
        <v>1</v>
      </c>
    </row>
    <row r="17" spans="1:3" x14ac:dyDescent="0.25">
      <c r="A17" s="35" t="s">
        <v>1029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1030</v>
      </c>
      <c r="B19" s="41"/>
      <c r="C19" s="40">
        <v>4</v>
      </c>
    </row>
    <row r="20" spans="1:3" x14ac:dyDescent="0.25">
      <c r="A20" s="38" t="s">
        <v>1031</v>
      </c>
      <c r="B20" s="41"/>
      <c r="C20" s="40">
        <v>2</v>
      </c>
    </row>
    <row r="21" spans="1:3" x14ac:dyDescent="0.25">
      <c r="A21" s="38" t="s">
        <v>1032</v>
      </c>
      <c r="B21" s="41"/>
      <c r="C21" s="40">
        <v>0</v>
      </c>
    </row>
    <row r="22" spans="1:3" x14ac:dyDescent="0.25">
      <c r="A22" s="38" t="s">
        <v>1033</v>
      </c>
      <c r="B22" s="41"/>
      <c r="C22" s="40">
        <v>0</v>
      </c>
    </row>
    <row r="23" spans="1:3" x14ac:dyDescent="0.25">
      <c r="A23" s="38" t="s">
        <v>1034</v>
      </c>
      <c r="B23" s="41"/>
      <c r="C23" s="40">
        <v>34</v>
      </c>
    </row>
    <row r="24" spans="1:3" x14ac:dyDescent="0.25">
      <c r="A24" s="38" t="s">
        <v>1035</v>
      </c>
      <c r="B24" s="41"/>
      <c r="C24" s="40">
        <v>17</v>
      </c>
    </row>
    <row r="25" spans="1:3" x14ac:dyDescent="0.25">
      <c r="A25" s="38" t="s">
        <v>1036</v>
      </c>
      <c r="B25" s="41"/>
      <c r="C25" s="40">
        <v>5</v>
      </c>
    </row>
    <row r="26" spans="1:3" x14ac:dyDescent="0.25">
      <c r="A26" s="38" t="s">
        <v>1037</v>
      </c>
      <c r="B26" s="41"/>
      <c r="C26" s="40">
        <v>0</v>
      </c>
    </row>
    <row r="27" spans="1:3" x14ac:dyDescent="0.25">
      <c r="A27" s="38" t="s">
        <v>1038</v>
      </c>
      <c r="B27" s="41"/>
      <c r="C27" s="40">
        <v>1</v>
      </c>
    </row>
    <row r="28" spans="1:3" x14ac:dyDescent="0.25">
      <c r="A28" s="38" t="s">
        <v>1039</v>
      </c>
      <c r="B28" s="41"/>
      <c r="C28" s="40">
        <v>10</v>
      </c>
    </row>
    <row r="29" spans="1:3" x14ac:dyDescent="0.25">
      <c r="A29" s="17" t="s">
        <v>1</v>
      </c>
    </row>
    <row r="30" spans="1:3" x14ac:dyDescent="0.25">
      <c r="A30" s="35" t="s">
        <v>1040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1041</v>
      </c>
      <c r="B32" s="41"/>
      <c r="C32" s="40">
        <v>2</v>
      </c>
    </row>
    <row r="33" spans="1:6" x14ac:dyDescent="0.25">
      <c r="A33" s="38" t="s">
        <v>1042</v>
      </c>
      <c r="B33" s="41"/>
      <c r="C33" s="40">
        <v>14</v>
      </c>
    </row>
    <row r="34" spans="1:6" x14ac:dyDescent="0.25">
      <c r="A34" s="38" t="s">
        <v>1043</v>
      </c>
      <c r="B34" s="41"/>
      <c r="C34" s="40">
        <v>5</v>
      </c>
    </row>
    <row r="35" spans="1:6" x14ac:dyDescent="0.25">
      <c r="A35" s="38" t="s">
        <v>1044</v>
      </c>
      <c r="B35" s="41"/>
      <c r="C35" s="40">
        <v>5</v>
      </c>
    </row>
    <row r="36" spans="1:6" x14ac:dyDescent="0.25">
      <c r="A36" s="38" t="s">
        <v>1045</v>
      </c>
      <c r="B36" s="41"/>
      <c r="C36" s="40">
        <v>3</v>
      </c>
    </row>
    <row r="37" spans="1:6" x14ac:dyDescent="0.25">
      <c r="A37" s="38" t="s">
        <v>1046</v>
      </c>
      <c r="B37" s="41"/>
      <c r="C37" s="40">
        <v>1</v>
      </c>
    </row>
    <row r="38" spans="1:6" x14ac:dyDescent="0.25">
      <c r="A38" s="38" t="s">
        <v>1047</v>
      </c>
      <c r="B38" s="41"/>
      <c r="C38" s="40">
        <v>0</v>
      </c>
    </row>
    <row r="39" spans="1:6" x14ac:dyDescent="0.25">
      <c r="A39" s="38" t="s">
        <v>1048</v>
      </c>
      <c r="B39" s="41"/>
      <c r="C39" s="40">
        <v>1</v>
      </c>
    </row>
    <row r="40" spans="1:6" x14ac:dyDescent="0.25">
      <c r="A40" s="17" t="s">
        <v>1</v>
      </c>
    </row>
    <row r="41" spans="1:6" x14ac:dyDescent="0.25">
      <c r="A41" s="35" t="s">
        <v>1049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1"/>
      <c r="C43" s="40">
        <v>1</v>
      </c>
    </row>
    <row r="44" spans="1:6" x14ac:dyDescent="0.25">
      <c r="A44" s="38" t="s">
        <v>111</v>
      </c>
      <c r="B44" s="41"/>
      <c r="C44" s="40">
        <v>0</v>
      </c>
    </row>
    <row r="45" spans="1:6" x14ac:dyDescent="0.25">
      <c r="A45" s="38" t="s">
        <v>1050</v>
      </c>
      <c r="B45" s="41"/>
      <c r="C45" s="40">
        <v>1</v>
      </c>
    </row>
    <row r="46" spans="1:6" x14ac:dyDescent="0.25">
      <c r="A46" s="35" t="s">
        <v>1051</v>
      </c>
    </row>
    <row r="47" spans="1:6" ht="45" x14ac:dyDescent="0.25">
      <c r="A47" s="36" t="s">
        <v>14</v>
      </c>
      <c r="B47" s="36" t="s">
        <v>15</v>
      </c>
      <c r="C47" s="42" t="s">
        <v>101</v>
      </c>
      <c r="D47" s="42" t="s">
        <v>1052</v>
      </c>
      <c r="E47" s="42" t="s">
        <v>1027</v>
      </c>
      <c r="F47" s="42" t="s">
        <v>1026</v>
      </c>
    </row>
    <row r="48" spans="1:6" x14ac:dyDescent="0.25">
      <c r="A48" s="186" t="s">
        <v>950</v>
      </c>
      <c r="B48" s="43" t="s">
        <v>1053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87"/>
      <c r="B49" s="43" t="s">
        <v>1054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87"/>
      <c r="B50" s="43" t="s">
        <v>1055</v>
      </c>
      <c r="C50" s="44">
        <v>1</v>
      </c>
      <c r="D50" s="44">
        <v>0</v>
      </c>
      <c r="E50" s="44">
        <v>0</v>
      </c>
      <c r="F50" s="40">
        <v>0</v>
      </c>
    </row>
    <row r="51" spans="1:6" x14ac:dyDescent="0.25">
      <c r="A51" s="187"/>
      <c r="B51" s="43" t="s">
        <v>1056</v>
      </c>
      <c r="C51" s="44">
        <v>0</v>
      </c>
      <c r="D51" s="44">
        <v>0</v>
      </c>
      <c r="E51" s="44">
        <v>0</v>
      </c>
      <c r="F51" s="40">
        <v>0</v>
      </c>
    </row>
    <row r="52" spans="1:6" x14ac:dyDescent="0.25">
      <c r="A52" s="187"/>
      <c r="B52" s="43" t="s">
        <v>325</v>
      </c>
      <c r="C52" s="44">
        <v>6</v>
      </c>
      <c r="D52" s="44">
        <v>8</v>
      </c>
      <c r="E52" s="44">
        <v>0</v>
      </c>
      <c r="F52" s="40">
        <v>5</v>
      </c>
    </row>
    <row r="53" spans="1:6" x14ac:dyDescent="0.25">
      <c r="A53" s="187"/>
      <c r="B53" s="43" t="s">
        <v>1057</v>
      </c>
      <c r="C53" s="44">
        <v>45</v>
      </c>
      <c r="D53" s="44">
        <v>20</v>
      </c>
      <c r="E53" s="44">
        <v>0</v>
      </c>
      <c r="F53" s="40">
        <v>7</v>
      </c>
    </row>
    <row r="54" spans="1:6" x14ac:dyDescent="0.25">
      <c r="A54" s="187"/>
      <c r="B54" s="43" t="s">
        <v>1058</v>
      </c>
      <c r="C54" s="44">
        <v>13</v>
      </c>
      <c r="D54" s="44">
        <v>6</v>
      </c>
      <c r="E54" s="44">
        <v>0</v>
      </c>
      <c r="F54" s="40">
        <v>2</v>
      </c>
    </row>
    <row r="55" spans="1:6" x14ac:dyDescent="0.25">
      <c r="A55" s="187"/>
      <c r="B55" s="43" t="s">
        <v>1059</v>
      </c>
      <c r="C55" s="44">
        <v>0</v>
      </c>
      <c r="D55" s="44">
        <v>1</v>
      </c>
      <c r="E55" s="44">
        <v>0</v>
      </c>
      <c r="F55" s="40">
        <v>0</v>
      </c>
    </row>
    <row r="56" spans="1:6" x14ac:dyDescent="0.25">
      <c r="A56" s="187"/>
      <c r="B56" s="43" t="s">
        <v>1060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87"/>
      <c r="B57" s="43" t="s">
        <v>1061</v>
      </c>
      <c r="C57" s="44">
        <v>8</v>
      </c>
      <c r="D57" s="44">
        <v>4</v>
      </c>
      <c r="E57" s="44">
        <v>0</v>
      </c>
      <c r="F57" s="40">
        <v>1</v>
      </c>
    </row>
    <row r="58" spans="1:6" x14ac:dyDescent="0.25">
      <c r="A58" s="187"/>
      <c r="B58" s="43" t="s">
        <v>1062</v>
      </c>
      <c r="C58" s="44">
        <v>3</v>
      </c>
      <c r="D58" s="44">
        <v>0</v>
      </c>
      <c r="E58" s="44">
        <v>0</v>
      </c>
      <c r="F58" s="40">
        <v>0</v>
      </c>
    </row>
    <row r="59" spans="1:6" x14ac:dyDescent="0.25">
      <c r="A59" s="187"/>
      <c r="B59" s="43" t="s">
        <v>1063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87"/>
      <c r="B60" s="43" t="s">
        <v>396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87"/>
      <c r="B61" s="43" t="s">
        <v>1064</v>
      </c>
      <c r="C61" s="44">
        <v>0</v>
      </c>
      <c r="D61" s="44">
        <v>0</v>
      </c>
      <c r="E61" s="44">
        <v>0</v>
      </c>
      <c r="F61" s="40">
        <v>0</v>
      </c>
    </row>
    <row r="62" spans="1:6" x14ac:dyDescent="0.25">
      <c r="A62" s="187"/>
      <c r="B62" s="43" t="s">
        <v>1065</v>
      </c>
      <c r="C62" s="44">
        <v>0</v>
      </c>
      <c r="D62" s="44">
        <v>0</v>
      </c>
      <c r="E62" s="44">
        <v>0</v>
      </c>
      <c r="F62" s="40">
        <v>0</v>
      </c>
    </row>
    <row r="63" spans="1:6" x14ac:dyDescent="0.25">
      <c r="A63" s="187"/>
      <c r="B63" s="43" t="s">
        <v>1066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87"/>
      <c r="B64" s="43" t="s">
        <v>1067</v>
      </c>
      <c r="C64" s="44">
        <v>3</v>
      </c>
      <c r="D64" s="44">
        <v>5</v>
      </c>
      <c r="E64" s="44">
        <v>0</v>
      </c>
      <c r="F64" s="40">
        <v>1</v>
      </c>
    </row>
    <row r="65" spans="1:6" x14ac:dyDescent="0.25">
      <c r="A65" s="187"/>
      <c r="B65" s="43" t="s">
        <v>1068</v>
      </c>
      <c r="C65" s="44">
        <v>0</v>
      </c>
      <c r="D65" s="44">
        <v>0</v>
      </c>
      <c r="E65" s="44">
        <v>0</v>
      </c>
      <c r="F65" s="40">
        <v>0</v>
      </c>
    </row>
    <row r="66" spans="1:6" x14ac:dyDescent="0.25">
      <c r="A66" s="188"/>
      <c r="B66" s="43" t="s">
        <v>1069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181" t="s">
        <v>1070</v>
      </c>
      <c r="B67" s="182"/>
      <c r="C67" s="45">
        <v>79</v>
      </c>
      <c r="D67" s="45">
        <v>44</v>
      </c>
      <c r="E67" s="45">
        <v>0</v>
      </c>
      <c r="F67" s="45">
        <v>16</v>
      </c>
    </row>
    <row r="68" spans="1:6" x14ac:dyDescent="0.25">
      <c r="A68" s="186" t="s">
        <v>965</v>
      </c>
      <c r="B68" s="43" t="s">
        <v>1071</v>
      </c>
      <c r="C68" s="44">
        <v>0</v>
      </c>
      <c r="D68" s="44">
        <v>0</v>
      </c>
      <c r="E68" s="44">
        <v>0</v>
      </c>
      <c r="F68" s="40">
        <v>0</v>
      </c>
    </row>
    <row r="69" spans="1:6" x14ac:dyDescent="0.25">
      <c r="A69" s="187"/>
      <c r="B69" s="43" t="s">
        <v>1072</v>
      </c>
      <c r="C69" s="44">
        <v>0</v>
      </c>
      <c r="D69" s="44">
        <v>0</v>
      </c>
      <c r="E69" s="44">
        <v>0</v>
      </c>
      <c r="F69" s="40">
        <v>0</v>
      </c>
    </row>
    <row r="70" spans="1:6" x14ac:dyDescent="0.25">
      <c r="A70" s="188"/>
      <c r="B70" s="43" t="s">
        <v>108</v>
      </c>
      <c r="C70" s="44">
        <v>0</v>
      </c>
      <c r="D70" s="44">
        <v>0</v>
      </c>
      <c r="E70" s="44">
        <v>0</v>
      </c>
      <c r="F70" s="40">
        <v>0</v>
      </c>
    </row>
    <row r="71" spans="1:6" x14ac:dyDescent="0.25">
      <c r="A71" s="181" t="s">
        <v>1073</v>
      </c>
      <c r="B71" s="182"/>
      <c r="C71" s="45">
        <v>0</v>
      </c>
      <c r="D71" s="45">
        <v>0</v>
      </c>
      <c r="E71" s="45">
        <v>0</v>
      </c>
      <c r="F71" s="45">
        <v>0</v>
      </c>
    </row>
  </sheetData>
  <sheetProtection algorithmName="SHA-512" hashValue="0+W9CB0YbyQh0ie5SndFnv2PHBpYGU1u1dQGBnj8DDNYX4uITvyaNDUDPVqCrnWNM/X8SDk/Kfph/8CpRhTREA==" saltValue="FnRd5H59mc9pg8j7ogWEd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6" t="s">
        <v>15</v>
      </c>
      <c r="C4" s="12" t="s">
        <v>3</v>
      </c>
    </row>
    <row r="5" spans="1:3" x14ac:dyDescent="0.25">
      <c r="A5" s="168" t="s">
        <v>1076</v>
      </c>
      <c r="B5" s="14" t="s">
        <v>1077</v>
      </c>
      <c r="C5" s="24">
        <v>337</v>
      </c>
    </row>
    <row r="6" spans="1:3" x14ac:dyDescent="0.25">
      <c r="A6" s="169"/>
      <c r="B6" s="14" t="s">
        <v>1019</v>
      </c>
      <c r="C6" s="24">
        <v>52</v>
      </c>
    </row>
    <row r="7" spans="1:3" x14ac:dyDescent="0.25">
      <c r="A7" s="169"/>
      <c r="B7" s="14" t="s">
        <v>1078</v>
      </c>
      <c r="C7" s="24">
        <v>581</v>
      </c>
    </row>
    <row r="8" spans="1:3" x14ac:dyDescent="0.25">
      <c r="A8" s="169"/>
      <c r="B8" s="14" t="s">
        <v>1079</v>
      </c>
      <c r="C8" s="24">
        <v>144</v>
      </c>
    </row>
    <row r="9" spans="1:3" x14ac:dyDescent="0.25">
      <c r="A9" s="169"/>
      <c r="B9" s="14" t="s">
        <v>1021</v>
      </c>
      <c r="C9" s="24">
        <v>3</v>
      </c>
    </row>
    <row r="10" spans="1:3" x14ac:dyDescent="0.25">
      <c r="A10" s="169"/>
      <c r="B10" s="14" t="s">
        <v>1022</v>
      </c>
      <c r="C10" s="24">
        <v>2</v>
      </c>
    </row>
    <row r="11" spans="1:3" x14ac:dyDescent="0.25">
      <c r="A11" s="169"/>
      <c r="B11" s="14" t="s">
        <v>1080</v>
      </c>
      <c r="C11" s="24">
        <v>1</v>
      </c>
    </row>
    <row r="12" spans="1:3" x14ac:dyDescent="0.25">
      <c r="A12" s="170"/>
      <c r="B12" s="14" t="s">
        <v>1081</v>
      </c>
      <c r="C12" s="24">
        <v>1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6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383</v>
      </c>
    </row>
    <row r="17" spans="1:3" x14ac:dyDescent="0.25">
      <c r="A17" s="23" t="s">
        <v>1084</v>
      </c>
      <c r="B17" s="18"/>
      <c r="C17" s="24">
        <v>14</v>
      </c>
    </row>
    <row r="18" spans="1:3" x14ac:dyDescent="0.25">
      <c r="A18" s="23" t="s">
        <v>1085</v>
      </c>
      <c r="B18" s="18"/>
      <c r="C18" s="24">
        <v>135</v>
      </c>
    </row>
    <row r="19" spans="1:3" x14ac:dyDescent="0.25">
      <c r="A19" s="23" t="s">
        <v>1086</v>
      </c>
      <c r="B19" s="18"/>
      <c r="C19" s="24">
        <v>55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6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3</v>
      </c>
    </row>
    <row r="24" spans="1:3" x14ac:dyDescent="0.25">
      <c r="A24" s="23" t="s">
        <v>1089</v>
      </c>
      <c r="B24" s="18"/>
      <c r="C24" s="24">
        <v>9</v>
      </c>
    </row>
    <row r="25" spans="1:3" x14ac:dyDescent="0.25">
      <c r="A25" s="23" t="s">
        <v>1090</v>
      </c>
      <c r="B25" s="18"/>
      <c r="C25" s="24">
        <v>0</v>
      </c>
    </row>
    <row r="26" spans="1:3" x14ac:dyDescent="0.25">
      <c r="A26" s="23" t="s">
        <v>1091</v>
      </c>
      <c r="B26" s="18"/>
      <c r="C26" s="24">
        <v>0</v>
      </c>
    </row>
    <row r="27" spans="1:3" x14ac:dyDescent="0.25">
      <c r="A27" s="23" t="s">
        <v>1092</v>
      </c>
      <c r="B27" s="18"/>
      <c r="C27" s="24">
        <v>0</v>
      </c>
    </row>
    <row r="28" spans="1:3" x14ac:dyDescent="0.25">
      <c r="A28" s="23" t="s">
        <v>1093</v>
      </c>
      <c r="B28" s="18"/>
      <c r="C28" s="24">
        <v>63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6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0</v>
      </c>
    </row>
    <row r="33" spans="1:3" x14ac:dyDescent="0.25">
      <c r="A33" s="23" t="s">
        <v>1096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6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22</v>
      </c>
    </row>
    <row r="38" spans="1:3" x14ac:dyDescent="0.25">
      <c r="A38" s="23" t="s">
        <v>1098</v>
      </c>
      <c r="B38" s="18"/>
      <c r="C38" s="24">
        <v>58</v>
      </c>
    </row>
    <row r="39" spans="1:3" x14ac:dyDescent="0.25">
      <c r="A39" s="23" t="s">
        <v>1099</v>
      </c>
      <c r="B39" s="18"/>
      <c r="C39" s="24">
        <v>201</v>
      </c>
    </row>
    <row r="40" spans="1:3" x14ac:dyDescent="0.25">
      <c r="A40" s="23" t="s">
        <v>1100</v>
      </c>
      <c r="B40" s="18"/>
      <c r="C40" s="24">
        <v>67</v>
      </c>
    </row>
    <row r="41" spans="1:3" x14ac:dyDescent="0.25">
      <c r="A41" s="23" t="s">
        <v>1101</v>
      </c>
      <c r="B41" s="18"/>
      <c r="C41" s="24">
        <v>90</v>
      </c>
    </row>
    <row r="42" spans="1:3" x14ac:dyDescent="0.25">
      <c r="A42" s="23" t="s">
        <v>1102</v>
      </c>
      <c r="B42" s="18"/>
      <c r="C42" s="24">
        <v>35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6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0</v>
      </c>
    </row>
    <row r="47" spans="1:3" x14ac:dyDescent="0.25">
      <c r="A47" s="23" t="s">
        <v>1105</v>
      </c>
      <c r="B47" s="18"/>
      <c r="C47" s="24">
        <v>18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6" t="s">
        <v>15</v>
      </c>
      <c r="C50" s="12" t="s">
        <v>3</v>
      </c>
    </row>
    <row r="51" spans="1:6" x14ac:dyDescent="0.25">
      <c r="A51" s="168" t="s">
        <v>1107</v>
      </c>
      <c r="B51" s="14" t="s">
        <v>1108</v>
      </c>
      <c r="C51" s="24">
        <v>16</v>
      </c>
    </row>
    <row r="52" spans="1:6" x14ac:dyDescent="0.25">
      <c r="A52" s="169"/>
      <c r="B52" s="14" t="s">
        <v>122</v>
      </c>
      <c r="C52" s="24">
        <v>16</v>
      </c>
    </row>
    <row r="53" spans="1:6" x14ac:dyDescent="0.25">
      <c r="A53" s="169"/>
      <c r="B53" s="14" t="s">
        <v>1109</v>
      </c>
      <c r="C53" s="24">
        <v>51</v>
      </c>
    </row>
    <row r="54" spans="1:6" x14ac:dyDescent="0.25">
      <c r="A54" s="170"/>
      <c r="B54" s="14" t="s">
        <v>1110</v>
      </c>
      <c r="C54" s="24">
        <v>0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6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0</v>
      </c>
    </row>
    <row r="59" spans="1:6" x14ac:dyDescent="0.25">
      <c r="A59" s="23" t="s">
        <v>111</v>
      </c>
      <c r="B59" s="18"/>
      <c r="C59" s="24">
        <v>0</v>
      </c>
    </row>
    <row r="60" spans="1:6" x14ac:dyDescent="0.25">
      <c r="A60" s="23" t="s">
        <v>1050</v>
      </c>
      <c r="B60" s="18"/>
      <c r="C60" s="24">
        <v>0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6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68" t="s">
        <v>950</v>
      </c>
      <c r="B63" s="14" t="s">
        <v>1053</v>
      </c>
      <c r="C63" s="15">
        <v>0</v>
      </c>
      <c r="D63" s="15">
        <v>0</v>
      </c>
      <c r="E63" s="15">
        <v>0</v>
      </c>
      <c r="F63" s="24">
        <v>0</v>
      </c>
    </row>
    <row r="64" spans="1:6" x14ac:dyDescent="0.25">
      <c r="A64" s="169"/>
      <c r="B64" s="14" t="s">
        <v>1054</v>
      </c>
      <c r="C64" s="15">
        <v>0</v>
      </c>
      <c r="D64" s="15">
        <v>0</v>
      </c>
      <c r="E64" s="15">
        <v>0</v>
      </c>
      <c r="F64" s="24">
        <v>0</v>
      </c>
    </row>
    <row r="65" spans="1:6" x14ac:dyDescent="0.25">
      <c r="A65" s="169"/>
      <c r="B65" s="14" t="s">
        <v>1055</v>
      </c>
      <c r="C65" s="15">
        <v>0</v>
      </c>
      <c r="D65" s="15">
        <v>0</v>
      </c>
      <c r="E65" s="15">
        <v>0</v>
      </c>
      <c r="F65" s="24">
        <v>0</v>
      </c>
    </row>
    <row r="66" spans="1:6" x14ac:dyDescent="0.25">
      <c r="A66" s="169"/>
      <c r="B66" s="14" t="s">
        <v>1056</v>
      </c>
      <c r="C66" s="15">
        <v>0</v>
      </c>
      <c r="D66" s="15">
        <v>0</v>
      </c>
      <c r="E66" s="15">
        <v>0</v>
      </c>
      <c r="F66" s="24">
        <v>0</v>
      </c>
    </row>
    <row r="67" spans="1:6" x14ac:dyDescent="0.25">
      <c r="A67" s="169"/>
      <c r="B67" s="14" t="s">
        <v>325</v>
      </c>
      <c r="C67" s="15">
        <v>9</v>
      </c>
      <c r="D67" s="15">
        <v>26</v>
      </c>
      <c r="E67" s="15">
        <v>1</v>
      </c>
      <c r="F67" s="24">
        <v>12</v>
      </c>
    </row>
    <row r="68" spans="1:6" x14ac:dyDescent="0.25">
      <c r="A68" s="169"/>
      <c r="B68" s="14" t="s">
        <v>1111</v>
      </c>
      <c r="C68" s="15">
        <v>458</v>
      </c>
      <c r="D68" s="15">
        <v>95</v>
      </c>
      <c r="E68" s="15">
        <v>6</v>
      </c>
      <c r="F68" s="24">
        <v>71</v>
      </c>
    </row>
    <row r="69" spans="1:6" x14ac:dyDescent="0.25">
      <c r="A69" s="169"/>
      <c r="B69" s="14" t="s">
        <v>1112</v>
      </c>
      <c r="C69" s="15">
        <v>145</v>
      </c>
      <c r="D69" s="15">
        <v>51</v>
      </c>
      <c r="E69" s="15">
        <v>3</v>
      </c>
      <c r="F69" s="24">
        <v>24</v>
      </c>
    </row>
    <row r="70" spans="1:6" x14ac:dyDescent="0.25">
      <c r="A70" s="169"/>
      <c r="B70" s="14" t="s">
        <v>1059</v>
      </c>
      <c r="C70" s="15">
        <v>14</v>
      </c>
      <c r="D70" s="15">
        <v>4</v>
      </c>
      <c r="E70" s="15">
        <v>0</v>
      </c>
      <c r="F70" s="24">
        <v>1</v>
      </c>
    </row>
    <row r="71" spans="1:6" x14ac:dyDescent="0.25">
      <c r="A71" s="169"/>
      <c r="B71" s="14" t="s">
        <v>1113</v>
      </c>
      <c r="C71" s="15">
        <v>0</v>
      </c>
      <c r="D71" s="15">
        <v>0</v>
      </c>
      <c r="E71" s="15">
        <v>0</v>
      </c>
      <c r="F71" s="24">
        <v>0</v>
      </c>
    </row>
    <row r="72" spans="1:6" x14ac:dyDescent="0.25">
      <c r="A72" s="169"/>
      <c r="B72" s="14" t="s">
        <v>1114</v>
      </c>
      <c r="C72" s="15">
        <v>102</v>
      </c>
      <c r="D72" s="15">
        <v>26</v>
      </c>
      <c r="E72" s="15">
        <v>5</v>
      </c>
      <c r="F72" s="24">
        <v>12</v>
      </c>
    </row>
    <row r="73" spans="1:6" x14ac:dyDescent="0.25">
      <c r="A73" s="169"/>
      <c r="B73" s="14" t="s">
        <v>1115</v>
      </c>
      <c r="C73" s="15">
        <v>14</v>
      </c>
      <c r="D73" s="15">
        <v>4</v>
      </c>
      <c r="E73" s="15">
        <v>0</v>
      </c>
      <c r="F73" s="24">
        <v>6</v>
      </c>
    </row>
    <row r="74" spans="1:6" x14ac:dyDescent="0.25">
      <c r="A74" s="169"/>
      <c r="B74" s="14" t="s">
        <v>1063</v>
      </c>
      <c r="C74" s="15">
        <v>0</v>
      </c>
      <c r="D74" s="15">
        <v>0</v>
      </c>
      <c r="E74" s="15">
        <v>0</v>
      </c>
      <c r="F74" s="24">
        <v>0</v>
      </c>
    </row>
    <row r="75" spans="1:6" x14ac:dyDescent="0.25">
      <c r="A75" s="169"/>
      <c r="B75" s="14" t="s">
        <v>396</v>
      </c>
      <c r="C75" s="15">
        <v>0</v>
      </c>
      <c r="D75" s="15">
        <v>0</v>
      </c>
      <c r="E75" s="15">
        <v>0</v>
      </c>
      <c r="F75" s="24">
        <v>0</v>
      </c>
    </row>
    <row r="76" spans="1:6" x14ac:dyDescent="0.25">
      <c r="A76" s="169"/>
      <c r="B76" s="14" t="s">
        <v>1064</v>
      </c>
      <c r="C76" s="15">
        <v>0</v>
      </c>
      <c r="D76" s="15">
        <v>0</v>
      </c>
      <c r="E76" s="15">
        <v>0</v>
      </c>
      <c r="F76" s="24">
        <v>0</v>
      </c>
    </row>
    <row r="77" spans="1:6" x14ac:dyDescent="0.25">
      <c r="A77" s="169"/>
      <c r="B77" s="14" t="s">
        <v>1065</v>
      </c>
      <c r="C77" s="15">
        <v>0</v>
      </c>
      <c r="D77" s="15">
        <v>3</v>
      </c>
      <c r="E77" s="15">
        <v>0</v>
      </c>
      <c r="F77" s="24">
        <v>0</v>
      </c>
    </row>
    <row r="78" spans="1:6" x14ac:dyDescent="0.25">
      <c r="A78" s="169"/>
      <c r="B78" s="14" t="s">
        <v>1066</v>
      </c>
      <c r="C78" s="15">
        <v>0</v>
      </c>
      <c r="D78" s="15">
        <v>0</v>
      </c>
      <c r="E78" s="15">
        <v>0</v>
      </c>
      <c r="F78" s="24">
        <v>0</v>
      </c>
    </row>
    <row r="79" spans="1:6" x14ac:dyDescent="0.25">
      <c r="A79" s="169"/>
      <c r="B79" s="14" t="s">
        <v>1067</v>
      </c>
      <c r="C79" s="15">
        <v>102</v>
      </c>
      <c r="D79" s="15">
        <v>81</v>
      </c>
      <c r="E79" s="15">
        <v>4</v>
      </c>
      <c r="F79" s="24">
        <v>39</v>
      </c>
    </row>
    <row r="80" spans="1:6" x14ac:dyDescent="0.25">
      <c r="A80" s="169"/>
      <c r="B80" s="14" t="s">
        <v>1068</v>
      </c>
      <c r="C80" s="15">
        <v>0</v>
      </c>
      <c r="D80" s="15">
        <v>0</v>
      </c>
      <c r="E80" s="15">
        <v>0</v>
      </c>
      <c r="F80" s="24">
        <v>0</v>
      </c>
    </row>
    <row r="81" spans="1:6" x14ac:dyDescent="0.25">
      <c r="A81" s="170"/>
      <c r="B81" s="14" t="s">
        <v>1069</v>
      </c>
      <c r="C81" s="15">
        <v>0</v>
      </c>
      <c r="D81" s="15">
        <v>1</v>
      </c>
      <c r="E81" s="15">
        <v>0</v>
      </c>
      <c r="F81" s="24">
        <v>1</v>
      </c>
    </row>
    <row r="82" spans="1:6" x14ac:dyDescent="0.25">
      <c r="A82" s="189" t="s">
        <v>1070</v>
      </c>
      <c r="B82" s="190"/>
      <c r="C82" s="32">
        <v>844</v>
      </c>
      <c r="D82" s="32">
        <v>291</v>
      </c>
      <c r="E82" s="32">
        <v>19</v>
      </c>
      <c r="F82" s="32">
        <v>166</v>
      </c>
    </row>
    <row r="83" spans="1:6" x14ac:dyDescent="0.25">
      <c r="A83" s="168" t="s">
        <v>1116</v>
      </c>
      <c r="B83" s="14" t="s">
        <v>1071</v>
      </c>
      <c r="C83" s="15">
        <v>0</v>
      </c>
      <c r="D83" s="15">
        <v>0</v>
      </c>
      <c r="E83" s="15">
        <v>0</v>
      </c>
      <c r="F83" s="24">
        <v>0</v>
      </c>
    </row>
    <row r="84" spans="1:6" x14ac:dyDescent="0.25">
      <c r="A84" s="169"/>
      <c r="B84" s="14" t="s">
        <v>1072</v>
      </c>
      <c r="C84" s="15">
        <v>0</v>
      </c>
      <c r="D84" s="15">
        <v>0</v>
      </c>
      <c r="E84" s="15">
        <v>0</v>
      </c>
      <c r="F84" s="24">
        <v>0</v>
      </c>
    </row>
    <row r="85" spans="1:6" x14ac:dyDescent="0.25">
      <c r="A85" s="170"/>
      <c r="B85" s="14" t="s">
        <v>108</v>
      </c>
      <c r="C85" s="15">
        <v>2</v>
      </c>
      <c r="D85" s="15">
        <v>0</v>
      </c>
      <c r="E85" s="15">
        <v>0</v>
      </c>
      <c r="F85" s="24">
        <v>0</v>
      </c>
    </row>
    <row r="86" spans="1:6" x14ac:dyDescent="0.25">
      <c r="A86" s="189" t="s">
        <v>1117</v>
      </c>
      <c r="B86" s="190"/>
      <c r="C86" s="32">
        <v>2</v>
      </c>
      <c r="D86" s="32">
        <v>0</v>
      </c>
      <c r="E86" s="32">
        <v>0</v>
      </c>
      <c r="F86" s="32">
        <v>0</v>
      </c>
    </row>
  </sheetData>
  <sheetProtection algorithmName="SHA-512" hashValue="l9TfXxIrWt7LRXWyj7l+RYttwOPiK2aEta+I1KBPS5rLqF3WPK96whGjTCidxd5wvaEFOHL+w3q2NvcvN5/zkw==" saltValue="nWyRdgBk2mcRUR2DAxgWq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5</v>
      </c>
    </row>
    <row r="6" spans="1:3" x14ac:dyDescent="0.25">
      <c r="A6" s="13" t="s">
        <v>1121</v>
      </c>
      <c r="B6" s="18"/>
      <c r="C6" s="24">
        <v>1136</v>
      </c>
    </row>
    <row r="7" spans="1:3" x14ac:dyDescent="0.25">
      <c r="A7" s="13" t="s">
        <v>1122</v>
      </c>
      <c r="B7" s="18"/>
      <c r="C7" s="24">
        <v>0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15</v>
      </c>
    </row>
    <row r="14" spans="1:3" x14ac:dyDescent="0.25">
      <c r="A14" s="13" t="s">
        <v>1121</v>
      </c>
      <c r="B14" s="18"/>
      <c r="C14" s="24">
        <v>90</v>
      </c>
    </row>
    <row r="15" spans="1:3" x14ac:dyDescent="0.25">
      <c r="A15" s="13" t="s">
        <v>1126</v>
      </c>
      <c r="B15" s="18"/>
      <c r="C15" s="24">
        <v>3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4</v>
      </c>
    </row>
    <row r="22" spans="1:3" x14ac:dyDescent="0.25">
      <c r="A22" s="13" t="s">
        <v>1128</v>
      </c>
      <c r="B22" s="18"/>
      <c r="C22" s="24">
        <v>4</v>
      </c>
    </row>
    <row r="23" spans="1:3" x14ac:dyDescent="0.25">
      <c r="A23" s="13" t="s">
        <v>1129</v>
      </c>
      <c r="B23" s="18"/>
      <c r="C23" s="24">
        <v>0</v>
      </c>
    </row>
    <row r="24" spans="1:3" x14ac:dyDescent="0.25">
      <c r="A24" s="13" t="s">
        <v>1130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12</v>
      </c>
    </row>
    <row r="29" spans="1:3" x14ac:dyDescent="0.25">
      <c r="A29" s="13" t="s">
        <v>1133</v>
      </c>
      <c r="B29" s="18"/>
      <c r="C29" s="24">
        <v>8</v>
      </c>
    </row>
    <row r="30" spans="1:3" x14ac:dyDescent="0.25">
      <c r="A30" s="13" t="s">
        <v>1134</v>
      </c>
      <c r="B30" s="18"/>
      <c r="C30" s="24">
        <v>3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0</v>
      </c>
    </row>
    <row r="35" spans="1:3" x14ac:dyDescent="0.25">
      <c r="A35" s="13" t="s">
        <v>1137</v>
      </c>
      <c r="B35" s="18"/>
      <c r="C35" s="24">
        <v>8</v>
      </c>
    </row>
    <row r="36" spans="1:3" x14ac:dyDescent="0.25">
      <c r="A36" s="13" t="s">
        <v>1138</v>
      </c>
      <c r="B36" s="18"/>
      <c r="C36" s="24">
        <v>0</v>
      </c>
    </row>
  </sheetData>
  <sheetProtection algorithmName="SHA-512" hashValue="aCKSj8JpaCLBEtjx1wf5j+UJCt266aEVR+y7P1+O0QwXtj49kFmUHRcbrLI6JHEISxhBjjpDLyjXhkZNFOo8LA==" saltValue="kL3vAQmpRw6DvclADTgcy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0</v>
      </c>
    </row>
    <row r="6" spans="1:3" x14ac:dyDescent="0.25">
      <c r="A6" s="13" t="s">
        <v>1142</v>
      </c>
      <c r="B6" s="18"/>
      <c r="C6" s="24">
        <v>0</v>
      </c>
    </row>
    <row r="7" spans="1:3" x14ac:dyDescent="0.25">
      <c r="A7" s="13" t="s">
        <v>1143</v>
      </c>
      <c r="B7" s="18"/>
      <c r="C7" s="24">
        <v>0</v>
      </c>
    </row>
    <row r="8" spans="1:3" x14ac:dyDescent="0.25">
      <c r="A8" s="13" t="s">
        <v>1144</v>
      </c>
      <c r="B8" s="18"/>
      <c r="C8" s="24">
        <v>0</v>
      </c>
    </row>
    <row r="9" spans="1:3" x14ac:dyDescent="0.25">
      <c r="A9" s="13" t="s">
        <v>1145</v>
      </c>
      <c r="B9" s="18"/>
      <c r="C9" s="24">
        <v>0</v>
      </c>
    </row>
    <row r="10" spans="1:3" x14ac:dyDescent="0.25">
      <c r="A10" s="13" t="s">
        <v>1146</v>
      </c>
      <c r="B10" s="18"/>
      <c r="C10" s="24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2</v>
      </c>
    </row>
    <row r="15" spans="1:3" x14ac:dyDescent="0.25">
      <c r="A15" s="13" t="s">
        <v>1149</v>
      </c>
      <c r="B15" s="18"/>
      <c r="C15" s="24">
        <v>0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0</v>
      </c>
    </row>
    <row r="21" spans="1:3" x14ac:dyDescent="0.25">
      <c r="A21" s="13" t="s">
        <v>1153</v>
      </c>
      <c r="B21" s="18"/>
      <c r="C21" s="24">
        <v>0</v>
      </c>
    </row>
    <row r="22" spans="1:3" x14ac:dyDescent="0.25">
      <c r="A22" s="13" t="s">
        <v>1154</v>
      </c>
      <c r="B22" s="18"/>
      <c r="C22" s="24">
        <v>0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0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1</v>
      </c>
    </row>
    <row r="37" spans="1:3" x14ac:dyDescent="0.25">
      <c r="A37" s="13" t="s">
        <v>1083</v>
      </c>
      <c r="B37" s="18"/>
      <c r="C37" s="24">
        <v>0</v>
      </c>
    </row>
    <row r="38" spans="1:3" x14ac:dyDescent="0.25">
      <c r="A38" s="13" t="s">
        <v>1165</v>
      </c>
      <c r="B38" s="18"/>
      <c r="C38" s="24">
        <v>0</v>
      </c>
    </row>
    <row r="39" spans="1:3" x14ac:dyDescent="0.25">
      <c r="A39" s="13" t="s">
        <v>1166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2</v>
      </c>
    </row>
    <row r="46" spans="1:3" x14ac:dyDescent="0.25">
      <c r="A46" s="13" t="s">
        <v>1083</v>
      </c>
      <c r="B46" s="18"/>
      <c r="C46" s="24">
        <v>0</v>
      </c>
    </row>
    <row r="47" spans="1:3" x14ac:dyDescent="0.25">
      <c r="A47" s="13" t="s">
        <v>1165</v>
      </c>
      <c r="B47" s="18"/>
      <c r="C47" s="24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0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0</v>
      </c>
    </row>
    <row r="54" spans="1:3" x14ac:dyDescent="0.25">
      <c r="A54" s="13" t="s">
        <v>1083</v>
      </c>
      <c r="B54" s="18"/>
      <c r="C54" s="24">
        <v>0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1</v>
      </c>
    </row>
    <row r="62" spans="1:3" x14ac:dyDescent="0.25">
      <c r="A62" s="13" t="s">
        <v>1083</v>
      </c>
      <c r="B62" s="18"/>
      <c r="C62" s="24">
        <v>0</v>
      </c>
    </row>
    <row r="63" spans="1:3" x14ac:dyDescent="0.25">
      <c r="A63" s="13" t="s">
        <v>1165</v>
      </c>
      <c r="B63" s="18"/>
      <c r="C63" s="24">
        <v>0</v>
      </c>
    </row>
  </sheetData>
  <sheetProtection algorithmName="SHA-512" hashValue="z/gKzXdXWMQxwxIrrUiYOrQ9HKmarxAgzr5cHO8tEhowGdlKDuMBbLNvJ5vlvEXzM1YIh1tbO9mwZDK0aNpCgw==" saltValue="0kb3Eo0cVkItC13knlPaX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1" t="s">
        <v>636</v>
      </c>
      <c r="B4" s="192"/>
      <c r="C4" s="32">
        <v>396</v>
      </c>
      <c r="D4" s="32">
        <v>346</v>
      </c>
      <c r="E4" s="33">
        <v>0</v>
      </c>
      <c r="F4" s="32">
        <v>583</v>
      </c>
      <c r="G4" s="32">
        <v>529</v>
      </c>
      <c r="H4" s="32">
        <v>155</v>
      </c>
      <c r="I4" s="32">
        <v>109</v>
      </c>
      <c r="J4" s="32">
        <v>0</v>
      </c>
      <c r="K4" s="32">
        <v>0</v>
      </c>
      <c r="L4" s="32">
        <v>0</v>
      </c>
      <c r="M4" s="32">
        <v>0</v>
      </c>
      <c r="N4" s="32">
        <v>26</v>
      </c>
      <c r="O4" s="32">
        <v>0</v>
      </c>
      <c r="P4" s="32">
        <v>720</v>
      </c>
    </row>
    <row r="5" spans="1:16" ht="45" x14ac:dyDescent="0.25">
      <c r="A5" s="29" t="s">
        <v>637</v>
      </c>
      <c r="B5" s="29" t="s">
        <v>638</v>
      </c>
      <c r="C5" s="15">
        <v>3</v>
      </c>
      <c r="D5" s="15">
        <v>4</v>
      </c>
      <c r="E5" s="30">
        <v>-1</v>
      </c>
      <c r="F5" s="15">
        <v>3</v>
      </c>
      <c r="G5" s="15">
        <v>4</v>
      </c>
      <c r="H5" s="15">
        <v>2</v>
      </c>
      <c r="I5" s="15">
        <v>1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1</v>
      </c>
    </row>
    <row r="6" spans="1:16" ht="33.75" x14ac:dyDescent="0.25">
      <c r="A6" s="29" t="s">
        <v>639</v>
      </c>
      <c r="B6" s="29" t="s">
        <v>640</v>
      </c>
      <c r="C6" s="15">
        <v>209</v>
      </c>
      <c r="D6" s="15">
        <v>215</v>
      </c>
      <c r="E6" s="30">
        <v>-1</v>
      </c>
      <c r="F6" s="15">
        <v>334</v>
      </c>
      <c r="G6" s="15">
        <v>300</v>
      </c>
      <c r="H6" s="15">
        <v>69</v>
      </c>
      <c r="I6" s="15">
        <v>45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375</v>
      </c>
    </row>
    <row r="7" spans="1:16" ht="22.5" x14ac:dyDescent="0.25">
      <c r="A7" s="29" t="s">
        <v>641</v>
      </c>
      <c r="B7" s="29" t="s">
        <v>642</v>
      </c>
      <c r="C7" s="15">
        <v>13</v>
      </c>
      <c r="D7" s="15">
        <v>7</v>
      </c>
      <c r="E7" s="30">
        <v>0</v>
      </c>
      <c r="F7" s="15">
        <v>9</v>
      </c>
      <c r="G7" s="15">
        <v>15</v>
      </c>
      <c r="H7" s="15">
        <v>11</v>
      </c>
      <c r="I7" s="15">
        <v>10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4">
        <v>25</v>
      </c>
    </row>
    <row r="8" spans="1:16" ht="33.75" x14ac:dyDescent="0.25">
      <c r="A8" s="29" t="s">
        <v>643</v>
      </c>
      <c r="B8" s="29" t="s">
        <v>644</v>
      </c>
      <c r="C8" s="15">
        <v>0</v>
      </c>
      <c r="D8" s="15">
        <v>0</v>
      </c>
      <c r="E8" s="30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0</v>
      </c>
    </row>
    <row r="9" spans="1:16" ht="45" x14ac:dyDescent="0.25">
      <c r="A9" s="29" t="s">
        <v>645</v>
      </c>
      <c r="B9" s="29" t="s">
        <v>646</v>
      </c>
      <c r="C9" s="15">
        <v>15</v>
      </c>
      <c r="D9" s="15">
        <v>10</v>
      </c>
      <c r="E9" s="30">
        <v>0</v>
      </c>
      <c r="F9" s="15">
        <v>15</v>
      </c>
      <c r="G9" s="15">
        <v>19</v>
      </c>
      <c r="H9" s="15">
        <v>8</v>
      </c>
      <c r="I9" s="15">
        <v>8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19</v>
      </c>
    </row>
    <row r="10" spans="1:16" ht="33.75" x14ac:dyDescent="0.25">
      <c r="A10" s="29" t="s">
        <v>647</v>
      </c>
      <c r="B10" s="29" t="s">
        <v>648</v>
      </c>
      <c r="C10" s="15">
        <v>152</v>
      </c>
      <c r="D10" s="15">
        <v>108</v>
      </c>
      <c r="E10" s="30">
        <v>0</v>
      </c>
      <c r="F10" s="15">
        <v>219</v>
      </c>
      <c r="G10" s="15">
        <v>191</v>
      </c>
      <c r="H10" s="15">
        <v>64</v>
      </c>
      <c r="I10" s="15">
        <v>45</v>
      </c>
      <c r="J10" s="15">
        <v>0</v>
      </c>
      <c r="K10" s="15">
        <v>0</v>
      </c>
      <c r="L10" s="15">
        <v>0</v>
      </c>
      <c r="M10" s="15">
        <v>0</v>
      </c>
      <c r="N10" s="15">
        <v>26</v>
      </c>
      <c r="O10" s="15">
        <v>0</v>
      </c>
      <c r="P10" s="24">
        <v>300</v>
      </c>
    </row>
    <row r="11" spans="1:16" ht="45" x14ac:dyDescent="0.25">
      <c r="A11" s="29" t="s">
        <v>649</v>
      </c>
      <c r="B11" s="29" t="s">
        <v>650</v>
      </c>
      <c r="C11" s="15">
        <v>4</v>
      </c>
      <c r="D11" s="15">
        <v>2</v>
      </c>
      <c r="E11" s="30">
        <v>1</v>
      </c>
      <c r="F11" s="15">
        <v>3</v>
      </c>
      <c r="G11" s="15">
        <v>0</v>
      </c>
      <c r="H11" s="15">
        <v>1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0</v>
      </c>
    </row>
  </sheetData>
  <sheetProtection algorithmName="SHA-512" hashValue="fUQvgBBI8iyQpXRCDWwIMU2jeEvszH6BaubM4y6XR3Rgnc7K1dn7xPcG3A65L3cAaR2IwzpSkAQBa5DpCMQi7Q==" saltValue="1a5a8DMEsIwjk8FQH3Nyj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2021-05-05T12:11:50Z</dcterms:created>
  <dcterms:modified xsi:type="dcterms:W3CDTF">2021-05-27T14:12:41Z</dcterms:modified>
</cp:coreProperties>
</file>