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534EB7AC-97B8-490F-B6ED-2AFA1997AD70}" xr6:coauthVersionLast="47" xr6:coauthVersionMax="47" xr10:uidLastSave="{00000000-0000-0000-0000-000000000000}"/>
  <workbookProtection workbookAlgorithmName="SHA-512" workbookHashValue="UkJ9ujJnlrnqQ7hWqz5LqQRmYHmuUaAAI5+aXiScSDkCMqn3Gj4Pd+Qh49TJ6EKBBI4ooQ77HFIl0yZ9XpGNVw==" workbookSaltValue="dFIq5DcO8irvW35DGCV1eQ==" workbookSpinCount="100000" lockStructure="1"/>
  <bookViews>
    <workbookView xWindow="-120" yWindow="-120" windowWidth="20730" windowHeight="11160" firstSheet="11" activeTab="11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2" i="12"/>
  <c r="D82" i="12"/>
  <c r="L43" i="12"/>
  <c r="K43" i="12"/>
  <c r="J43" i="12"/>
  <c r="I43" i="12"/>
  <c r="H43" i="12"/>
  <c r="G43" i="12"/>
  <c r="F43" i="12"/>
  <c r="E43" i="12"/>
  <c r="D43" i="12"/>
  <c r="D1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50930F1-6A24-4F31-B4E8-2C33CFBF0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AD2D007-B4D6-475A-9208-1ED8979C52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015D30-397A-4D0D-9EA1-9F8DF21895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0129497-5511-4ED2-A893-283D9DF3C2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2A3757A-06FC-40ED-9B57-A56DF34263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131CC8-FB9B-4530-9A07-A91B1DBCB7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1007451-802A-4737-96A2-7361059C5C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5C97E50-CDD6-4598-BBC4-526EFC0512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A9FC7DE-4326-42E6-9B7A-3438F67192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FE076B8-6598-4861-A414-BAD435AB89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741109C-3A34-4F9C-9C47-2375251370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229E382-1B28-43FD-951B-AC4D029948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B80E33B-EF6E-46CF-B498-A587BCA06C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273BB5-C5EC-4BC2-8180-CCD26FB39F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38D27BF-DC8B-413D-9C4D-D687A819D0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ED3B8B-1CDE-4BF0-8CB8-E2BDE48865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8001636-DFD5-457E-BE9B-B0121698BB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2C250C1-3312-4847-9F06-C4723E8B29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F493DF5-84B8-4677-8B09-E11E104BA0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DE21A3C-3E02-4228-B54C-741D3847B2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121F597-132A-43CC-AD00-B4E32754AD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AB07A7-275B-4184-A9A9-AEB285BD9A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CCDBAB2-2ECE-429C-BD92-1D89F3062E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FC20EAA-9089-4CC7-9B0D-DDB66BAC54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8C3C48-ED64-435A-957C-23B80F7345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E18406C-3A69-40CF-9AD4-ECB2312378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62AD03-7B98-4FCC-8426-EA2B5B5BCD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2816626-3FFC-4323-BE77-16D79BBC3C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2AA60CA-DC74-44BA-81B3-83314B6F2B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01B20AD-A6A4-43BB-9114-E6D2DC0DFE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9584E38-CF2C-4073-B2C2-BEBF31712B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5FD7381-5A80-48DF-AF6E-0573416B40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<sst xmlns="http://schemas.openxmlformats.org/spreadsheetml/2006/main" count="2540" uniqueCount="1441">
  <si>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</si>
  <si>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</si>
  <si>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</si>
  <si>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</si>
  <si>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</si>
  <si>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</si>
  <si>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</si>
  <si>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Jaen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</si>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</sst>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5829E86A-350E-4C8C-BAE7-CC75916A6F0F}"/>
    <cellStyle name="Normal" xfId="0" builtinId="0"/>
    <cellStyle name="Normal 2" xfId="1" xr:uid="{5928C650-9741-4FC9-BDD3-BBF4974FCA7D}"/>
    <cellStyle name="Normal 3" xfId="3" xr:uid="{2B087620-A376-4F71-ABBB-435212992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AB-4C48-887E-3267D5DCAC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AB-4C48-887E-3267D5DCAC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2641</c:v>
                </c:pt>
                <c:pt idx="1">
                  <c:v>20077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B-4C48-887E-3267D5DC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CA-4581-B940-F72C8C7796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CA-4581-B940-F72C8C7796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CA-4581-B940-F72C8C77961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20</c:v>
                </c:pt>
                <c:pt idx="1">
                  <c:v>688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A-4581-B940-F72C8C779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82-471F-A14E-4512E807AC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82-471F-A14E-4512E807AC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82-471F-A14E-4512E807AC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801</c:v>
                </c:pt>
                <c:pt idx="1">
                  <c:v>709</c:v>
                </c:pt>
                <c:pt idx="2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82-471F-A14E-4512E807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9-4C36-BADD-1FC5C1D6F3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49-4C36-BADD-1FC5C1D6F3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</c:v>
                </c:pt>
                <c:pt idx="1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9-4C36-BADD-1FC5C1D6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CE-4ED0-A63B-4B80CFB01A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CE-4ED0-A63B-4B80CFB01A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3100</c:v>
                </c:pt>
                <c:pt idx="1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E-4ED0-A63B-4B80CFB01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821</c:v>
              </c:pt>
              <c:pt idx="1">
                <c:v>1621</c:v>
              </c:pt>
              <c:pt idx="2">
                <c:v>18</c:v>
              </c:pt>
              <c:pt idx="3">
                <c:v>5</c:v>
              </c:pt>
              <c:pt idx="4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3-5774-4681-A7AE-8AC4BCD9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1034</c:v>
              </c:pt>
              <c:pt idx="1">
                <c:v>1399</c:v>
              </c:pt>
              <c:pt idx="2">
                <c:v>52</c:v>
              </c:pt>
              <c:pt idx="3">
                <c:v>16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0B1-4B6D-B690-F564F83E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131</c:v>
              </c:pt>
              <c:pt idx="2">
                <c:v>40</c:v>
              </c:pt>
              <c:pt idx="3">
                <c:v>8</c:v>
              </c:pt>
              <c:pt idx="4">
                <c:v>31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D12F-4405-B555-33896A61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128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CF32-4CED-A51D-ED7EA7420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1811</c:v>
              </c:pt>
              <c:pt idx="1">
                <c:v>20</c:v>
              </c:pt>
              <c:pt idx="2">
                <c:v>228</c:v>
              </c:pt>
              <c:pt idx="3">
                <c:v>2</c:v>
              </c:pt>
              <c:pt idx="4">
                <c:v>7</c:v>
              </c:pt>
              <c:pt idx="5">
                <c:v>1</c:v>
              </c:pt>
              <c:pt idx="6">
                <c:v>5</c:v>
              </c:pt>
              <c:pt idx="7">
                <c:v>213</c:v>
              </c:pt>
              <c:pt idx="8">
                <c:v>23</c:v>
              </c:pt>
              <c:pt idx="9">
                <c:v>843</c:v>
              </c:pt>
            </c:numLit>
          </c:val>
          <c:extLst>
            <c:ext xmlns:c16="http://schemas.microsoft.com/office/drawing/2014/chart" uri="{C3380CC4-5D6E-409C-BE32-E72D297353CC}">
              <c16:uniqueId val="{00000003-88B0-4D4F-A49A-9F941630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Separación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314</c:v>
              </c:pt>
              <c:pt idx="1">
                <c:v>374</c:v>
              </c:pt>
              <c:pt idx="2">
                <c:v>344</c:v>
              </c:pt>
              <c:pt idx="3">
                <c:v>53</c:v>
              </c:pt>
              <c:pt idx="4">
                <c:v>254</c:v>
              </c:pt>
              <c:pt idx="5">
                <c:v>290</c:v>
              </c:pt>
              <c:pt idx="6">
                <c:v>150</c:v>
              </c:pt>
              <c:pt idx="7">
                <c:v>16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A06D-4FDA-B79D-56CF81F2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3C-4F20-8C53-3B3D5DFB01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3C-4F20-8C53-3B3D5DFB01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3C-4F20-8C53-3B3D5DFB01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138</c:v>
                </c:pt>
                <c:pt idx="1">
                  <c:v>79</c:v>
                </c:pt>
                <c:pt idx="2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C-4F20-8C53-3B3D5DFB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6989</c:v>
              </c:pt>
              <c:pt idx="1">
                <c:v>1043</c:v>
              </c:pt>
              <c:pt idx="2">
                <c:v>788</c:v>
              </c:pt>
              <c:pt idx="3">
                <c:v>164</c:v>
              </c:pt>
              <c:pt idx="4">
                <c:v>298</c:v>
              </c:pt>
              <c:pt idx="5">
                <c:v>2726</c:v>
              </c:pt>
              <c:pt idx="6">
                <c:v>160</c:v>
              </c:pt>
              <c:pt idx="7">
                <c:v>202</c:v>
              </c:pt>
              <c:pt idx="8">
                <c:v>118</c:v>
              </c:pt>
              <c:pt idx="9">
                <c:v>529</c:v>
              </c:pt>
              <c:pt idx="10">
                <c:v>207</c:v>
              </c:pt>
              <c:pt idx="11">
                <c:v>8887</c:v>
              </c:pt>
              <c:pt idx="12">
                <c:v>314</c:v>
              </c:pt>
            </c:numLit>
          </c:val>
          <c:extLst>
            <c:ext xmlns:c16="http://schemas.microsoft.com/office/drawing/2014/chart" uri="{C3380CC4-5D6E-409C-BE32-E72D297353CC}">
              <c16:uniqueId val="{00000000-E33F-46A2-8033-5FDABF7C8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378</c:v>
              </c:pt>
              <c:pt idx="1">
                <c:v>104</c:v>
              </c:pt>
              <c:pt idx="2">
                <c:v>82</c:v>
              </c:pt>
              <c:pt idx="3">
                <c:v>531</c:v>
              </c:pt>
              <c:pt idx="4">
                <c:v>149</c:v>
              </c:pt>
              <c:pt idx="5">
                <c:v>52</c:v>
              </c:pt>
              <c:pt idx="6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747A-40D6-93D8-DAE7BD5E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156</c:v>
              </c:pt>
              <c:pt idx="2">
                <c:v>155</c:v>
              </c:pt>
              <c:pt idx="3">
                <c:v>68</c:v>
              </c:pt>
              <c:pt idx="4">
                <c:v>118</c:v>
              </c:pt>
              <c:pt idx="5">
                <c:v>489</c:v>
              </c:pt>
              <c:pt idx="6">
                <c:v>119</c:v>
              </c:pt>
              <c:pt idx="7">
                <c:v>33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9CC-4679-8ADA-6E0D117A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147</c:v>
              </c:pt>
              <c:pt idx="1">
                <c:v>205</c:v>
              </c:pt>
              <c:pt idx="2">
                <c:v>86</c:v>
              </c:pt>
              <c:pt idx="3">
                <c:v>132</c:v>
              </c:pt>
              <c:pt idx="4">
                <c:v>581</c:v>
              </c:pt>
              <c:pt idx="5">
                <c:v>115</c:v>
              </c:pt>
              <c:pt idx="6">
                <c:v>108</c:v>
              </c:pt>
              <c:pt idx="7">
                <c:v>162</c:v>
              </c:pt>
              <c:pt idx="8">
                <c:v>82</c:v>
              </c:pt>
              <c:pt idx="9">
                <c:v>64</c:v>
              </c:pt>
              <c:pt idx="10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2D1F-4011-89FB-1710A1F4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225</c:v>
              </c:pt>
              <c:pt idx="1">
                <c:v>51</c:v>
              </c:pt>
              <c:pt idx="2">
                <c:v>180</c:v>
              </c:pt>
              <c:pt idx="3">
                <c:v>121</c:v>
              </c:pt>
              <c:pt idx="4">
                <c:v>559</c:v>
              </c:pt>
              <c:pt idx="5">
                <c:v>84</c:v>
              </c:pt>
              <c:pt idx="6">
                <c:v>146</c:v>
              </c:pt>
              <c:pt idx="7">
                <c:v>53</c:v>
              </c:pt>
              <c:pt idx="8">
                <c:v>165</c:v>
              </c:pt>
              <c:pt idx="9">
                <c:v>112</c:v>
              </c:pt>
              <c:pt idx="10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C3AE-41C3-971F-CFA02F3E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31-44DF-BF3E-F8ACBA2C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3</c:v>
              </c:pt>
              <c:pt idx="2">
                <c:v>5</c:v>
              </c:pt>
              <c:pt idx="3">
                <c:v>20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4B-46F3-B757-3A318F37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0D-44D2-B44D-D0650187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79D-42DA-BBF5-E5C3DCBD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Vida / integridad</c:v>
                </c:pt>
                <c:pt idx="1">
                  <c:v>Violencia doméstica/género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Drogas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</c:v>
              </c:pt>
              <c:pt idx="1">
                <c:v>73</c:v>
              </c:pt>
              <c:pt idx="2">
                <c:v>14</c:v>
              </c:pt>
              <c:pt idx="3">
                <c:v>19</c:v>
              </c:pt>
              <c:pt idx="4">
                <c:v>61</c:v>
              </c:pt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9913-4041-B838-16E986DF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D5-4F99-9064-0E2118DDD7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D5-4F99-9064-0E2118DDD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855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5-4F99-9064-0E2118DD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12</c:v>
              </c:pt>
              <c:pt idx="2">
                <c:v>2</c:v>
              </c:pt>
              <c:pt idx="3">
                <c:v>3</c:v>
              </c:pt>
              <c:pt idx="4">
                <c:v>29</c:v>
              </c:pt>
              <c:pt idx="5">
                <c:v>61</c:v>
              </c:pt>
              <c:pt idx="6">
                <c:v>11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D9-42D5-AEAB-A8DBDD34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208</c:v>
              </c:pt>
              <c:pt idx="1">
                <c:v>259</c:v>
              </c:pt>
              <c:pt idx="2">
                <c:v>273</c:v>
              </c:pt>
              <c:pt idx="3">
                <c:v>90</c:v>
              </c:pt>
              <c:pt idx="4">
                <c:v>519</c:v>
              </c:pt>
              <c:pt idx="5">
                <c:v>633</c:v>
              </c:pt>
              <c:pt idx="6">
                <c:v>251</c:v>
              </c:pt>
              <c:pt idx="7">
                <c:v>142</c:v>
              </c:pt>
              <c:pt idx="8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14CF-4E52-B2B6-67DF7F6C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9F-4D3F-A78C-7147191095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9F-4D3F-A78C-7147191095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9F-4D3F-A78C-7147191095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9F-4D3F-A78C-7147191095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9F-4D3F-A78C-7147191095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9F-4D3F-A78C-7147191095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F-4D3F-A78C-714719109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F-4D3F-A78C-714719109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90-4291-BFBE-5A0EA4CDF2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90-4291-BFBE-5A0EA4CDF2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90-4291-BFBE-5A0EA4CDF2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90-4291-BFBE-5A0EA4CDF2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590-4291-BFBE-5A0EA4CDF2F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0-4291-BFBE-5A0EA4CDF2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90-4291-BFBE-5A0EA4CDF2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0-4291-BFBE-5A0EA4CDF2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90-4291-BFBE-5A0EA4CDF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291-BFBE-5A0EA4CD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568</c:v>
              </c:pt>
              <c:pt idx="1">
                <c:v>218</c:v>
              </c:pt>
              <c:pt idx="2">
                <c:v>27</c:v>
              </c:pt>
              <c:pt idx="3">
                <c:v>73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18E-4AD4-8355-FE672A838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247</c:v>
              </c:pt>
              <c:pt idx="1">
                <c:v>85</c:v>
              </c:pt>
              <c:pt idx="2">
                <c:v>32</c:v>
              </c:pt>
              <c:pt idx="3">
                <c:v>145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B4F1-4503-88B2-F875AA3B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115</c:v>
              </c:pt>
              <c:pt idx="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EE4C-4739-A952-D53DEB05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177</c:v>
              </c:pt>
              <c:pt idx="1">
                <c:v>16</c:v>
              </c:pt>
              <c:pt idx="2">
                <c:v>9</c:v>
              </c:pt>
              <c:pt idx="3">
                <c:v>48</c:v>
              </c:pt>
              <c:pt idx="4">
                <c:v>22</c:v>
              </c:pt>
              <c:pt idx="5">
                <c:v>76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AE-462F-8752-CF16A2F4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83</c:v>
              </c:pt>
              <c:pt idx="1">
                <c:v>5</c:v>
              </c:pt>
              <c:pt idx="2">
                <c:v>8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  <c:pt idx="6">
                <c:v>27</c:v>
              </c:pt>
              <c:pt idx="7">
                <c:v>4</c:v>
              </c:pt>
              <c:pt idx="8">
                <c:v>10</c:v>
              </c:pt>
              <c:pt idx="9">
                <c:v>25</c:v>
              </c:pt>
              <c:pt idx="10">
                <c:v>28</c:v>
              </c:pt>
              <c:pt idx="11">
                <c:v>5</c:v>
              </c:pt>
              <c:pt idx="12">
                <c:v>50</c:v>
              </c:pt>
              <c:pt idx="13">
                <c:v>5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ADE-423D-9ADC-46C7BB4C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94</c:v>
              </c:pt>
              <c:pt idx="1">
                <c:v>113</c:v>
              </c:pt>
              <c:pt idx="2">
                <c:v>86</c:v>
              </c:pt>
              <c:pt idx="3">
                <c:v>12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006-41E9-9680-0B4B3AA2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4E-4E19-B502-732022169B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4E-4E19-B502-732022169B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1064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E-4E19-B502-73202216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6-46A3-A2C7-C33CF8BBC5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B6-46A3-A2C7-C33CF8BBC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6-46A3-A2C7-C33CF8BBC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41-45E7-B46C-87F3A7DCF9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41-45E7-B46C-87F3A7DCF9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41-45E7-B46C-87F3A7DCF9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C41-45E7-B46C-87F3A7DCF9D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1-45E7-B46C-87F3A7DCF9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41-45E7-B46C-87F3A7DCF9D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41-45E7-B46C-87F3A7DCF9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172</c:v>
              </c:pt>
              <c:pt idx="1">
                <c:v>7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EFFA-4F40-B654-93CF32863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76</c:v>
              </c:pt>
              <c:pt idx="1">
                <c:v>19</c:v>
              </c:pt>
              <c:pt idx="2">
                <c:v>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DE06-448B-A01E-76DE0D70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3</c:v>
              </c:pt>
              <c:pt idx="2">
                <c:v>12</c:v>
              </c:pt>
              <c:pt idx="3">
                <c:v>7</c:v>
              </c:pt>
              <c:pt idx="4">
                <c:v>40</c:v>
              </c:pt>
              <c:pt idx="5">
                <c:v>115</c:v>
              </c:pt>
              <c:pt idx="6">
                <c:v>30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C5D-47C1-B175-81471BCA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06E6-4FF6-AB91-BA70986B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69-41D8-87B2-8A2F4090A0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69-41D8-87B2-8A2F4090A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133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9-41D8-87B2-8A2F4090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39-4008-9C05-09D1B30D82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39-4008-9C05-09D1B30D82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39-4008-9C05-09D1B30D822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39-4008-9C05-09D1B30D822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9-4008-9C05-09D1B30D8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51</c:v>
                </c:pt>
                <c:pt idx="1">
                  <c:v>92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9-4008-9C05-09D1B30D8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792</c:v>
              </c:pt>
              <c:pt idx="1">
                <c:v>31</c:v>
              </c:pt>
              <c:pt idx="2">
                <c:v>7</c:v>
              </c:pt>
              <c:pt idx="3">
                <c:v>1</c:v>
              </c:pt>
              <c:pt idx="4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DF29-452E-9AD6-750E126E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292</c:v>
              </c:pt>
              <c:pt idx="1">
                <c:v>50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E45E-468D-9DC2-AD4F69A2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46-408A-984F-885FEBB7B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46-408A-984F-885FEBB7B5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886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6-408A-984F-885FEBB7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13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54CE-4D00-9AEB-846D0D49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957</c:v>
              </c:pt>
            </c:numLit>
          </c:val>
          <c:extLst>
            <c:ext xmlns:c16="http://schemas.microsoft.com/office/drawing/2014/chart" uri="{C3380CC4-5D6E-409C-BE32-E72D297353CC}">
              <c16:uniqueId val="{00000000-7FDB-4A0E-8114-8D1E459A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61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A21-418D-BDBE-98B4051E0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21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9800-46DB-8EA1-73CE2B9E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6D5-4E66-8FE7-8473FC15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F3-4749-87F2-79603B79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18</c:v>
              </c:pt>
              <c:pt idx="2">
                <c:v>2</c:v>
              </c:pt>
              <c:pt idx="3">
                <c:v>1</c:v>
              </c:pt>
              <c:pt idx="4">
                <c:v>65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E8-487D-B93F-01469403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315</c:v>
              </c:pt>
              <c:pt idx="2">
                <c:v>5</c:v>
              </c:pt>
              <c:pt idx="3">
                <c:v>4</c:v>
              </c:pt>
              <c:pt idx="4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BA01-4F9D-A5A2-C6D7160A9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99-4A6C-8C43-2EE42D3BC3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99-4A6C-8C43-2EE42D3BC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43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9-4A6C-8C43-2EE42D3BC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271</c:v>
              </c:pt>
              <c:pt idx="2">
                <c:v>10</c:v>
              </c:pt>
              <c:pt idx="3">
                <c:v>19</c:v>
              </c:pt>
              <c:pt idx="4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C02B-40EE-8CD3-CDAD93FB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61</c:v>
              </c:pt>
              <c:pt idx="1">
                <c:v>10</c:v>
              </c:pt>
              <c:pt idx="2">
                <c:v>1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5563-42C6-A2AD-7AD38F7C0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</c:v>
              </c:pt>
              <c:pt idx="1">
                <c:v>17</c:v>
              </c:pt>
              <c:pt idx="2">
                <c:v>1</c:v>
              </c:pt>
              <c:pt idx="3">
                <c:v>11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CB64-4D73-BFE9-51852496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F7F-49E6-B5D5-13523AC13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334</c:v>
              </c:pt>
              <c:pt idx="2">
                <c:v>26</c:v>
              </c:pt>
              <c:pt idx="3">
                <c:v>1</c:v>
              </c:pt>
              <c:pt idx="4">
                <c:v>29</c:v>
              </c:pt>
              <c:pt idx="5">
                <c:v>238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D1-43C5-9519-84EDBFEE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14</c:v>
              </c:pt>
              <c:pt idx="2">
                <c:v>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D97A-49EB-800E-F70D3F0A2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126</c:v>
              </c:pt>
              <c:pt idx="2">
                <c:v>3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322A-4BF9-AE11-CDB5333C9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16</c:v>
              </c:pt>
              <c:pt idx="2">
                <c:v>6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74D-47AC-86C5-FAEB7EA0D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D5C3-4FA6-9564-00B8FF06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60-41D2-9D2D-DFDCF97738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60-41D2-9D2D-DFDCF97738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0-41D2-9D2D-DFDCF9773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ED-4001-96D2-13331D661A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ED-4001-96D2-13331D661A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ED-4001-96D2-13331D661AD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ED-4001-96D2-13331D661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131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ED-4001-96D2-13331D66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AE-4893-951E-DFA59EEFD0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AE-4893-951E-DFA59EEFD0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608</c:v>
                </c:pt>
                <c:pt idx="1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E-4893-951E-DFA59EEF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72E57CB-836E-4B59-9C7B-5214C3D56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04E6FC1-DECE-4059-A9BD-C6D7F0E91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FC048B9-3181-4161-A705-8CD2642D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614B102-0A68-4CFE-82F7-F3EFC9371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A9A0765-1714-4E2E-AFCC-6895FB512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3F234A2-29C6-4F55-AC6B-33F9756A1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51BD633-EDB6-412C-9E96-3AEEFC0B6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349B671-A07E-4A29-A834-06132F1D8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CEAF560-A627-4E2F-87CC-5DE76D621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181C2A2-F6F3-4884-88F6-85F01C917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FDD7C77-E620-482A-B050-F69AD6695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42C5744-0D4F-4E0D-9971-3C38DF5CF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98156F-A3A5-48FE-9518-6AC23BEB0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07BE19-AE49-463C-864D-8FC7F0BD4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891CFB6-9C80-4517-A548-74F3F9737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DE4A44C-BAF7-4623-892A-4BE01ECAD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38DA3DA-7769-4614-812A-A6A3B27A1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FE31DEF-2C48-40AA-831D-B6D86D290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739C356-1FB8-4FB3-9698-2AE774BF6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41275</xdr:colOff>
      <xdr:row>11</xdr:row>
      <xdr:rowOff>98425</xdr:rowOff>
    </xdr:from>
    <xdr:to>
      <xdr:col>50</xdr:col>
      <xdr:colOff>238125</xdr:colOff>
      <xdr:row>31</xdr:row>
      <xdr:rowOff>34925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4F19074-4423-409E-B4B7-9736FDFD4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BC158D6-ECEA-4844-9F8D-EC81FC176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8F20B17-50F9-4D91-ACA6-5823C7EF4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9CB012B-0BE9-4FF5-A2BA-B45265DBC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E8ED7B4-2824-47EB-B9CD-229DAC2A5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95B3920-9E1E-43B7-9B25-B7314F712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8B685A2-7F07-48BD-9E4C-2A629EF97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36031E6-FA9E-42A0-8C55-76FA5718E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B5539E0-14FC-4F5D-9828-A65E3E3BC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C2EB991-B722-480F-8BF1-4785F8E91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AC4DC53-2946-4F71-96BC-F2EEF16BB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5D5C846-4B2B-4FC3-9C67-DCEFC4F51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DEDB8D1-91CD-48A5-B346-86EB9B77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AE5ACE9-D7D7-4591-9815-2BA5C6DF2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BD982E5-0E5A-427C-BB6A-97E0BE02B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403225</xdr:colOff>
      <xdr:row>6</xdr:row>
      <xdr:rowOff>190500</xdr:rowOff>
    </xdr:from>
    <xdr:to>
      <xdr:col>22</xdr:col>
      <xdr:colOff>85725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322CBB5-8FC6-46F9-90EA-673D2E1CA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117475</xdr:colOff>
      <xdr:row>7</xdr:row>
      <xdr:rowOff>133350</xdr:rowOff>
    </xdr:from>
    <xdr:to>
      <xdr:col>53</xdr:col>
      <xdr:colOff>241300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45DDE82-7D51-449E-A5A6-25D21DE7A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222250</xdr:rowOff>
    </xdr:from>
    <xdr:to>
      <xdr:col>60</xdr:col>
      <xdr:colOff>457200</xdr:colOff>
      <xdr:row>16</xdr:row>
      <xdr:rowOff>22225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8826CF2-2EAD-4983-A129-19CEF6C38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03E0937-C31C-475E-B742-C05DE43DE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142874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00FCBFE-2C81-4415-8091-AE613D45B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0E11E6C-231F-417F-A3FF-FD1C9D640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BADE3F7-06C2-4EBB-9B17-A7F46FD59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5C5B6F9-D72C-42BD-A4B3-4712AECD6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24BD29D-A379-4962-AF0B-56946DFAA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5BCD5D7-F60B-4C42-8A2A-0B0B87FF2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2E8C64F-F72F-4808-A254-83ED690D0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A6088FC-626C-48F5-BD86-7FD89C35D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F0D691C-86DA-46B5-ADF2-1923DA7C4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784279A-F822-4D61-B0B3-2AF91493E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571A1B1-A2FB-4ECB-9C91-7CE9C8CA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A4ACF7E-F75F-45BE-AC0A-920C248A5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66776BB-EAF4-44CD-ACF3-B4B422A4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C312FC3-4C8E-4C17-98E3-5F2437E9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632EF21-6969-4B03-BDA6-FDC235DB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BD62AA7-228E-4400-9E48-4CF2AEEA8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BBD9F85-0190-481E-9F06-F500819E6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19C2225-70E9-4458-8B78-850AE0470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7EC1AE2-3C4D-407F-9A39-69EA731B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4CF68D4-0F0D-442D-8D7A-55DC3317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A52C7F1-7470-446C-8EC6-5642893AC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CADDF9D-A2DB-4E58-A7BF-85E44270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0957F4D-4FE9-4522-AF38-8B45AF4DF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8590406-2A1B-450A-94E8-0036D4EE4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3FC6812-8892-4927-9C4D-2ADDCED1E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83B7115-4A37-46BE-B501-1155A3B73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88C01F0-BA2B-4A26-90F3-2BDD8E95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FCEB75B-CB65-41B6-817A-73BFDAFCD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59666D0-BD55-4F82-A6D6-B3305BF02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8562EAD-75CD-4B48-91C9-14E8B6C5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11</v>
      </c>
      <c r="D5" s="15">
        <v>0</v>
      </c>
      <c r="E5" s="24">
        <v>9</v>
      </c>
    </row>
    <row r="6" spans="1:5" x14ac:dyDescent="0.25">
      <c r="A6" s="23" t="s">
        <v>1174</v>
      </c>
      <c r="B6" s="18"/>
      <c r="C6" s="15">
        <v>14</v>
      </c>
      <c r="D6" s="15">
        <v>2</v>
      </c>
      <c r="E6" s="24">
        <v>0</v>
      </c>
    </row>
    <row r="7" spans="1:5" x14ac:dyDescent="0.25">
      <c r="A7" s="23" t="s">
        <v>1175</v>
      </c>
      <c r="B7" s="18"/>
      <c r="C7" s="15">
        <v>3</v>
      </c>
      <c r="D7" s="15">
        <v>0</v>
      </c>
      <c r="E7" s="24">
        <v>2</v>
      </c>
    </row>
    <row r="8" spans="1:5" x14ac:dyDescent="0.25">
      <c r="A8" s="23" t="s">
        <v>1176</v>
      </c>
      <c r="B8" s="18"/>
      <c r="C8" s="15">
        <v>7</v>
      </c>
      <c r="D8" s="15">
        <v>4</v>
      </c>
      <c r="E8" s="24">
        <v>3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0" t="s">
        <v>947</v>
      </c>
      <c r="B11" s="191"/>
      <c r="C11" s="32">
        <v>35</v>
      </c>
      <c r="D11" s="32">
        <v>6</v>
      </c>
      <c r="E11" s="32">
        <v>14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5</v>
      </c>
    </row>
    <row r="17" spans="1:3" x14ac:dyDescent="0.25">
      <c r="A17" s="190" t="s">
        <v>947</v>
      </c>
      <c r="B17" s="191"/>
      <c r="C17" s="32">
        <v>5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5</v>
      </c>
    </row>
    <row r="22" spans="1:3" x14ac:dyDescent="0.25">
      <c r="A22" s="23" t="s">
        <v>1174</v>
      </c>
      <c r="B22" s="18"/>
      <c r="C22" s="24">
        <v>41</v>
      </c>
    </row>
    <row r="23" spans="1:3" x14ac:dyDescent="0.25">
      <c r="A23" s="23" t="s">
        <v>1175</v>
      </c>
      <c r="B23" s="18"/>
      <c r="C23" s="24">
        <v>5</v>
      </c>
    </row>
    <row r="24" spans="1:3" x14ac:dyDescent="0.25">
      <c r="A24" s="23" t="s">
        <v>1176</v>
      </c>
      <c r="B24" s="18"/>
      <c r="C24" s="24">
        <v>30</v>
      </c>
    </row>
    <row r="25" spans="1:3" x14ac:dyDescent="0.25">
      <c r="A25" s="23" t="s">
        <v>606</v>
      </c>
      <c r="B25" s="18"/>
      <c r="C25" s="24">
        <v>27</v>
      </c>
    </row>
    <row r="26" spans="1:3" x14ac:dyDescent="0.25">
      <c r="A26" s="23" t="s">
        <v>1177</v>
      </c>
      <c r="B26" s="18"/>
      <c r="C26" s="24">
        <v>15</v>
      </c>
    </row>
    <row r="27" spans="1:3" x14ac:dyDescent="0.25">
      <c r="A27" s="190" t="s">
        <v>947</v>
      </c>
      <c r="B27" s="191"/>
      <c r="C27" s="32">
        <v>123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3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126</v>
      </c>
    </row>
    <row r="34" spans="1:3" x14ac:dyDescent="0.25">
      <c r="A34" s="23" t="s">
        <v>1116</v>
      </c>
      <c r="B34" s="18"/>
      <c r="C34" s="24">
        <v>3</v>
      </c>
    </row>
    <row r="35" spans="1:3" x14ac:dyDescent="0.25">
      <c r="A35" s="23" t="s">
        <v>1184</v>
      </c>
      <c r="B35" s="18"/>
      <c r="C35" s="24">
        <v>25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157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6</v>
      </c>
    </row>
    <row r="46" spans="1:3" x14ac:dyDescent="0.25">
      <c r="A46" s="23" t="s">
        <v>1175</v>
      </c>
      <c r="B46" s="18"/>
      <c r="C46" s="24">
        <v>3</v>
      </c>
    </row>
    <row r="47" spans="1:3" x14ac:dyDescent="0.25">
      <c r="A47" s="23" t="s">
        <v>1176</v>
      </c>
      <c r="B47" s="18"/>
      <c r="C47" s="24">
        <v>8</v>
      </c>
    </row>
    <row r="48" spans="1:3" x14ac:dyDescent="0.25">
      <c r="A48" s="23" t="s">
        <v>606</v>
      </c>
      <c r="B48" s="18"/>
      <c r="C48" s="24">
        <v>4</v>
      </c>
    </row>
    <row r="49" spans="1:3" x14ac:dyDescent="0.25">
      <c r="A49" s="23" t="s">
        <v>1177</v>
      </c>
      <c r="B49" s="18"/>
      <c r="C49" s="24">
        <v>4</v>
      </c>
    </row>
    <row r="50" spans="1:3" x14ac:dyDescent="0.25">
      <c r="A50" s="190" t="s">
        <v>947</v>
      </c>
      <c r="B50" s="191"/>
      <c r="C50" s="32">
        <v>26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1</v>
      </c>
    </row>
    <row r="54" spans="1:3" x14ac:dyDescent="0.25">
      <c r="A54" s="169"/>
      <c r="B54" s="14" t="s">
        <v>79</v>
      </c>
      <c r="C54" s="24">
        <v>1</v>
      </c>
    </row>
    <row r="55" spans="1:3" x14ac:dyDescent="0.25">
      <c r="A55" s="167" t="s">
        <v>1174</v>
      </c>
      <c r="B55" s="14" t="s">
        <v>78</v>
      </c>
      <c r="C55" s="24">
        <v>16</v>
      </c>
    </row>
    <row r="56" spans="1:3" x14ac:dyDescent="0.25">
      <c r="A56" s="169"/>
      <c r="B56" s="14" t="s">
        <v>79</v>
      </c>
      <c r="C56" s="24">
        <v>4</v>
      </c>
    </row>
    <row r="57" spans="1:3" x14ac:dyDescent="0.25">
      <c r="A57" s="167" t="s">
        <v>1175</v>
      </c>
      <c r="B57" s="14" t="s">
        <v>78</v>
      </c>
      <c r="C57" s="24">
        <v>0</v>
      </c>
    </row>
    <row r="58" spans="1:3" x14ac:dyDescent="0.25">
      <c r="A58" s="169"/>
      <c r="B58" s="14" t="s">
        <v>79</v>
      </c>
      <c r="C58" s="24">
        <v>1</v>
      </c>
    </row>
    <row r="59" spans="1:3" x14ac:dyDescent="0.25">
      <c r="A59" s="167" t="s">
        <v>1176</v>
      </c>
      <c r="B59" s="14" t="s">
        <v>78</v>
      </c>
      <c r="C59" s="24">
        <v>6</v>
      </c>
    </row>
    <row r="60" spans="1:3" x14ac:dyDescent="0.25">
      <c r="A60" s="169"/>
      <c r="B60" s="14" t="s">
        <v>79</v>
      </c>
      <c r="C60" s="24">
        <v>0</v>
      </c>
    </row>
    <row r="61" spans="1:3" x14ac:dyDescent="0.25">
      <c r="A61" s="167" t="s">
        <v>606</v>
      </c>
      <c r="B61" s="14" t="s">
        <v>78</v>
      </c>
      <c r="C61" s="24">
        <v>2</v>
      </c>
    </row>
    <row r="62" spans="1:3" x14ac:dyDescent="0.25">
      <c r="A62" s="169"/>
      <c r="B62" s="14" t="s">
        <v>79</v>
      </c>
      <c r="C62" s="24">
        <v>1</v>
      </c>
    </row>
    <row r="63" spans="1:3" x14ac:dyDescent="0.25">
      <c r="A63" s="167" t="s">
        <v>1177</v>
      </c>
      <c r="B63" s="14" t="s">
        <v>78</v>
      </c>
      <c r="C63" s="24">
        <v>1</v>
      </c>
    </row>
    <row r="64" spans="1:3" x14ac:dyDescent="0.25">
      <c r="A64" s="169"/>
      <c r="B64" s="14" t="s">
        <v>79</v>
      </c>
      <c r="C64" s="24">
        <v>0</v>
      </c>
    </row>
    <row r="65" spans="1:3" x14ac:dyDescent="0.25">
      <c r="A65" s="190" t="s">
        <v>947</v>
      </c>
      <c r="B65" s="191"/>
      <c r="C65" s="32">
        <v>33</v>
      </c>
    </row>
  </sheetData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114</v>
      </c>
      <c r="D5" s="15">
        <v>22</v>
      </c>
      <c r="E5" s="15">
        <v>23</v>
      </c>
      <c r="F5" s="24">
        <v>0</v>
      </c>
    </row>
    <row r="6" spans="1:6" x14ac:dyDescent="0.25">
      <c r="A6" s="172"/>
      <c r="B6" s="47" t="s">
        <v>1193</v>
      </c>
      <c r="C6" s="15">
        <v>0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5</v>
      </c>
      <c r="D8" s="15">
        <v>2</v>
      </c>
      <c r="E8" s="15">
        <v>4</v>
      </c>
      <c r="F8" s="24">
        <v>0</v>
      </c>
    </row>
    <row r="9" spans="1:6" x14ac:dyDescent="0.25">
      <c r="A9" s="171"/>
      <c r="B9" s="47" t="s">
        <v>1198</v>
      </c>
      <c r="C9" s="15">
        <v>5</v>
      </c>
      <c r="D9" s="15">
        <v>0</v>
      </c>
      <c r="E9" s="15">
        <v>1</v>
      </c>
      <c r="F9" s="24">
        <v>0</v>
      </c>
    </row>
    <row r="10" spans="1:6" ht="22.5" x14ac:dyDescent="0.25">
      <c r="A10" s="172"/>
      <c r="B10" s="47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0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38</v>
      </c>
      <c r="D12" s="15">
        <v>4</v>
      </c>
      <c r="E12" s="15">
        <v>10</v>
      </c>
      <c r="F12" s="24">
        <v>1</v>
      </c>
    </row>
    <row r="13" spans="1:6" ht="22.5" x14ac:dyDescent="0.25">
      <c r="A13" s="13" t="s">
        <v>1203</v>
      </c>
      <c r="B13" s="47" t="s">
        <v>1204</v>
      </c>
      <c r="C13" s="15">
        <v>12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81</v>
      </c>
      <c r="D14" s="15">
        <v>38</v>
      </c>
      <c r="E14" s="15">
        <v>21</v>
      </c>
      <c r="F14" s="24">
        <v>0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2</v>
      </c>
      <c r="D16" s="15">
        <v>2</v>
      </c>
      <c r="E16" s="15">
        <v>1</v>
      </c>
      <c r="F16" s="24">
        <v>0</v>
      </c>
    </row>
    <row r="17" spans="1:6" x14ac:dyDescent="0.25">
      <c r="A17" s="171"/>
      <c r="B17" s="47" t="s">
        <v>1209</v>
      </c>
      <c r="C17" s="15">
        <v>1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1</v>
      </c>
      <c r="D18" s="15">
        <v>0</v>
      </c>
      <c r="E18" s="15">
        <v>1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0</v>
      </c>
      <c r="D19" s="15">
        <v>1</v>
      </c>
      <c r="E19" s="15">
        <v>1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0" t="s">
        <v>947</v>
      </c>
      <c r="B21" s="191"/>
      <c r="C21" s="32">
        <v>259</v>
      </c>
      <c r="D21" s="32">
        <v>69</v>
      </c>
      <c r="E21" s="32">
        <v>62</v>
      </c>
      <c r="F21" s="32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1</v>
      </c>
    </row>
    <row r="25" spans="1:6" x14ac:dyDescent="0.25">
      <c r="A25" s="23" t="s">
        <v>111</v>
      </c>
      <c r="B25" s="18"/>
      <c r="C25" s="24">
        <v>1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0" t="s">
        <v>947</v>
      </c>
      <c r="B27" s="191"/>
      <c r="C27" s="32">
        <v>2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13</v>
      </c>
    </row>
    <row r="32" spans="1:6" x14ac:dyDescent="0.25">
      <c r="A32" s="23" t="s">
        <v>1217</v>
      </c>
      <c r="B32" s="18"/>
      <c r="C32" s="24">
        <v>47</v>
      </c>
    </row>
    <row r="33" spans="1:3" x14ac:dyDescent="0.25">
      <c r="A33" s="23" t="s">
        <v>79</v>
      </c>
      <c r="B33" s="18"/>
      <c r="C33" s="24">
        <v>8</v>
      </c>
    </row>
    <row r="34" spans="1:3" x14ac:dyDescent="0.25">
      <c r="A34" s="190" t="s">
        <v>947</v>
      </c>
      <c r="B34" s="191"/>
      <c r="C34" s="32">
        <v>68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88</v>
      </c>
    </row>
    <row r="39" spans="1:3" x14ac:dyDescent="0.25">
      <c r="A39" s="23" t="s">
        <v>1220</v>
      </c>
      <c r="B39" s="18"/>
      <c r="C39" s="24">
        <v>64</v>
      </c>
    </row>
    <row r="40" spans="1:3" x14ac:dyDescent="0.25">
      <c r="A40" s="190" t="s">
        <v>947</v>
      </c>
      <c r="B40" s="191"/>
      <c r="C40" s="32">
        <v>152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1975-80DD-40C0-A0BF-277B842F7C83}">
  <sheetPr>
    <tabColor rgb="FF92D050"/>
  </sheetPr>
  <dimension ref="A1:CO66"/>
  <sheetViews>
    <sheetView showGridLines="0" showRowColHeaders="0" tabSelected="1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22500</v>
      </c>
      <c r="D7" s="114">
        <f>SUM(DatosGenerales!C15:C19)</f>
        <v>2641</v>
      </c>
      <c r="E7" s="113">
        <f>SUM(DatosGenerales!C12:C14)</f>
        <v>20077</v>
      </c>
      <c r="I7" s="115">
        <f>DatosGenerales!C28</f>
        <v>1375</v>
      </c>
      <c r="J7" s="114">
        <f>DatosGenerales!C29</f>
        <v>138</v>
      </c>
      <c r="K7" s="113">
        <f>SUM(DatosGenerales!C30:C31)</f>
        <v>79</v>
      </c>
      <c r="L7" s="114">
        <f>DatosGenerales!C33</f>
        <v>1034</v>
      </c>
      <c r="M7" s="113">
        <f>DatosGenerales!C89</f>
        <v>855</v>
      </c>
      <c r="N7" s="116">
        <f>L7-M7</f>
        <v>179</v>
      </c>
      <c r="O7" s="116"/>
      <c r="Q7" s="115">
        <f>DatosGenerales!C33</f>
        <v>1034</v>
      </c>
      <c r="R7" s="114">
        <f>DatosGenerales!C46</f>
        <v>1399</v>
      </c>
      <c r="S7" s="114">
        <f>DatosGenerales!C47</f>
        <v>52</v>
      </c>
      <c r="T7" s="114">
        <f>DatosGenerales!C59</f>
        <v>16</v>
      </c>
      <c r="U7" s="114">
        <f>DatosGenerales!C72</f>
        <v>3</v>
      </c>
      <c r="V7" s="117">
        <f>SUM(Q7:U7)</f>
        <v>2504</v>
      </c>
      <c r="Z7" s="115">
        <f>SUM(DatosGenerales!C100,DatosGenerales!C101,DatosGenerales!C103)</f>
        <v>1064</v>
      </c>
      <c r="AA7" s="114">
        <f>SUM(DatosGenerales!C102,DatosGenerales!C104)</f>
        <v>188</v>
      </c>
      <c r="AB7" s="114">
        <f>DatosGenerales!C100</f>
        <v>886</v>
      </c>
      <c r="AC7" s="117">
        <f>DatosGenerales!C101</f>
        <v>150</v>
      </c>
      <c r="AH7" s="115">
        <f>SUM(DatosGenerales!C109,DatosGenerales!C110,DatosGenerales!C112)</f>
        <v>55</v>
      </c>
      <c r="AI7" s="114">
        <f>SUM(DatosGenerales!C111,DatosGenerales!C113)</f>
        <v>15</v>
      </c>
      <c r="AJ7" s="114">
        <f>DatosGenerales!C109</f>
        <v>43</v>
      </c>
      <c r="AK7" s="117">
        <f>DatosGenerales!C110</f>
        <v>10</v>
      </c>
      <c r="AP7" s="115">
        <f>SUM(DatosGenerales!C129:C130)</f>
        <v>131</v>
      </c>
      <c r="AQ7" s="114">
        <f>SUM(DatosGenerales!C131:C132)</f>
        <v>0</v>
      </c>
      <c r="AR7" s="117">
        <f>SUM(DatosGenerales!C133:C134)</f>
        <v>5</v>
      </c>
      <c r="AV7" s="115">
        <f>DatosGenerales!C139</f>
        <v>4</v>
      </c>
      <c r="AW7" s="114">
        <f>DatosGenerales!C140</f>
        <v>131</v>
      </c>
      <c r="AX7" s="114">
        <f>DatosGenerales!C141</f>
        <v>40</v>
      </c>
      <c r="AY7" s="114">
        <f>DatosGenerales!C142</f>
        <v>8</v>
      </c>
      <c r="AZ7" s="114">
        <f>DatosGenerales!C143</f>
        <v>31</v>
      </c>
      <c r="BA7" s="117">
        <f>DatosGenerales!C144</f>
        <v>19</v>
      </c>
      <c r="BE7" s="115">
        <f>DatosGenerales!C145</f>
        <v>109</v>
      </c>
      <c r="BF7" s="114">
        <f>DatosGenerales!C146</f>
        <v>128</v>
      </c>
      <c r="BG7" s="117">
        <f>DatosGenerales!C148</f>
        <v>26</v>
      </c>
      <c r="BK7" s="115">
        <f>SUM(DatosGenerales!C258:C272)</f>
        <v>1811</v>
      </c>
      <c r="BL7" s="114">
        <f>SUM(DatosGenerales!C255:C257)</f>
        <v>20</v>
      </c>
      <c r="BM7" s="114">
        <f>SUM(DatosGenerales!C273:C305)</f>
        <v>228</v>
      </c>
      <c r="BN7" s="114">
        <f>SUM(DatosGenerales!C250)</f>
        <v>2</v>
      </c>
      <c r="BO7" s="114">
        <f>SUM(DatosGenerales!C317:C325)</f>
        <v>7</v>
      </c>
      <c r="BP7" s="114">
        <f>SUM(DatosGenerales!C247:C249)</f>
        <v>0</v>
      </c>
      <c r="BQ7" s="114">
        <f>SUM(DatosGenerales!C306:C316)</f>
        <v>1</v>
      </c>
      <c r="BR7" s="114">
        <f>SUM(DatosGenerales!C251:C253)</f>
        <v>5</v>
      </c>
      <c r="BS7" s="117">
        <f>SUM(DatosGenerales!C244:C246)</f>
        <v>213</v>
      </c>
      <c r="BT7" s="117">
        <f>SUM(DatosGenerales!C254)</f>
        <v>0</v>
      </c>
      <c r="BU7" s="117">
        <f>SUM(DatosGenerales!C326:C338)</f>
        <v>23</v>
      </c>
      <c r="BV7" s="117">
        <f>SUM(DatosGenerales!C339:C360)</f>
        <v>843</v>
      </c>
      <c r="BY7" s="115">
        <f>DatosGenerales!C197</f>
        <v>801</v>
      </c>
      <c r="BZ7" s="114">
        <f>DatosGenerales!C198</f>
        <v>709</v>
      </c>
      <c r="CA7" s="117">
        <f>DatosGenerales!C199</f>
        <v>535</v>
      </c>
      <c r="CF7" s="115">
        <f>DatosGenerales!C206</f>
        <v>15</v>
      </c>
      <c r="CG7" s="117">
        <f>DatosGenerales!C209</f>
        <v>197</v>
      </c>
      <c r="CM7" s="115">
        <f>DatosGenerales!C37</f>
        <v>3100</v>
      </c>
      <c r="CN7" s="117">
        <f>DatosGenerales!C38</f>
        <v>1162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608</v>
      </c>
      <c r="BL53" s="125">
        <f>SUM(DatosGenerales!C272,DatosGenerales!C261,DatosGenerales!C270)</f>
        <v>540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20</v>
      </c>
      <c r="BL66" s="125">
        <f>SUM(DatosGenerales!C260:C261)</f>
        <v>688</v>
      </c>
      <c r="BM66" s="125">
        <f>SUM(DatosGenerales!C269:C270)</f>
        <v>440</v>
      </c>
      <c r="BN66" s="125"/>
      <c r="BO66" s="112"/>
      <c r="BP66" s="112"/>
      <c r="BQ66" s="112"/>
      <c r="BR66" s="112"/>
      <c r="BS66" s="112"/>
    </row>
  </sheetData>
  <sheetProtection algorithmName="SHA-512" hashValue="irtVr2rEt/gkTNwWd0C83/qdRxGWIAaae20aHKrQ8ghcFVude8zQnomT8BNSK20XeIzN/opB/EjAw6RzT9ALGQ==" saltValue="BnMMoixg5uj2EBRXE3vjn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7C03-FAEC-49DB-AD84-7013F6B789B9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xAUOuBTqVefYhHHkb09DB+0xlMDJ2Qkmu0ZbbPxTbz4D5z2Wq0Z44lxZQ8ym8LVgWfZ5FsnBBA1eyyyhfZKTfQ==" saltValue="Q109s6Ef4o4/aIuKSKMx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ED7D-6A87-4137-84FB-47277C0313D8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94</v>
      </c>
    </row>
    <row r="8" spans="1:50" s="112" customFormat="1" ht="14.85" customHeight="1" x14ac:dyDescent="0.25">
      <c r="C8" s="198"/>
      <c r="D8" s="114">
        <f>DatosMenores!C56</f>
        <v>568</v>
      </c>
      <c r="E8" s="114">
        <f>DatosMenores!C57</f>
        <v>218</v>
      </c>
      <c r="F8" s="114">
        <f>DatosMenores!C58</f>
        <v>27</v>
      </c>
      <c r="G8" s="114">
        <f>DatosMenores!C59</f>
        <v>73</v>
      </c>
      <c r="H8" s="113">
        <f>DatosMenores!C60</f>
        <v>19</v>
      </c>
      <c r="I8" s="96"/>
      <c r="L8" s="113">
        <f>DatosMenores!C48</f>
        <v>10</v>
      </c>
      <c r="M8" s="114">
        <f>DatosMenores!C49</f>
        <v>115</v>
      </c>
      <c r="N8" s="114">
        <f>DatosMenores!C50</f>
        <v>90</v>
      </c>
      <c r="O8" s="114">
        <f>DatosMenores!C51</f>
        <v>0</v>
      </c>
      <c r="P8" s="113">
        <f>DatosMenores!C52</f>
        <v>0</v>
      </c>
      <c r="S8" s="113">
        <f>DatosMenores!C28</f>
        <v>177</v>
      </c>
      <c r="T8" s="114">
        <f>SUM(DatosMenores!C29:C32)</f>
        <v>16</v>
      </c>
      <c r="U8" s="114">
        <f>DatosMenores!C33</f>
        <v>9</v>
      </c>
      <c r="V8" s="114">
        <f>DatosMenores!C34</f>
        <v>48</v>
      </c>
      <c r="W8" s="114">
        <f>DatosMenores!C35</f>
        <v>22</v>
      </c>
      <c r="X8" s="114">
        <f>DatosMenores!C36</f>
        <v>0</v>
      </c>
      <c r="Y8" s="114">
        <f>DatosMenores!C38</f>
        <v>76</v>
      </c>
      <c r="Z8" s="114">
        <f>DatosMenores!C37</f>
        <v>2</v>
      </c>
      <c r="AA8" s="113">
        <f>DatosMenores!C39</f>
        <v>1</v>
      </c>
      <c r="AC8" s="98"/>
      <c r="AE8" s="115">
        <f>DatosMenores!C5</f>
        <v>0</v>
      </c>
      <c r="AF8" s="114">
        <f>DatosMenores!C6</f>
        <v>83</v>
      </c>
      <c r="AG8" s="114">
        <f>DatosMenores!C7</f>
        <v>5</v>
      </c>
      <c r="AH8" s="114">
        <f>DatosMenores!C8</f>
        <v>8</v>
      </c>
      <c r="AI8" s="114">
        <f>DatosMenores!C9</f>
        <v>18</v>
      </c>
      <c r="AJ8" s="113">
        <f>DatosMenores!C10</f>
        <v>20</v>
      </c>
      <c r="AK8" s="114">
        <f>DatosMenores!C11</f>
        <v>19</v>
      </c>
      <c r="AL8" s="114">
        <f>DatosMenores!C12</f>
        <v>27</v>
      </c>
      <c r="AM8" s="113">
        <f>DatosMenores!C13</f>
        <v>4</v>
      </c>
      <c r="AN8" s="98"/>
      <c r="AP8" s="115">
        <f>DatosMenores!C69</f>
        <v>94</v>
      </c>
      <c r="AQ8" s="115">
        <f>DatosMenores!C70</f>
        <v>0</v>
      </c>
      <c r="AR8" s="114">
        <f>DatosMenores!C71</f>
        <v>113</v>
      </c>
      <c r="AS8" s="114">
        <f>DatosMenores!C74</f>
        <v>0</v>
      </c>
      <c r="AT8" s="114">
        <f>DatosMenores!C75</f>
        <v>12</v>
      </c>
      <c r="AU8" s="113">
        <f>DatosMenores!C76</f>
        <v>0</v>
      </c>
      <c r="AW8" s="136" t="s">
        <v>1271</v>
      </c>
      <c r="AX8" s="137">
        <f>DatosMenores!C70</f>
        <v>0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113</v>
      </c>
    </row>
    <row r="10" spans="1:50" ht="29.85" customHeight="1" x14ac:dyDescent="0.25">
      <c r="C10" s="198"/>
      <c r="D10" s="113">
        <f>DatosMenores!C61</f>
        <v>247</v>
      </c>
      <c r="E10" s="114">
        <f>DatosMenores!C62</f>
        <v>85</v>
      </c>
      <c r="F10" s="117">
        <f>DatosMenores!C63</f>
        <v>32</v>
      </c>
      <c r="G10" s="117">
        <f>DatosMenores!C64</f>
        <v>145</v>
      </c>
      <c r="H10" s="117">
        <f>DatosMenores!C65</f>
        <v>85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10</v>
      </c>
      <c r="AF11" s="114">
        <f>DatosMenores!C15</f>
        <v>0</v>
      </c>
      <c r="AG11" s="114">
        <f>DatosMenores!C16</f>
        <v>25</v>
      </c>
      <c r="AH11" s="114">
        <f>DatosMenores!C17</f>
        <v>28</v>
      </c>
      <c r="AI11" s="114">
        <f>DatosMenores!C18</f>
        <v>5</v>
      </c>
      <c r="AJ11" s="114">
        <f>DatosMenores!C20</f>
        <v>5</v>
      </c>
      <c r="AK11" s="114">
        <f>DatosMenores!C21</f>
        <v>9</v>
      </c>
      <c r="AL11" s="113">
        <f>DatosMenores!C19</f>
        <v>50</v>
      </c>
      <c r="AP11" s="115">
        <f>DatosMenores!C78</f>
        <v>0</v>
      </c>
      <c r="AQ11" s="114">
        <f>DatosMenores!C77</f>
        <v>19</v>
      </c>
      <c r="AR11" s="114">
        <f>DatosMenores!C79</f>
        <v>0</v>
      </c>
      <c r="AS11" s="115">
        <f>DatosMenores!C72</f>
        <v>0</v>
      </c>
      <c r="AT11" s="113">
        <f>DatosMenores!C73</f>
        <v>86</v>
      </c>
      <c r="AW11" s="136" t="s">
        <v>1414</v>
      </c>
      <c r="AX11" s="137">
        <f>DatosMenores!C73</f>
        <v>86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12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19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pi93Is27gogUU0QZR5nyVS0kj2ojpkaGncZagtEcgTgOcj8kkJkTBX9ZgbjJZQ9dZGjrqWXKIl8vMh/ytpN2aw==" saltValue="2a8VeQvAy2z6XGBUJ9kfV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AA0B-C21E-4336-94A9-E457B29DF04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10</v>
      </c>
      <c r="F4" s="150" t="s">
        <v>1422</v>
      </c>
      <c r="G4" s="152">
        <f>DatosViolenciaDoméstica!E67</f>
        <v>18</v>
      </c>
      <c r="H4" s="153"/>
    </row>
    <row r="5" spans="1:30" x14ac:dyDescent="0.2">
      <c r="C5" s="150" t="s">
        <v>13</v>
      </c>
      <c r="D5" s="151">
        <f>DatosViolenciaDoméstica!C6</f>
        <v>170</v>
      </c>
      <c r="F5" s="150" t="s">
        <v>1423</v>
      </c>
      <c r="G5" s="154">
        <f>DatosViolenciaDoméstica!F67</f>
        <v>82</v>
      </c>
      <c r="H5" s="153"/>
    </row>
    <row r="6" spans="1:30" x14ac:dyDescent="0.2">
      <c r="C6" s="150" t="s">
        <v>1424</v>
      </c>
      <c r="D6" s="151">
        <f>DatosViolenciaDoméstica!C7</f>
        <v>66</v>
      </c>
    </row>
    <row r="7" spans="1:30" x14ac:dyDescent="0.2">
      <c r="C7" s="150" t="s">
        <v>57</v>
      </c>
      <c r="D7" s="151">
        <f>DatosViolenciaDoméstica!C8</f>
        <v>1</v>
      </c>
    </row>
    <row r="8" spans="1:30" x14ac:dyDescent="0.2">
      <c r="C8" s="150" t="s">
        <v>1425</v>
      </c>
      <c r="D8" s="151">
        <f>DatosViolenciaDoméstica!C9</f>
        <v>3</v>
      </c>
    </row>
    <row r="9" spans="1:30" x14ac:dyDescent="0.2">
      <c r="C9" s="150" t="s">
        <v>1426</v>
      </c>
      <c r="D9" s="151">
        <f>SUM(DatosViolenciaDoméstica!C10:C11)</f>
        <v>1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yjuM7VxrQMrFi81Kxf9fHDS7xbK+VzYkaIlRq5NVHyhEQh9Jdk5QMC17yJqQ5QpmopsYnjgL0qeAf03/3NrwLg==" saltValue="H8KXvuhoLJhYGz4diLWvg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12BE-70A2-4785-B5F5-51F3A923732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1196</v>
      </c>
      <c r="F4" s="150" t="s">
        <v>1422</v>
      </c>
      <c r="G4" s="152">
        <f>DatosViolenciaGénero!E82</f>
        <v>52</v>
      </c>
      <c r="H4" s="153"/>
    </row>
    <row r="5" spans="1:30" x14ac:dyDescent="0.2">
      <c r="C5" s="150" t="s">
        <v>37</v>
      </c>
      <c r="D5" s="151">
        <f>DatosViolenciaGénero!C5</f>
        <v>497</v>
      </c>
      <c r="F5" s="150" t="s">
        <v>1423</v>
      </c>
      <c r="G5" s="152">
        <f>DatosViolenciaGénero!F82</f>
        <v>317</v>
      </c>
      <c r="H5" s="153"/>
    </row>
    <row r="6" spans="1:30" x14ac:dyDescent="0.2">
      <c r="C6" s="150" t="s">
        <v>1424</v>
      </c>
      <c r="D6" s="160">
        <f>DatosViolenciaGénero!C8</f>
        <v>219</v>
      </c>
    </row>
    <row r="7" spans="1:30" x14ac:dyDescent="0.2">
      <c r="C7" s="150" t="s">
        <v>57</v>
      </c>
      <c r="D7" s="160">
        <f>DatosViolenciaGénero!C9</f>
        <v>2</v>
      </c>
    </row>
    <row r="8" spans="1:30" x14ac:dyDescent="0.2">
      <c r="C8" s="150" t="s">
        <v>1428</v>
      </c>
      <c r="D8" s="151">
        <f>DatosViolenciaGénero!C11</f>
        <v>0</v>
      </c>
    </row>
    <row r="9" spans="1:30" x14ac:dyDescent="0.2">
      <c r="C9" s="150" t="s">
        <v>1429</v>
      </c>
      <c r="D9" s="151">
        <f>DatosViolenciaGénero!C12</f>
        <v>0</v>
      </c>
    </row>
    <row r="10" spans="1:30" x14ac:dyDescent="0.2">
      <c r="C10" s="150" t="s">
        <v>1421</v>
      </c>
      <c r="D10" s="160">
        <f>DatosViolenciaGénero!C6</f>
        <v>113</v>
      </c>
    </row>
    <row r="11" spans="1:30" x14ac:dyDescent="0.2">
      <c r="C11" s="150" t="s">
        <v>1425</v>
      </c>
      <c r="D11" s="160">
        <f>DatosViolenciaGénero!C10</f>
        <v>2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020P3JaAHdzC6DqrkHW05Gwwu9hrv/9iH96b5lUHc4aIzii7DdjLMCZcRU+4qRCRLjYMBm8+rY2eUWDBrazmUg==" saltValue="bOK/B4NZVevFizSzvXo66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7664-8C0F-45C7-83DD-09B3B6A3B176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OpXyPz5mJ0SMtQ9sTvfTt7bu7vzQUqCCCmKpr0eDy5GM4IMjAs3q0KOHFlIOgGsR1roXcIyodppcb4ei6BiHCg==" saltValue="8WK8r63+S5CB1VhvJPfKh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A623-C8F4-4C79-A3CA-1F58095C400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3qYaGJJBgW2NtuqLs3SOYOrULegiLrdfOsrvPM1ZCDYMbNMGPsHuAjAyu4p90eqOO82Dd2peJRxFqo6zJ7YP4w==" saltValue="3VevzLmaxI/TL+5rsdubq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29DD-E1B9-48EB-90C5-B664718D9D12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1</v>
      </c>
      <c r="N6" s="165">
        <f>DatosMedioAmbiente!C55</f>
        <v>16</v>
      </c>
      <c r="O6" s="165">
        <f>DatosMedioAmbiente!C57</f>
        <v>0</v>
      </c>
      <c r="P6" s="165">
        <f>DatosMedioAmbiente!C59</f>
        <v>6</v>
      </c>
      <c r="Q6" s="165">
        <f>DatosMedioAmbiente!C61</f>
        <v>2</v>
      </c>
      <c r="R6" s="165">
        <f>DatosMedioAmbiente!C63</f>
        <v>1</v>
      </c>
      <c r="S6" s="163"/>
      <c r="U6" s="166">
        <f>DatosMedioAmbiente!C54</f>
        <v>1</v>
      </c>
      <c r="V6" s="166">
        <f>DatosMedioAmbiente!C56</f>
        <v>4</v>
      </c>
      <c r="W6" s="166">
        <f>DatosMedioAmbiente!C58</f>
        <v>1</v>
      </c>
      <c r="X6" s="166">
        <f>DatosMedioAmbiente!C60</f>
        <v>0</v>
      </c>
      <c r="Y6" s="166">
        <f>DatosMedioAmbiente!C62</f>
        <v>1</v>
      </c>
      <c r="Z6" s="166">
        <f>DatosMedioAmbiente!C64</f>
        <v>0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zp9EIc9rXydtEKvCpJUVf0UGTV8oOVwXaPZRqn1sZtZpMFW0GIY2xtTNicg4kCCMDnXCu9EOA8DOO7Sq0dFSFQ==" saltValue="ayRGtQ3+YWn7qFcoHxb8V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4245</v>
      </c>
      <c r="D7" s="15">
        <v>3922</v>
      </c>
      <c r="E7" s="16">
        <v>8.2355940846506895E-2</v>
      </c>
    </row>
    <row r="8" spans="1:5" x14ac:dyDescent="0.25">
      <c r="A8" s="171"/>
      <c r="B8" s="14" t="s">
        <v>20</v>
      </c>
      <c r="C8" s="15">
        <v>22500</v>
      </c>
      <c r="D8" s="15">
        <v>26022</v>
      </c>
      <c r="E8" s="16">
        <v>-0.135347014065022</v>
      </c>
    </row>
    <row r="9" spans="1:5" x14ac:dyDescent="0.25">
      <c r="A9" s="171"/>
      <c r="B9" s="14" t="s">
        <v>21</v>
      </c>
      <c r="C9" s="15">
        <v>20146</v>
      </c>
      <c r="D9" s="15">
        <v>23805</v>
      </c>
      <c r="E9" s="16">
        <v>-0.15370720436883001</v>
      </c>
    </row>
    <row r="10" spans="1:5" x14ac:dyDescent="0.25">
      <c r="A10" s="171"/>
      <c r="B10" s="14" t="s">
        <v>22</v>
      </c>
      <c r="C10" s="15">
        <v>244</v>
      </c>
      <c r="D10" s="15">
        <v>294</v>
      </c>
      <c r="E10" s="16">
        <v>-0.17006802721088399</v>
      </c>
    </row>
    <row r="11" spans="1:5" x14ac:dyDescent="0.25">
      <c r="A11" s="172"/>
      <c r="B11" s="14" t="s">
        <v>23</v>
      </c>
      <c r="C11" s="15">
        <v>4084</v>
      </c>
      <c r="D11" s="15">
        <v>3985</v>
      </c>
      <c r="E11" s="16">
        <v>2.48431618569636E-2</v>
      </c>
    </row>
    <row r="12" spans="1:5" x14ac:dyDescent="0.25">
      <c r="A12" s="170" t="s">
        <v>24</v>
      </c>
      <c r="B12" s="14" t="s">
        <v>25</v>
      </c>
      <c r="C12" s="15">
        <v>6367</v>
      </c>
      <c r="D12" s="15">
        <v>6939</v>
      </c>
      <c r="E12" s="16">
        <v>-8.2432627179708895E-2</v>
      </c>
    </row>
    <row r="13" spans="1:5" x14ac:dyDescent="0.25">
      <c r="A13" s="171"/>
      <c r="B13" s="14" t="s">
        <v>26</v>
      </c>
      <c r="C13" s="15">
        <v>4553</v>
      </c>
      <c r="D13" s="15">
        <v>6043</v>
      </c>
      <c r="E13" s="16">
        <v>-0.246566275028959</v>
      </c>
    </row>
    <row r="14" spans="1:5" x14ac:dyDescent="0.25">
      <c r="A14" s="172"/>
      <c r="B14" s="14" t="s">
        <v>27</v>
      </c>
      <c r="C14" s="15">
        <v>9157</v>
      </c>
      <c r="D14" s="15">
        <v>10139</v>
      </c>
      <c r="E14" s="16">
        <v>-9.6853733109774104E-2</v>
      </c>
    </row>
    <row r="15" spans="1:5" x14ac:dyDescent="0.25">
      <c r="A15" s="170" t="s">
        <v>28</v>
      </c>
      <c r="B15" s="14" t="s">
        <v>29</v>
      </c>
      <c r="C15" s="15">
        <v>821</v>
      </c>
      <c r="D15" s="15">
        <v>797</v>
      </c>
      <c r="E15" s="16">
        <v>3.0112923462986201E-2</v>
      </c>
    </row>
    <row r="16" spans="1:5" x14ac:dyDescent="0.25">
      <c r="A16" s="171"/>
      <c r="B16" s="14" t="s">
        <v>30</v>
      </c>
      <c r="C16" s="15">
        <v>1621</v>
      </c>
      <c r="D16" s="15">
        <v>1888</v>
      </c>
      <c r="E16" s="16">
        <v>-0.14141949152542399</v>
      </c>
    </row>
    <row r="17" spans="1:5" x14ac:dyDescent="0.25">
      <c r="A17" s="171"/>
      <c r="B17" s="14" t="s">
        <v>31</v>
      </c>
      <c r="C17" s="15">
        <v>18</v>
      </c>
      <c r="D17" s="15">
        <v>13</v>
      </c>
      <c r="E17" s="16">
        <v>0.38461538461538503</v>
      </c>
    </row>
    <row r="18" spans="1:5" x14ac:dyDescent="0.25">
      <c r="A18" s="171"/>
      <c r="B18" s="14" t="s">
        <v>32</v>
      </c>
      <c r="C18" s="15">
        <v>5</v>
      </c>
      <c r="D18" s="15">
        <v>1</v>
      </c>
      <c r="E18" s="16">
        <v>4</v>
      </c>
    </row>
    <row r="19" spans="1:5" x14ac:dyDescent="0.25">
      <c r="A19" s="172"/>
      <c r="B19" s="14" t="s">
        <v>33</v>
      </c>
      <c r="C19" s="15">
        <v>176</v>
      </c>
      <c r="D19" s="15">
        <v>165</v>
      </c>
      <c r="E19" s="16">
        <v>6.6666666666666693E-2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204</v>
      </c>
      <c r="D23" s="15">
        <v>488</v>
      </c>
      <c r="E23" s="16">
        <v>-0.58196721311475397</v>
      </c>
    </row>
    <row r="24" spans="1:5" x14ac:dyDescent="0.25">
      <c r="A24" s="13" t="s">
        <v>36</v>
      </c>
      <c r="B24" s="18"/>
      <c r="C24" s="15">
        <v>0</v>
      </c>
      <c r="D24" s="15">
        <v>0</v>
      </c>
      <c r="E24" s="16">
        <v>0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1375</v>
      </c>
      <c r="D28" s="15">
        <v>1807</v>
      </c>
      <c r="E28" s="16">
        <v>-0.23907028223575</v>
      </c>
    </row>
    <row r="29" spans="1:5" x14ac:dyDescent="0.25">
      <c r="A29" s="170" t="s">
        <v>39</v>
      </c>
      <c r="B29" s="14" t="s">
        <v>40</v>
      </c>
      <c r="C29" s="15">
        <v>138</v>
      </c>
      <c r="D29" s="15">
        <v>167</v>
      </c>
      <c r="E29" s="16">
        <v>-0.17365269461077801</v>
      </c>
    </row>
    <row r="30" spans="1:5" x14ac:dyDescent="0.25">
      <c r="A30" s="171"/>
      <c r="B30" s="14" t="s">
        <v>41</v>
      </c>
      <c r="C30" s="15">
        <v>79</v>
      </c>
      <c r="D30" s="15">
        <v>156</v>
      </c>
      <c r="E30" s="16">
        <v>-0.493589743589743</v>
      </c>
    </row>
    <row r="31" spans="1:5" x14ac:dyDescent="0.25">
      <c r="A31" s="171"/>
      <c r="B31" s="14" t="s">
        <v>42</v>
      </c>
      <c r="C31" s="15">
        <v>0</v>
      </c>
      <c r="D31" s="15">
        <v>0</v>
      </c>
      <c r="E31" s="16">
        <v>0</v>
      </c>
    </row>
    <row r="32" spans="1:5" x14ac:dyDescent="0.25">
      <c r="A32" s="171"/>
      <c r="B32" s="14" t="s">
        <v>43</v>
      </c>
      <c r="C32" s="15">
        <v>75</v>
      </c>
      <c r="D32" s="15">
        <v>100</v>
      </c>
      <c r="E32" s="16">
        <v>-0.25</v>
      </c>
    </row>
    <row r="33" spans="1:5" x14ac:dyDescent="0.25">
      <c r="A33" s="172"/>
      <c r="B33" s="14" t="s">
        <v>44</v>
      </c>
      <c r="C33" s="15">
        <v>1034</v>
      </c>
      <c r="D33" s="15">
        <v>1249</v>
      </c>
      <c r="E33" s="16">
        <v>-0.17213771016813401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3100</v>
      </c>
      <c r="D37" s="15">
        <v>3558</v>
      </c>
      <c r="E37" s="16">
        <v>-0.12872400224845401</v>
      </c>
    </row>
    <row r="38" spans="1:5" x14ac:dyDescent="0.25">
      <c r="A38" s="13" t="s">
        <v>47</v>
      </c>
      <c r="B38" s="18"/>
      <c r="C38" s="15">
        <v>1162</v>
      </c>
      <c r="D38" s="15">
        <v>1769</v>
      </c>
      <c r="E38" s="16">
        <v>-0.34313171283210803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371</v>
      </c>
      <c r="D42" s="15">
        <v>452</v>
      </c>
      <c r="E42" s="16">
        <v>-0.17920353982300899</v>
      </c>
    </row>
    <row r="43" spans="1:5" x14ac:dyDescent="0.25">
      <c r="A43" s="171"/>
      <c r="B43" s="14" t="s">
        <v>50</v>
      </c>
      <c r="C43" s="15">
        <v>61</v>
      </c>
      <c r="D43" s="15">
        <v>82</v>
      </c>
      <c r="E43" s="16">
        <v>-0.25609756097560998</v>
      </c>
    </row>
    <row r="44" spans="1:5" x14ac:dyDescent="0.25">
      <c r="A44" s="171"/>
      <c r="B44" s="14" t="s">
        <v>51</v>
      </c>
      <c r="C44" s="15">
        <v>1621</v>
      </c>
      <c r="D44" s="15">
        <v>1888</v>
      </c>
      <c r="E44" s="16">
        <v>-0.14141949152542399</v>
      </c>
    </row>
    <row r="45" spans="1:5" x14ac:dyDescent="0.25">
      <c r="A45" s="172"/>
      <c r="B45" s="14" t="s">
        <v>23</v>
      </c>
      <c r="C45" s="15">
        <v>306</v>
      </c>
      <c r="D45" s="15">
        <v>341</v>
      </c>
      <c r="E45" s="16">
        <v>-0.102639296187683</v>
      </c>
    </row>
    <row r="46" spans="1:5" x14ac:dyDescent="0.25">
      <c r="A46" s="170" t="s">
        <v>52</v>
      </c>
      <c r="B46" s="14" t="s">
        <v>53</v>
      </c>
      <c r="C46" s="15">
        <v>1399</v>
      </c>
      <c r="D46" s="15">
        <v>1647</v>
      </c>
      <c r="E46" s="16">
        <v>-0.15057680631451101</v>
      </c>
    </row>
    <row r="47" spans="1:5" x14ac:dyDescent="0.25">
      <c r="A47" s="171"/>
      <c r="B47" s="14" t="s">
        <v>54</v>
      </c>
      <c r="C47" s="15">
        <v>52</v>
      </c>
      <c r="D47" s="15">
        <v>62</v>
      </c>
      <c r="E47" s="16">
        <v>-0.16129032258064499</v>
      </c>
    </row>
    <row r="48" spans="1:5" x14ac:dyDescent="0.25">
      <c r="A48" s="171"/>
      <c r="B48" s="14" t="s">
        <v>55</v>
      </c>
      <c r="C48" s="15">
        <v>160</v>
      </c>
      <c r="D48" s="15">
        <v>233</v>
      </c>
      <c r="E48" s="16">
        <v>-0.31330472103004298</v>
      </c>
    </row>
    <row r="49" spans="1:5" x14ac:dyDescent="0.25">
      <c r="A49" s="172"/>
      <c r="B49" s="14" t="s">
        <v>56</v>
      </c>
      <c r="C49" s="15">
        <v>24</v>
      </c>
      <c r="D49" s="15">
        <v>35</v>
      </c>
      <c r="E49" s="16">
        <v>-0.314285714285714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20</v>
      </c>
      <c r="D53" s="15">
        <v>15</v>
      </c>
      <c r="E53" s="16">
        <v>0.33333333333333298</v>
      </c>
    </row>
    <row r="54" spans="1:5" x14ac:dyDescent="0.25">
      <c r="A54" s="171"/>
      <c r="B54" s="14" t="s">
        <v>50</v>
      </c>
      <c r="C54" s="15">
        <v>0</v>
      </c>
      <c r="D54" s="15">
        <v>1</v>
      </c>
      <c r="E54" s="16">
        <v>-1</v>
      </c>
    </row>
    <row r="55" spans="1:5" x14ac:dyDescent="0.25">
      <c r="A55" s="171"/>
      <c r="B55" s="14" t="s">
        <v>19</v>
      </c>
      <c r="C55" s="15">
        <v>11</v>
      </c>
      <c r="D55" s="15">
        <v>12</v>
      </c>
      <c r="E55" s="16">
        <v>-8.3333333333333301E-2</v>
      </c>
    </row>
    <row r="56" spans="1:5" x14ac:dyDescent="0.25">
      <c r="A56" s="171"/>
      <c r="B56" s="14" t="s">
        <v>23</v>
      </c>
      <c r="C56" s="15">
        <v>9</v>
      </c>
      <c r="D56" s="15">
        <v>17</v>
      </c>
      <c r="E56" s="16">
        <v>-0.47058823529411797</v>
      </c>
    </row>
    <row r="57" spans="1:5" x14ac:dyDescent="0.25">
      <c r="A57" s="171"/>
      <c r="B57" s="14" t="s">
        <v>59</v>
      </c>
      <c r="C57" s="15">
        <v>17</v>
      </c>
      <c r="D57" s="15">
        <v>10</v>
      </c>
      <c r="E57" s="16">
        <v>0.7</v>
      </c>
    </row>
    <row r="58" spans="1:5" x14ac:dyDescent="0.25">
      <c r="A58" s="172"/>
      <c r="B58" s="14" t="s">
        <v>60</v>
      </c>
      <c r="C58" s="15">
        <v>1</v>
      </c>
      <c r="D58" s="15">
        <v>3</v>
      </c>
      <c r="E58" s="16">
        <v>-0.66666666666666696</v>
      </c>
    </row>
    <row r="59" spans="1:5" x14ac:dyDescent="0.25">
      <c r="A59" s="170" t="s">
        <v>61</v>
      </c>
      <c r="B59" s="14" t="s">
        <v>62</v>
      </c>
      <c r="C59" s="15">
        <v>16</v>
      </c>
      <c r="D59" s="15">
        <v>18</v>
      </c>
      <c r="E59" s="16">
        <v>-0.11111111111111099</v>
      </c>
    </row>
    <row r="60" spans="1:5" x14ac:dyDescent="0.25">
      <c r="A60" s="171"/>
      <c r="B60" s="14" t="s">
        <v>55</v>
      </c>
      <c r="C60" s="15">
        <v>4</v>
      </c>
      <c r="D60" s="15">
        <v>4</v>
      </c>
      <c r="E60" s="16">
        <v>0</v>
      </c>
    </row>
    <row r="61" spans="1:5" x14ac:dyDescent="0.25">
      <c r="A61" s="172"/>
      <c r="B61" s="14" t="s">
        <v>63</v>
      </c>
      <c r="C61" s="15">
        <v>1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4</v>
      </c>
      <c r="D70" s="15">
        <v>3</v>
      </c>
      <c r="E70" s="16">
        <v>0.33333333333333298</v>
      </c>
    </row>
    <row r="71" spans="1:5" x14ac:dyDescent="0.25">
      <c r="A71" s="174"/>
      <c r="B71" s="14" t="s">
        <v>55</v>
      </c>
      <c r="C71" s="15">
        <v>0</v>
      </c>
      <c r="D71" s="15">
        <v>1</v>
      </c>
      <c r="E71" s="16">
        <v>-1</v>
      </c>
    </row>
    <row r="72" spans="1:5" x14ac:dyDescent="0.25">
      <c r="A72" s="174"/>
      <c r="B72" s="14" t="s">
        <v>62</v>
      </c>
      <c r="C72" s="15">
        <v>3</v>
      </c>
      <c r="D72" s="15">
        <v>4</v>
      </c>
      <c r="E72" s="16">
        <v>-0.25</v>
      </c>
    </row>
    <row r="73" spans="1:5" x14ac:dyDescent="0.25">
      <c r="A73" s="174"/>
      <c r="B73" s="14" t="s">
        <v>66</v>
      </c>
      <c r="C73" s="15">
        <v>3</v>
      </c>
      <c r="D73" s="15">
        <v>3</v>
      </c>
      <c r="E73" s="16">
        <v>0</v>
      </c>
    </row>
    <row r="74" spans="1:5" x14ac:dyDescent="0.25">
      <c r="A74" s="175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1162</v>
      </c>
      <c r="D78" s="15">
        <v>1769</v>
      </c>
      <c r="E78" s="16">
        <v>-0.34313171283210803</v>
      </c>
    </row>
    <row r="79" spans="1:5" x14ac:dyDescent="0.25">
      <c r="A79" s="172"/>
      <c r="B79" s="14" t="s">
        <v>71</v>
      </c>
      <c r="C79" s="15">
        <v>32</v>
      </c>
      <c r="D79" s="15">
        <v>22</v>
      </c>
      <c r="E79" s="16">
        <v>0.45454545454545398</v>
      </c>
    </row>
    <row r="80" spans="1:5" x14ac:dyDescent="0.25">
      <c r="A80" s="170" t="s">
        <v>72</v>
      </c>
      <c r="B80" s="14" t="s">
        <v>70</v>
      </c>
      <c r="C80" s="15">
        <v>1295</v>
      </c>
      <c r="D80" s="15">
        <v>2070</v>
      </c>
      <c r="E80" s="16">
        <v>-0.37439613526569998</v>
      </c>
    </row>
    <row r="81" spans="1:5" x14ac:dyDescent="0.25">
      <c r="A81" s="172"/>
      <c r="B81" s="14" t="s">
        <v>71</v>
      </c>
      <c r="C81" s="15">
        <v>1018</v>
      </c>
      <c r="D81" s="15">
        <v>720</v>
      </c>
      <c r="E81" s="16">
        <v>0.41388888888888897</v>
      </c>
    </row>
    <row r="82" spans="1:5" x14ac:dyDescent="0.25">
      <c r="A82" s="170" t="s">
        <v>73</v>
      </c>
      <c r="B82" s="14" t="s">
        <v>70</v>
      </c>
      <c r="C82" s="15">
        <v>73</v>
      </c>
      <c r="D82" s="15">
        <v>71</v>
      </c>
      <c r="E82" s="16">
        <v>2.8169014084507001E-2</v>
      </c>
    </row>
    <row r="83" spans="1:5" x14ac:dyDescent="0.25">
      <c r="A83" s="172"/>
      <c r="B83" s="14" t="s">
        <v>71</v>
      </c>
      <c r="C83" s="15">
        <v>49</v>
      </c>
      <c r="D83" s="15">
        <v>16</v>
      </c>
      <c r="E83" s="16">
        <v>2.0625</v>
      </c>
    </row>
    <row r="84" spans="1:5" x14ac:dyDescent="0.25">
      <c r="A84" s="17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855</v>
      </c>
      <c r="D89" s="15">
        <v>1062</v>
      </c>
      <c r="E89" s="16">
        <v>-0.194915254237288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530</v>
      </c>
      <c r="D94" s="15">
        <v>796</v>
      </c>
      <c r="E94" s="16">
        <v>-0.33417085427135701</v>
      </c>
    </row>
    <row r="95" spans="1:5" x14ac:dyDescent="0.25">
      <c r="A95" s="13" t="s">
        <v>79</v>
      </c>
      <c r="B95" s="18"/>
      <c r="C95" s="15">
        <v>571</v>
      </c>
      <c r="D95" s="15">
        <v>847</v>
      </c>
      <c r="E95" s="16">
        <v>-0.32585596221959801</v>
      </c>
    </row>
    <row r="96" spans="1:5" x14ac:dyDescent="0.25">
      <c r="A96" s="13" t="s">
        <v>76</v>
      </c>
      <c r="B96" s="18"/>
      <c r="C96" s="15">
        <v>8</v>
      </c>
      <c r="D96" s="15">
        <v>33</v>
      </c>
      <c r="E96" s="16">
        <v>-0.75757575757575801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886</v>
      </c>
      <c r="D100" s="15">
        <v>1381</v>
      </c>
      <c r="E100" s="16">
        <v>-0.35843591600289598</v>
      </c>
    </row>
    <row r="101" spans="1:5" x14ac:dyDescent="0.25">
      <c r="A101" s="171"/>
      <c r="B101" s="14" t="s">
        <v>82</v>
      </c>
      <c r="C101" s="15">
        <v>150</v>
      </c>
      <c r="D101" s="15">
        <v>219</v>
      </c>
      <c r="E101" s="16">
        <v>-0.31506849315068503</v>
      </c>
    </row>
    <row r="102" spans="1:5" x14ac:dyDescent="0.25">
      <c r="A102" s="172"/>
      <c r="B102" s="14" t="s">
        <v>83</v>
      </c>
      <c r="C102" s="15">
        <v>37</v>
      </c>
      <c r="D102" s="15">
        <v>87</v>
      </c>
      <c r="E102" s="16">
        <v>-0.57471264367816099</v>
      </c>
    </row>
    <row r="103" spans="1:5" x14ac:dyDescent="0.25">
      <c r="A103" s="170" t="s">
        <v>79</v>
      </c>
      <c r="B103" s="14" t="s">
        <v>84</v>
      </c>
      <c r="C103" s="15">
        <v>28</v>
      </c>
      <c r="D103" s="15">
        <v>34</v>
      </c>
      <c r="E103" s="16">
        <v>-0.17647058823529399</v>
      </c>
    </row>
    <row r="104" spans="1:5" x14ac:dyDescent="0.25">
      <c r="A104" s="172"/>
      <c r="B104" s="14" t="s">
        <v>83</v>
      </c>
      <c r="C104" s="15">
        <v>151</v>
      </c>
      <c r="D104" s="15">
        <v>282</v>
      </c>
      <c r="E104" s="16">
        <v>-0.46453900709219798</v>
      </c>
    </row>
    <row r="105" spans="1:5" x14ac:dyDescent="0.25">
      <c r="A105" s="13" t="s">
        <v>76</v>
      </c>
      <c r="B105" s="18"/>
      <c r="C105" s="15">
        <v>56</v>
      </c>
      <c r="D105" s="15">
        <v>91</v>
      </c>
      <c r="E105" s="16">
        <v>-0.38461538461538503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43</v>
      </c>
      <c r="D109" s="15">
        <v>51</v>
      </c>
      <c r="E109" s="16">
        <v>-0.15686274509803899</v>
      </c>
    </row>
    <row r="110" spans="1:5" x14ac:dyDescent="0.25">
      <c r="A110" s="171"/>
      <c r="B110" s="14" t="s">
        <v>82</v>
      </c>
      <c r="C110" s="15">
        <v>10</v>
      </c>
      <c r="D110" s="15">
        <v>7</v>
      </c>
      <c r="E110" s="16">
        <v>0.42857142857142799</v>
      </c>
    </row>
    <row r="111" spans="1:5" x14ac:dyDescent="0.25">
      <c r="A111" s="172"/>
      <c r="B111" s="14" t="s">
        <v>83</v>
      </c>
      <c r="C111" s="15">
        <v>4</v>
      </c>
      <c r="D111" s="15">
        <v>6</v>
      </c>
      <c r="E111" s="16">
        <v>-0.33333333333333298</v>
      </c>
    </row>
    <row r="112" spans="1:5" x14ac:dyDescent="0.25">
      <c r="A112" s="170" t="s">
        <v>79</v>
      </c>
      <c r="B112" s="14" t="s">
        <v>84</v>
      </c>
      <c r="C112" s="15">
        <v>2</v>
      </c>
      <c r="D112" s="15">
        <v>1</v>
      </c>
      <c r="E112" s="16">
        <v>1</v>
      </c>
    </row>
    <row r="113" spans="1:5" x14ac:dyDescent="0.25">
      <c r="A113" s="172"/>
      <c r="B113" s="14" t="s">
        <v>83</v>
      </c>
      <c r="C113" s="15">
        <v>11</v>
      </c>
      <c r="D113" s="15">
        <v>6</v>
      </c>
      <c r="E113" s="16">
        <v>0.83333333333333304</v>
      </c>
    </row>
    <row r="114" spans="1:5" x14ac:dyDescent="0.25">
      <c r="A114" s="13" t="s">
        <v>76</v>
      </c>
      <c r="B114" s="18"/>
      <c r="C114" s="15">
        <v>4</v>
      </c>
      <c r="D114" s="15">
        <v>4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378</v>
      </c>
      <c r="D120" s="15">
        <v>169</v>
      </c>
      <c r="E120" s="16">
        <v>1.23668639053254</v>
      </c>
    </row>
    <row r="121" spans="1:5" x14ac:dyDescent="0.25">
      <c r="A121" s="172"/>
      <c r="B121" s="14" t="s">
        <v>89</v>
      </c>
      <c r="C121" s="15">
        <v>459</v>
      </c>
      <c r="D121" s="15">
        <v>459</v>
      </c>
      <c r="E121" s="16">
        <v>0</v>
      </c>
    </row>
    <row r="122" spans="1:5" x14ac:dyDescent="0.25">
      <c r="A122" s="170" t="s">
        <v>91</v>
      </c>
      <c r="B122" s="14" t="s">
        <v>88</v>
      </c>
      <c r="C122" s="15">
        <v>4796</v>
      </c>
      <c r="D122" s="15">
        <v>5134</v>
      </c>
      <c r="E122" s="16">
        <v>-6.5835605765485E-2</v>
      </c>
    </row>
    <row r="123" spans="1:5" x14ac:dyDescent="0.25">
      <c r="A123" s="172"/>
      <c r="B123" s="14" t="s">
        <v>89</v>
      </c>
      <c r="C123" s="15">
        <v>8272</v>
      </c>
      <c r="D123" s="15">
        <v>9090</v>
      </c>
      <c r="E123" s="16">
        <v>-8.9988998899889996E-2</v>
      </c>
    </row>
    <row r="124" spans="1:5" x14ac:dyDescent="0.25">
      <c r="A124" s="170" t="s">
        <v>92</v>
      </c>
      <c r="B124" s="14" t="s">
        <v>88</v>
      </c>
      <c r="C124" s="15">
        <v>8</v>
      </c>
      <c r="D124" s="15">
        <v>17</v>
      </c>
      <c r="E124" s="16">
        <v>-0.52941176470588203</v>
      </c>
    </row>
    <row r="125" spans="1:5" x14ac:dyDescent="0.25">
      <c r="A125" s="172"/>
      <c r="B125" s="14" t="s">
        <v>89</v>
      </c>
      <c r="C125" s="15">
        <v>11</v>
      </c>
      <c r="D125" s="15">
        <v>23</v>
      </c>
      <c r="E125" s="16">
        <v>-0.52173913043478304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130</v>
      </c>
      <c r="D129" s="15">
        <v>156</v>
      </c>
      <c r="E129" s="16">
        <v>-0.16666666666666699</v>
      </c>
    </row>
    <row r="130" spans="1:5" x14ac:dyDescent="0.25">
      <c r="A130" s="172"/>
      <c r="B130" s="14" t="s">
        <v>96</v>
      </c>
      <c r="C130" s="15">
        <v>1</v>
      </c>
      <c r="D130" s="15">
        <v>1</v>
      </c>
      <c r="E130" s="16">
        <v>0</v>
      </c>
    </row>
    <row r="131" spans="1:5" x14ac:dyDescent="0.25">
      <c r="A131" s="170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2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5</v>
      </c>
      <c r="D133" s="15">
        <v>7</v>
      </c>
      <c r="E133" s="16">
        <v>-0.28571428571428598</v>
      </c>
    </row>
    <row r="134" spans="1:5" x14ac:dyDescent="0.25">
      <c r="A134" s="172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233</v>
      </c>
      <c r="D138" s="15">
        <v>312</v>
      </c>
      <c r="E138" s="16">
        <v>-0.25320512820512803</v>
      </c>
    </row>
    <row r="139" spans="1:5" x14ac:dyDescent="0.25">
      <c r="A139" s="170" t="s">
        <v>102</v>
      </c>
      <c r="B139" s="14" t="s">
        <v>103</v>
      </c>
      <c r="C139" s="15">
        <v>4</v>
      </c>
      <c r="D139" s="15">
        <v>7</v>
      </c>
      <c r="E139" s="16">
        <v>-0.42857142857142799</v>
      </c>
    </row>
    <row r="140" spans="1:5" x14ac:dyDescent="0.25">
      <c r="A140" s="171"/>
      <c r="B140" s="14" t="s">
        <v>104</v>
      </c>
      <c r="C140" s="15">
        <v>131</v>
      </c>
      <c r="D140" s="15">
        <v>187</v>
      </c>
      <c r="E140" s="16">
        <v>-0.29946524064171098</v>
      </c>
    </row>
    <row r="141" spans="1:5" x14ac:dyDescent="0.25">
      <c r="A141" s="171"/>
      <c r="B141" s="14" t="s">
        <v>105</v>
      </c>
      <c r="C141" s="15">
        <v>40</v>
      </c>
      <c r="D141" s="15">
        <v>72</v>
      </c>
      <c r="E141" s="16">
        <v>-0.44444444444444398</v>
      </c>
    </row>
    <row r="142" spans="1:5" x14ac:dyDescent="0.25">
      <c r="A142" s="171"/>
      <c r="B142" s="14" t="s">
        <v>106</v>
      </c>
      <c r="C142" s="15">
        <v>8</v>
      </c>
      <c r="D142" s="15">
        <v>16</v>
      </c>
      <c r="E142" s="16">
        <v>-0.5</v>
      </c>
    </row>
    <row r="143" spans="1:5" x14ac:dyDescent="0.25">
      <c r="A143" s="171"/>
      <c r="B143" s="14" t="s">
        <v>107</v>
      </c>
      <c r="C143" s="15">
        <v>31</v>
      </c>
      <c r="D143" s="15">
        <v>29</v>
      </c>
      <c r="E143" s="16">
        <v>6.8965517241379296E-2</v>
      </c>
    </row>
    <row r="144" spans="1:5" x14ac:dyDescent="0.25">
      <c r="A144" s="172"/>
      <c r="B144" s="14" t="s">
        <v>108</v>
      </c>
      <c r="C144" s="15">
        <v>19</v>
      </c>
      <c r="D144" s="15">
        <v>1</v>
      </c>
      <c r="E144" s="16">
        <v>18</v>
      </c>
    </row>
    <row r="145" spans="1:5" x14ac:dyDescent="0.25">
      <c r="A145" s="170" t="s">
        <v>109</v>
      </c>
      <c r="B145" s="14" t="s">
        <v>110</v>
      </c>
      <c r="C145" s="15">
        <v>109</v>
      </c>
      <c r="D145" s="15">
        <v>160</v>
      </c>
      <c r="E145" s="16">
        <v>-0.31874999999999998</v>
      </c>
    </row>
    <row r="146" spans="1:5" x14ac:dyDescent="0.25">
      <c r="A146" s="172"/>
      <c r="B146" s="14" t="s">
        <v>111</v>
      </c>
      <c r="C146" s="15">
        <v>128</v>
      </c>
      <c r="D146" s="15">
        <v>148</v>
      </c>
      <c r="E146" s="16">
        <v>-0.135135135135135</v>
      </c>
    </row>
    <row r="147" spans="1:5" x14ac:dyDescent="0.25">
      <c r="A147" s="170" t="s">
        <v>112</v>
      </c>
      <c r="B147" s="14" t="s">
        <v>19</v>
      </c>
      <c r="C147" s="15">
        <v>30</v>
      </c>
      <c r="D147" s="15">
        <v>26</v>
      </c>
      <c r="E147" s="16">
        <v>0.15384615384615399</v>
      </c>
    </row>
    <row r="148" spans="1:5" x14ac:dyDescent="0.25">
      <c r="A148" s="172"/>
      <c r="B148" s="14" t="s">
        <v>23</v>
      </c>
      <c r="C148" s="15">
        <v>26</v>
      </c>
      <c r="D148" s="15">
        <v>30</v>
      </c>
      <c r="E148" s="16">
        <v>-0.133333333333333</v>
      </c>
    </row>
    <row r="149" spans="1:5" x14ac:dyDescent="0.25">
      <c r="A149" s="13" t="s">
        <v>113</v>
      </c>
      <c r="B149" s="18"/>
      <c r="C149" s="15">
        <v>29</v>
      </c>
      <c r="D149" s="15">
        <v>2</v>
      </c>
      <c r="E149" s="16">
        <v>13.5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362</v>
      </c>
      <c r="D153" s="15">
        <v>574</v>
      </c>
      <c r="E153" s="16">
        <v>-0.36933797909407701</v>
      </c>
    </row>
    <row r="154" spans="1:5" x14ac:dyDescent="0.25">
      <c r="A154" s="171"/>
      <c r="B154" s="14" t="s">
        <v>117</v>
      </c>
      <c r="C154" s="15">
        <v>259</v>
      </c>
      <c r="D154" s="15">
        <v>279</v>
      </c>
      <c r="E154" s="16">
        <v>-7.1684587813620096E-2</v>
      </c>
    </row>
    <row r="155" spans="1:5" x14ac:dyDescent="0.25">
      <c r="A155" s="171"/>
      <c r="B155" s="14" t="s">
        <v>118</v>
      </c>
      <c r="C155" s="15">
        <v>126</v>
      </c>
      <c r="D155" s="15">
        <v>95</v>
      </c>
      <c r="E155" s="16">
        <v>0.326315789473684</v>
      </c>
    </row>
    <row r="156" spans="1:5" x14ac:dyDescent="0.25">
      <c r="A156" s="171"/>
      <c r="B156" s="14" t="s">
        <v>119</v>
      </c>
      <c r="C156" s="15">
        <v>149</v>
      </c>
      <c r="D156" s="15">
        <v>128</v>
      </c>
      <c r="E156" s="16">
        <v>0.1640625</v>
      </c>
    </row>
    <row r="157" spans="1:5" x14ac:dyDescent="0.25">
      <c r="A157" s="17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5</v>
      </c>
      <c r="D158" s="15">
        <v>6</v>
      </c>
      <c r="E158" s="16">
        <v>-0.16666666666666699</v>
      </c>
    </row>
    <row r="159" spans="1:5" x14ac:dyDescent="0.25">
      <c r="A159" s="171"/>
      <c r="B159" s="14" t="s">
        <v>122</v>
      </c>
      <c r="C159" s="15">
        <v>590</v>
      </c>
      <c r="D159" s="15">
        <v>599</v>
      </c>
      <c r="E159" s="16">
        <v>-1.5025041736227001E-2</v>
      </c>
    </row>
    <row r="160" spans="1:5" x14ac:dyDescent="0.25">
      <c r="A160" s="171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1"/>
      <c r="B161" s="14" t="s">
        <v>124</v>
      </c>
      <c r="C161" s="15">
        <v>186</v>
      </c>
      <c r="D161" s="15">
        <v>213</v>
      </c>
      <c r="E161" s="16">
        <v>-0.12676056338028199</v>
      </c>
    </row>
    <row r="162" spans="1:5" x14ac:dyDescent="0.25">
      <c r="A162" s="171"/>
      <c r="B162" s="14" t="s">
        <v>125</v>
      </c>
      <c r="C162" s="15">
        <v>191</v>
      </c>
      <c r="D162" s="15">
        <v>175</v>
      </c>
      <c r="E162" s="16">
        <v>9.1428571428571401E-2</v>
      </c>
    </row>
    <row r="163" spans="1:5" x14ac:dyDescent="0.25">
      <c r="A163" s="171"/>
      <c r="B163" s="14" t="s">
        <v>126</v>
      </c>
      <c r="C163" s="15">
        <v>6</v>
      </c>
      <c r="D163" s="15">
        <v>0</v>
      </c>
      <c r="E163" s="16">
        <v>0</v>
      </c>
    </row>
    <row r="164" spans="1:5" x14ac:dyDescent="0.25">
      <c r="A164" s="171"/>
      <c r="B164" s="14" t="s">
        <v>127</v>
      </c>
      <c r="C164" s="15">
        <v>40</v>
      </c>
      <c r="D164" s="15">
        <v>31</v>
      </c>
      <c r="E164" s="16">
        <v>0.29032258064516098</v>
      </c>
    </row>
    <row r="165" spans="1:5" x14ac:dyDescent="0.25">
      <c r="A165" s="171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1"/>
      <c r="B166" s="14" t="s">
        <v>129</v>
      </c>
      <c r="C166" s="15">
        <v>0</v>
      </c>
      <c r="D166" s="15">
        <v>28</v>
      </c>
      <c r="E166" s="16">
        <v>-1</v>
      </c>
    </row>
    <row r="167" spans="1:5" x14ac:dyDescent="0.25">
      <c r="A167" s="171"/>
      <c r="B167" s="14" t="s">
        <v>130</v>
      </c>
      <c r="C167" s="15">
        <v>3</v>
      </c>
      <c r="D167" s="15">
        <v>3</v>
      </c>
      <c r="E167" s="16">
        <v>0</v>
      </c>
    </row>
    <row r="168" spans="1:5" x14ac:dyDescent="0.25">
      <c r="A168" s="171"/>
      <c r="B168" s="14" t="s">
        <v>131</v>
      </c>
      <c r="C168" s="15">
        <v>7</v>
      </c>
      <c r="D168" s="15">
        <v>1</v>
      </c>
      <c r="E168" s="16">
        <v>6</v>
      </c>
    </row>
    <row r="169" spans="1:5" x14ac:dyDescent="0.25">
      <c r="A169" s="171"/>
      <c r="B169" s="14" t="s">
        <v>132</v>
      </c>
      <c r="C169" s="15">
        <v>0</v>
      </c>
      <c r="D169" s="15">
        <v>3</v>
      </c>
      <c r="E169" s="16">
        <v>-1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362</v>
      </c>
      <c r="D173" s="15">
        <v>574</v>
      </c>
      <c r="E173" s="16">
        <v>-0.36933797909407701</v>
      </c>
    </row>
    <row r="174" spans="1:5" x14ac:dyDescent="0.25">
      <c r="A174" s="171"/>
      <c r="B174" s="14" t="s">
        <v>117</v>
      </c>
      <c r="C174" s="15">
        <v>259</v>
      </c>
      <c r="D174" s="15">
        <v>279</v>
      </c>
      <c r="E174" s="16">
        <v>-7.1684587813620096E-2</v>
      </c>
    </row>
    <row r="175" spans="1:5" x14ac:dyDescent="0.25">
      <c r="A175" s="171"/>
      <c r="B175" s="14" t="s">
        <v>118</v>
      </c>
      <c r="C175" s="15">
        <v>126</v>
      </c>
      <c r="D175" s="15">
        <v>95</v>
      </c>
      <c r="E175" s="16">
        <v>0.326315789473684</v>
      </c>
    </row>
    <row r="176" spans="1:5" x14ac:dyDescent="0.25">
      <c r="A176" s="171"/>
      <c r="B176" s="14" t="s">
        <v>119</v>
      </c>
      <c r="C176" s="15">
        <v>149</v>
      </c>
      <c r="D176" s="15">
        <v>128</v>
      </c>
      <c r="E176" s="16">
        <v>0.1640625</v>
      </c>
    </row>
    <row r="177" spans="1:5" x14ac:dyDescent="0.25">
      <c r="A177" s="17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5</v>
      </c>
      <c r="D178" s="15">
        <v>6</v>
      </c>
      <c r="E178" s="16">
        <v>-0.16666666666666699</v>
      </c>
    </row>
    <row r="179" spans="1:5" x14ac:dyDescent="0.25">
      <c r="A179" s="171"/>
      <c r="B179" s="14" t="s">
        <v>122</v>
      </c>
      <c r="C179" s="15">
        <v>590</v>
      </c>
      <c r="D179" s="15">
        <v>599</v>
      </c>
      <c r="E179" s="16">
        <v>-1.5025041736227001E-2</v>
      </c>
    </row>
    <row r="180" spans="1:5" x14ac:dyDescent="0.25">
      <c r="A180" s="171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1"/>
      <c r="B181" s="14" t="s">
        <v>124</v>
      </c>
      <c r="C181" s="15">
        <v>186</v>
      </c>
      <c r="D181" s="15">
        <v>213</v>
      </c>
      <c r="E181" s="16">
        <v>-0.12676056338028199</v>
      </c>
    </row>
    <row r="182" spans="1:5" x14ac:dyDescent="0.25">
      <c r="A182" s="171"/>
      <c r="B182" s="14" t="s">
        <v>125</v>
      </c>
      <c r="C182" s="15">
        <v>191</v>
      </c>
      <c r="D182" s="15">
        <v>175</v>
      </c>
      <c r="E182" s="16">
        <v>9.1428571428571401E-2</v>
      </c>
    </row>
    <row r="183" spans="1:5" x14ac:dyDescent="0.25">
      <c r="A183" s="171"/>
      <c r="B183" s="14" t="s">
        <v>126</v>
      </c>
      <c r="C183" s="15">
        <v>6</v>
      </c>
      <c r="D183" s="15">
        <v>0</v>
      </c>
      <c r="E183" s="16">
        <v>0</v>
      </c>
    </row>
    <row r="184" spans="1:5" x14ac:dyDescent="0.25">
      <c r="A184" s="171"/>
      <c r="B184" s="14" t="s">
        <v>127</v>
      </c>
      <c r="C184" s="15">
        <v>40</v>
      </c>
      <c r="D184" s="15">
        <v>31</v>
      </c>
      <c r="E184" s="16">
        <v>0.29032258064516098</v>
      </c>
    </row>
    <row r="185" spans="1:5" x14ac:dyDescent="0.25">
      <c r="A185" s="171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1"/>
      <c r="B186" s="14" t="s">
        <v>129</v>
      </c>
      <c r="C186" s="15">
        <v>0</v>
      </c>
      <c r="D186" s="15">
        <v>28</v>
      </c>
      <c r="E186" s="16">
        <v>-1</v>
      </c>
    </row>
    <row r="187" spans="1:5" x14ac:dyDescent="0.25">
      <c r="A187" s="171"/>
      <c r="B187" s="14" t="s">
        <v>130</v>
      </c>
      <c r="C187" s="15">
        <v>3</v>
      </c>
      <c r="D187" s="15">
        <v>3</v>
      </c>
      <c r="E187" s="16">
        <v>0</v>
      </c>
    </row>
    <row r="188" spans="1:5" x14ac:dyDescent="0.25">
      <c r="A188" s="171"/>
      <c r="B188" s="14" t="s">
        <v>131</v>
      </c>
      <c r="C188" s="15">
        <v>7</v>
      </c>
      <c r="D188" s="15">
        <v>1</v>
      </c>
      <c r="E188" s="16">
        <v>6</v>
      </c>
    </row>
    <row r="189" spans="1:5" x14ac:dyDescent="0.25">
      <c r="A189" s="171"/>
      <c r="B189" s="14" t="s">
        <v>132</v>
      </c>
      <c r="C189" s="15">
        <v>0</v>
      </c>
      <c r="D189" s="15">
        <v>3</v>
      </c>
      <c r="E189" s="16">
        <v>-1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801</v>
      </c>
      <c r="D197" s="15">
        <v>711</v>
      </c>
      <c r="E197" s="16">
        <v>0.126582278481013</v>
      </c>
    </row>
    <row r="198" spans="1:5" x14ac:dyDescent="0.25">
      <c r="A198" s="13" t="s">
        <v>140</v>
      </c>
      <c r="B198" s="18"/>
      <c r="C198" s="15">
        <v>709</v>
      </c>
      <c r="D198" s="15">
        <v>168</v>
      </c>
      <c r="E198" s="16">
        <v>3.2202380952380998</v>
      </c>
    </row>
    <row r="199" spans="1:5" x14ac:dyDescent="0.25">
      <c r="A199" s="13" t="s">
        <v>141</v>
      </c>
      <c r="B199" s="18"/>
      <c r="C199" s="15">
        <v>535</v>
      </c>
      <c r="D199" s="15">
        <v>446</v>
      </c>
      <c r="E199" s="16">
        <v>0.19955156950672601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135</v>
      </c>
      <c r="D203" s="15">
        <v>109</v>
      </c>
      <c r="E203" s="16">
        <v>0.23853211009174299</v>
      </c>
    </row>
    <row r="204" spans="1:5" x14ac:dyDescent="0.25">
      <c r="A204" s="171"/>
      <c r="B204" s="14" t="s">
        <v>19</v>
      </c>
      <c r="C204" s="15">
        <v>139</v>
      </c>
      <c r="D204" s="15">
        <v>122</v>
      </c>
      <c r="E204" s="16">
        <v>0.13934426229508201</v>
      </c>
    </row>
    <row r="205" spans="1:5" x14ac:dyDescent="0.25">
      <c r="A205" s="172"/>
      <c r="B205" s="14" t="s">
        <v>23</v>
      </c>
      <c r="C205" s="15">
        <v>154</v>
      </c>
      <c r="D205" s="15">
        <v>137</v>
      </c>
      <c r="E205" s="16">
        <v>0.124087591240876</v>
      </c>
    </row>
    <row r="206" spans="1:5" x14ac:dyDescent="0.25">
      <c r="A206" s="170" t="s">
        <v>145</v>
      </c>
      <c r="B206" s="14" t="s">
        <v>146</v>
      </c>
      <c r="C206" s="15">
        <v>15</v>
      </c>
      <c r="D206" s="15">
        <v>28</v>
      </c>
      <c r="E206" s="16">
        <v>-0.46428571428571402</v>
      </c>
    </row>
    <row r="207" spans="1:5" x14ac:dyDescent="0.25">
      <c r="A207" s="171"/>
      <c r="B207" s="14" t="s">
        <v>147</v>
      </c>
      <c r="C207" s="15">
        <v>11</v>
      </c>
      <c r="D207" s="15">
        <v>1480</v>
      </c>
      <c r="E207" s="16">
        <v>-0.99256756756756703</v>
      </c>
    </row>
    <row r="208" spans="1:5" x14ac:dyDescent="0.25">
      <c r="A208" s="172"/>
      <c r="B208" s="14" t="s">
        <v>148</v>
      </c>
      <c r="C208" s="15">
        <v>2</v>
      </c>
      <c r="D208" s="15">
        <v>0</v>
      </c>
      <c r="E208" s="16">
        <v>0</v>
      </c>
    </row>
    <row r="209" spans="1:5" x14ac:dyDescent="0.25">
      <c r="A209" s="13" t="s">
        <v>149</v>
      </c>
      <c r="B209" s="18"/>
      <c r="C209" s="15">
        <v>197</v>
      </c>
      <c r="D209" s="15">
        <v>247</v>
      </c>
      <c r="E209" s="16">
        <v>-0.20242914979757101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15</v>
      </c>
      <c r="D213" s="15">
        <v>102</v>
      </c>
      <c r="E213" s="16">
        <v>-0.85294117647058798</v>
      </c>
    </row>
    <row r="214" spans="1:5" x14ac:dyDescent="0.25">
      <c r="A214" s="170" t="s">
        <v>152</v>
      </c>
      <c r="B214" s="14" t="s">
        <v>153</v>
      </c>
      <c r="C214" s="15">
        <v>5</v>
      </c>
      <c r="D214" s="15">
        <v>10</v>
      </c>
      <c r="E214" s="16">
        <v>-0.5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0</v>
      </c>
      <c r="D216" s="15">
        <v>3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2</v>
      </c>
      <c r="E217" s="16">
        <v>-1</v>
      </c>
    </row>
    <row r="218" spans="1:5" x14ac:dyDescent="0.25">
      <c r="A218" s="13" t="s">
        <v>157</v>
      </c>
      <c r="B218" s="18"/>
      <c r="C218" s="15">
        <v>2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113</v>
      </c>
      <c r="D219" s="15">
        <v>165</v>
      </c>
      <c r="E219" s="16">
        <v>-0.31515151515151502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18</v>
      </c>
      <c r="D223" s="15">
        <v>21</v>
      </c>
      <c r="E223" s="16">
        <v>-0.14285714285714299</v>
      </c>
    </row>
    <row r="224" spans="1:5" x14ac:dyDescent="0.25">
      <c r="A224" s="170" t="s">
        <v>66</v>
      </c>
      <c r="B224" s="14" t="s">
        <v>160</v>
      </c>
      <c r="C224" s="15">
        <v>48</v>
      </c>
      <c r="D224" s="15">
        <v>39</v>
      </c>
      <c r="E224" s="16">
        <v>0.230769230769231</v>
      </c>
    </row>
    <row r="225" spans="1:5" x14ac:dyDescent="0.25">
      <c r="A225" s="172"/>
      <c r="B225" s="14" t="s">
        <v>108</v>
      </c>
      <c r="C225" s="15">
        <v>0</v>
      </c>
      <c r="D225" s="15">
        <v>1</v>
      </c>
      <c r="E225" s="16">
        <v>-1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4</v>
      </c>
      <c r="D232" s="15">
        <v>4</v>
      </c>
      <c r="E232" s="16">
        <v>0</v>
      </c>
    </row>
    <row r="233" spans="1:5" x14ac:dyDescent="0.25">
      <c r="A233" s="172"/>
      <c r="B233" s="14" t="s">
        <v>167</v>
      </c>
      <c r="C233" s="15">
        <v>22</v>
      </c>
      <c r="D233" s="15">
        <v>43</v>
      </c>
      <c r="E233" s="16">
        <v>-0.48837209302325602</v>
      </c>
    </row>
    <row r="234" spans="1:5" x14ac:dyDescent="0.25">
      <c r="A234" s="13" t="s">
        <v>168</v>
      </c>
      <c r="B234" s="18"/>
      <c r="C234" s="15">
        <v>13</v>
      </c>
      <c r="D234" s="15">
        <v>18</v>
      </c>
      <c r="E234" s="16">
        <v>-0.27777777777777801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8"/>
      <c r="B245" s="14" t="s">
        <v>178</v>
      </c>
      <c r="C245" s="15">
        <v>213</v>
      </c>
      <c r="D245" s="15">
        <v>258</v>
      </c>
      <c r="E245" s="24">
        <v>0</v>
      </c>
    </row>
    <row r="246" spans="1:5" x14ac:dyDescent="0.25">
      <c r="A246" s="169"/>
      <c r="B246" s="14" t="s">
        <v>179</v>
      </c>
      <c r="C246" s="15">
        <v>0</v>
      </c>
      <c r="D246" s="15">
        <v>2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8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2</v>
      </c>
      <c r="D250" s="15">
        <v>3</v>
      </c>
      <c r="E250" s="24">
        <v>0</v>
      </c>
    </row>
    <row r="251" spans="1:5" x14ac:dyDescent="0.25">
      <c r="A251" s="167" t="s">
        <v>186</v>
      </c>
      <c r="B251" s="14" t="s">
        <v>187</v>
      </c>
      <c r="C251" s="15">
        <v>4</v>
      </c>
      <c r="D251" s="15">
        <v>2</v>
      </c>
      <c r="E251" s="24">
        <v>1</v>
      </c>
    </row>
    <row r="252" spans="1:5" x14ac:dyDescent="0.25">
      <c r="A252" s="168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69"/>
      <c r="B253" s="14" t="s">
        <v>189</v>
      </c>
      <c r="C253" s="15">
        <v>1</v>
      </c>
      <c r="D253" s="15">
        <v>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67" t="s">
        <v>192</v>
      </c>
      <c r="B255" s="14" t="s">
        <v>183</v>
      </c>
      <c r="C255" s="15">
        <v>1</v>
      </c>
      <c r="D255" s="15">
        <v>1</v>
      </c>
      <c r="E255" s="24">
        <v>0</v>
      </c>
    </row>
    <row r="256" spans="1:5" x14ac:dyDescent="0.25">
      <c r="A256" s="168"/>
      <c r="B256" s="14" t="s">
        <v>193</v>
      </c>
      <c r="C256" s="15">
        <v>17</v>
      </c>
      <c r="D256" s="15">
        <v>26</v>
      </c>
      <c r="E256" s="24">
        <v>11</v>
      </c>
    </row>
    <row r="257" spans="1:5" x14ac:dyDescent="0.25">
      <c r="A257" s="169"/>
      <c r="B257" s="14" t="s">
        <v>194</v>
      </c>
      <c r="C257" s="15">
        <v>2</v>
      </c>
      <c r="D257" s="15">
        <v>4</v>
      </c>
      <c r="E257" s="24">
        <v>1</v>
      </c>
    </row>
    <row r="258" spans="1:5" x14ac:dyDescent="0.25">
      <c r="A258" s="167" t="s">
        <v>195</v>
      </c>
      <c r="B258" s="14" t="s">
        <v>196</v>
      </c>
      <c r="C258" s="15">
        <v>3</v>
      </c>
      <c r="D258" s="15">
        <v>1</v>
      </c>
      <c r="E258" s="24">
        <v>0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314</v>
      </c>
      <c r="D260" s="15">
        <v>468</v>
      </c>
      <c r="E260" s="24">
        <v>115</v>
      </c>
    </row>
    <row r="261" spans="1:5" x14ac:dyDescent="0.25">
      <c r="A261" s="168"/>
      <c r="B261" s="14" t="s">
        <v>199</v>
      </c>
      <c r="C261" s="15">
        <v>374</v>
      </c>
      <c r="D261" s="15">
        <v>400</v>
      </c>
      <c r="E261" s="24">
        <v>0</v>
      </c>
    </row>
    <row r="262" spans="1:5" x14ac:dyDescent="0.25">
      <c r="A262" s="168"/>
      <c r="B262" s="14" t="s">
        <v>200</v>
      </c>
      <c r="C262" s="15">
        <v>9</v>
      </c>
      <c r="D262" s="15">
        <v>4</v>
      </c>
      <c r="E262" s="24">
        <v>0</v>
      </c>
    </row>
    <row r="263" spans="1:5" x14ac:dyDescent="0.25">
      <c r="A263" s="168"/>
      <c r="B263" s="14" t="s">
        <v>201</v>
      </c>
      <c r="C263" s="15">
        <v>344</v>
      </c>
      <c r="D263" s="15">
        <v>508</v>
      </c>
      <c r="E263" s="24">
        <v>152</v>
      </c>
    </row>
    <row r="264" spans="1:5" x14ac:dyDescent="0.25">
      <c r="A264" s="168"/>
      <c r="B264" s="14" t="s">
        <v>202</v>
      </c>
      <c r="C264" s="15">
        <v>53</v>
      </c>
      <c r="D264" s="15">
        <v>58</v>
      </c>
      <c r="E264" s="24">
        <v>0</v>
      </c>
    </row>
    <row r="265" spans="1:5" x14ac:dyDescent="0.25">
      <c r="A265" s="168"/>
      <c r="B265" s="14" t="s">
        <v>203</v>
      </c>
      <c r="C265" s="15">
        <v>0</v>
      </c>
      <c r="D265" s="15">
        <v>0</v>
      </c>
      <c r="E265" s="24">
        <v>0</v>
      </c>
    </row>
    <row r="266" spans="1:5" x14ac:dyDescent="0.25">
      <c r="A266" s="168"/>
      <c r="B266" s="14" t="s">
        <v>204</v>
      </c>
      <c r="C266" s="15">
        <v>254</v>
      </c>
      <c r="D266" s="15">
        <v>41</v>
      </c>
      <c r="E266" s="24">
        <v>93</v>
      </c>
    </row>
    <row r="267" spans="1:5" x14ac:dyDescent="0.25">
      <c r="A267" s="168"/>
      <c r="B267" s="14" t="s">
        <v>205</v>
      </c>
      <c r="C267" s="15">
        <v>0</v>
      </c>
      <c r="D267" s="15">
        <v>0</v>
      </c>
      <c r="E267" s="24">
        <v>0</v>
      </c>
    </row>
    <row r="268" spans="1:5" x14ac:dyDescent="0.25">
      <c r="A268" s="168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8"/>
      <c r="B269" s="14" t="s">
        <v>207</v>
      </c>
      <c r="C269" s="15">
        <v>290</v>
      </c>
      <c r="D269" s="15">
        <v>400</v>
      </c>
      <c r="E269" s="24">
        <v>99</v>
      </c>
    </row>
    <row r="270" spans="1:5" x14ac:dyDescent="0.25">
      <c r="A270" s="168"/>
      <c r="B270" s="14" t="s">
        <v>208</v>
      </c>
      <c r="C270" s="15">
        <v>150</v>
      </c>
      <c r="D270" s="15">
        <v>158</v>
      </c>
      <c r="E270" s="24">
        <v>0</v>
      </c>
    </row>
    <row r="271" spans="1:5" x14ac:dyDescent="0.25">
      <c r="A271" s="168"/>
      <c r="B271" s="14" t="s">
        <v>209</v>
      </c>
      <c r="C271" s="15">
        <v>4</v>
      </c>
      <c r="D271" s="15">
        <v>5</v>
      </c>
      <c r="E271" s="24">
        <v>4</v>
      </c>
    </row>
    <row r="272" spans="1:5" x14ac:dyDescent="0.25">
      <c r="A272" s="169"/>
      <c r="B272" s="14" t="s">
        <v>210</v>
      </c>
      <c r="C272" s="15">
        <v>16</v>
      </c>
      <c r="D272" s="15">
        <v>16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1</v>
      </c>
      <c r="D274" s="15">
        <v>1</v>
      </c>
      <c r="E274" s="24">
        <v>1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26</v>
      </c>
      <c r="D277" s="15">
        <v>40</v>
      </c>
      <c r="E277" s="24">
        <v>4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60</v>
      </c>
      <c r="D280" s="15">
        <v>81</v>
      </c>
      <c r="E280" s="24">
        <v>15</v>
      </c>
    </row>
    <row r="281" spans="1:5" x14ac:dyDescent="0.25">
      <c r="A281" s="168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8"/>
      <c r="B282" s="14" t="s">
        <v>221</v>
      </c>
      <c r="C282" s="15">
        <v>6</v>
      </c>
      <c r="D282" s="15">
        <v>8</v>
      </c>
      <c r="E282" s="24">
        <v>3</v>
      </c>
    </row>
    <row r="283" spans="1:5" x14ac:dyDescent="0.25">
      <c r="A283" s="168"/>
      <c r="B283" s="14" t="s">
        <v>222</v>
      </c>
      <c r="C283" s="15">
        <v>13</v>
      </c>
      <c r="D283" s="15">
        <v>21</v>
      </c>
      <c r="E283" s="24">
        <v>12</v>
      </c>
    </row>
    <row r="284" spans="1:5" x14ac:dyDescent="0.25">
      <c r="A284" s="168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2</v>
      </c>
      <c r="D286" s="15">
        <v>2</v>
      </c>
      <c r="E286" s="24">
        <v>1</v>
      </c>
    </row>
    <row r="287" spans="1:5" x14ac:dyDescent="0.25">
      <c r="A287" s="168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68"/>
      <c r="B291" s="14" t="s">
        <v>230</v>
      </c>
      <c r="C291" s="15">
        <v>1</v>
      </c>
      <c r="D291" s="15">
        <v>2</v>
      </c>
      <c r="E291" s="24">
        <v>0</v>
      </c>
    </row>
    <row r="292" spans="1:5" x14ac:dyDescent="0.25">
      <c r="A292" s="168"/>
      <c r="B292" s="14" t="s">
        <v>231</v>
      </c>
      <c r="C292" s="15">
        <v>1</v>
      </c>
      <c r="D292" s="15">
        <v>3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34</v>
      </c>
      <c r="D294" s="15">
        <v>22</v>
      </c>
      <c r="E294" s="24">
        <v>18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46</v>
      </c>
      <c r="D296" s="15">
        <v>81</v>
      </c>
      <c r="E296" s="24">
        <v>42</v>
      </c>
    </row>
    <row r="297" spans="1:5" x14ac:dyDescent="0.25">
      <c r="A297" s="168"/>
      <c r="B297" s="14" t="s">
        <v>236</v>
      </c>
      <c r="C297" s="15">
        <v>29</v>
      </c>
      <c r="D297" s="15">
        <v>21</v>
      </c>
      <c r="E297" s="24">
        <v>17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6</v>
      </c>
      <c r="D299" s="15">
        <v>6</v>
      </c>
      <c r="E299" s="24">
        <v>1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1</v>
      </c>
      <c r="D301" s="15">
        <v>1</v>
      </c>
      <c r="E301" s="24">
        <v>0</v>
      </c>
    </row>
    <row r="302" spans="1:5" x14ac:dyDescent="0.25">
      <c r="A302" s="168"/>
      <c r="B302" s="14" t="s">
        <v>241</v>
      </c>
      <c r="C302" s="15">
        <v>1</v>
      </c>
      <c r="D302" s="15">
        <v>0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69"/>
      <c r="B305" s="14" t="s">
        <v>244</v>
      </c>
      <c r="C305" s="15">
        <v>1</v>
      </c>
      <c r="D305" s="15">
        <v>6</v>
      </c>
      <c r="E305" s="24">
        <v>1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8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1</v>
      </c>
      <c r="D311" s="15">
        <v>0</v>
      </c>
      <c r="E311" s="24">
        <v>1</v>
      </c>
    </row>
    <row r="312" spans="1:5" x14ac:dyDescent="0.25">
      <c r="A312" s="168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0</v>
      </c>
      <c r="D314" s="15">
        <v>2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5</v>
      </c>
      <c r="D317" s="15">
        <v>11</v>
      </c>
      <c r="E317" s="24">
        <v>2</v>
      </c>
    </row>
    <row r="318" spans="1:5" x14ac:dyDescent="0.25">
      <c r="A318" s="168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2</v>
      </c>
      <c r="D320" s="15">
        <v>0</v>
      </c>
      <c r="E320" s="24">
        <v>1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4</v>
      </c>
      <c r="D327" s="15">
        <v>4</v>
      </c>
      <c r="E327" s="24">
        <v>0</v>
      </c>
    </row>
    <row r="328" spans="1:5" x14ac:dyDescent="0.25">
      <c r="A328" s="168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8"/>
      <c r="B329" s="14" t="s">
        <v>271</v>
      </c>
      <c r="C329" s="15">
        <v>1</v>
      </c>
      <c r="D329" s="15">
        <v>3</v>
      </c>
      <c r="E329" s="24">
        <v>0</v>
      </c>
    </row>
    <row r="330" spans="1:5" x14ac:dyDescent="0.25">
      <c r="A330" s="168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8"/>
      <c r="B333" s="14" t="s">
        <v>274</v>
      </c>
      <c r="C333" s="15">
        <v>18</v>
      </c>
      <c r="D333" s="15">
        <v>17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8</v>
      </c>
      <c r="D340" s="15">
        <v>13</v>
      </c>
      <c r="E340" s="24">
        <v>3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89</v>
      </c>
      <c r="D342" s="15">
        <v>147</v>
      </c>
      <c r="E342" s="24">
        <v>29</v>
      </c>
    </row>
    <row r="343" spans="1:5" x14ac:dyDescent="0.25">
      <c r="A343" s="168"/>
      <c r="B343" s="14" t="s">
        <v>220</v>
      </c>
      <c r="C343" s="15">
        <v>1</v>
      </c>
      <c r="D343" s="15">
        <v>3</v>
      </c>
      <c r="E343" s="24">
        <v>0</v>
      </c>
    </row>
    <row r="344" spans="1:5" x14ac:dyDescent="0.25">
      <c r="A344" s="168"/>
      <c r="B344" s="14" t="s">
        <v>221</v>
      </c>
      <c r="C344" s="15">
        <v>32</v>
      </c>
      <c r="D344" s="15">
        <v>48</v>
      </c>
      <c r="E344" s="24">
        <v>4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1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1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416</v>
      </c>
      <c r="D352" s="15">
        <v>998</v>
      </c>
      <c r="E352" s="24">
        <v>0</v>
      </c>
    </row>
    <row r="353" spans="1:5" x14ac:dyDescent="0.25">
      <c r="A353" s="168"/>
      <c r="B353" s="14" t="s">
        <v>288</v>
      </c>
      <c r="C353" s="15">
        <v>8</v>
      </c>
      <c r="D353" s="15">
        <v>5</v>
      </c>
      <c r="E353" s="24">
        <v>1</v>
      </c>
    </row>
    <row r="354" spans="1:5" x14ac:dyDescent="0.25">
      <c r="A354" s="168"/>
      <c r="B354" s="14" t="s">
        <v>289</v>
      </c>
      <c r="C354" s="15">
        <v>212</v>
      </c>
      <c r="D354" s="15">
        <v>345</v>
      </c>
      <c r="E354" s="24">
        <v>141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0</v>
      </c>
      <c r="D357" s="15">
        <v>0</v>
      </c>
      <c r="E357" s="24">
        <v>0</v>
      </c>
    </row>
    <row r="358" spans="1:5" x14ac:dyDescent="0.25">
      <c r="A358" s="168"/>
      <c r="B358" s="14" t="s">
        <v>292</v>
      </c>
      <c r="C358" s="15">
        <v>39</v>
      </c>
      <c r="D358" s="15">
        <v>62</v>
      </c>
      <c r="E358" s="24">
        <v>5</v>
      </c>
    </row>
    <row r="359" spans="1:5" x14ac:dyDescent="0.25">
      <c r="A359" s="168"/>
      <c r="B359" s="14" t="s">
        <v>241</v>
      </c>
      <c r="C359" s="15">
        <v>22</v>
      </c>
      <c r="D359" s="15">
        <v>45</v>
      </c>
      <c r="E359" s="24">
        <v>0</v>
      </c>
    </row>
    <row r="360" spans="1:5" x14ac:dyDescent="0.25">
      <c r="A360" s="169"/>
      <c r="B360" s="14" t="s">
        <v>293</v>
      </c>
      <c r="C360" s="15">
        <v>15</v>
      </c>
      <c r="D360" s="15">
        <v>134</v>
      </c>
      <c r="E360" s="24">
        <v>2</v>
      </c>
    </row>
  </sheetData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7D1C-C4AD-449A-B137-C8637CB11483}">
  <dimension ref="A1:BI16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1232</v>
      </c>
      <c r="G2" s="80" t="s">
        <v>1233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B2" s="80" t="s">
        <v>1120</v>
      </c>
      <c r="AC2" s="80" t="s">
        <v>1127</v>
      </c>
      <c r="AD2" s="80" t="s">
        <v>640</v>
      </c>
      <c r="AE2" s="80" t="s">
        <v>1173</v>
      </c>
      <c r="AF2" s="80" t="s">
        <v>1077</v>
      </c>
      <c r="AI2" s="80" t="s">
        <v>198</v>
      </c>
      <c r="AL2" s="80" t="s">
        <v>638</v>
      </c>
      <c r="AM2" s="80" t="s">
        <v>638</v>
      </c>
      <c r="AN2" s="80" t="s">
        <v>640</v>
      </c>
      <c r="AO2" s="80" t="s">
        <v>640</v>
      </c>
      <c r="AT2" s="80" t="s">
        <v>648</v>
      </c>
      <c r="AV2" s="80" t="s">
        <v>638</v>
      </c>
      <c r="AW2" s="80" t="s">
        <v>1173</v>
      </c>
      <c r="AX2" s="80" t="s">
        <v>1173</v>
      </c>
      <c r="AY2" s="80" t="s">
        <v>20</v>
      </c>
      <c r="AZ2" s="80" t="s">
        <v>999</v>
      </c>
      <c r="BA2" s="80" t="s">
        <v>79</v>
      </c>
      <c r="BC2" s="80" t="s">
        <v>970</v>
      </c>
      <c r="BD2" s="80" t="s">
        <v>325</v>
      </c>
      <c r="BE2" s="80" t="s">
        <v>1270</v>
      </c>
      <c r="BF2" s="80" t="s">
        <v>101</v>
      </c>
      <c r="BG2" s="80" t="s">
        <v>101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1266</v>
      </c>
      <c r="G3" s="80" t="s">
        <v>1234</v>
      </c>
      <c r="H3" s="80" t="s">
        <v>1233</v>
      </c>
      <c r="I3" s="80" t="s">
        <v>1233</v>
      </c>
      <c r="J3" s="80" t="s">
        <v>1233</v>
      </c>
      <c r="K3" s="80" t="s">
        <v>1233</v>
      </c>
      <c r="L3" s="80" t="s">
        <v>1233</v>
      </c>
      <c r="M3" s="80" t="s">
        <v>1234</v>
      </c>
      <c r="N3" s="80" t="s">
        <v>1233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B3" s="80" t="s">
        <v>1121</v>
      </c>
      <c r="AC3" s="80" t="s">
        <v>1128</v>
      </c>
      <c r="AD3" s="80" t="s">
        <v>642</v>
      </c>
      <c r="AE3" s="80" t="s">
        <v>1174</v>
      </c>
      <c r="AF3" s="80" t="s">
        <v>1183</v>
      </c>
      <c r="AI3" s="80" t="s">
        <v>199</v>
      </c>
      <c r="AL3" s="80" t="s">
        <v>640</v>
      </c>
      <c r="AM3" s="80" t="s">
        <v>640</v>
      </c>
      <c r="AN3" s="80" t="s">
        <v>642</v>
      </c>
      <c r="AO3" s="80" t="s">
        <v>642</v>
      </c>
      <c r="AV3" s="80" t="s">
        <v>640</v>
      </c>
      <c r="AW3" s="80" t="s">
        <v>1174</v>
      </c>
      <c r="AX3" s="80" t="s">
        <v>1174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952</v>
      </c>
      <c r="BE3" s="80" t="s">
        <v>1272</v>
      </c>
      <c r="BF3" s="80" t="s">
        <v>111</v>
      </c>
      <c r="BG3" s="80" t="s">
        <v>111</v>
      </c>
      <c r="BH3" s="80" t="s">
        <v>1133</v>
      </c>
      <c r="BI3" s="80" t="s">
        <v>1138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1234</v>
      </c>
      <c r="F4" s="80" t="s">
        <v>1267</v>
      </c>
      <c r="G4" s="80" t="s">
        <v>966</v>
      </c>
      <c r="H4" s="80" t="s">
        <v>1234</v>
      </c>
      <c r="I4" s="80" t="s">
        <v>1234</v>
      </c>
      <c r="J4" s="80" t="s">
        <v>1234</v>
      </c>
      <c r="K4" s="80" t="s">
        <v>1236</v>
      </c>
      <c r="L4" s="80" t="s">
        <v>1234</v>
      </c>
      <c r="M4" s="80" t="s">
        <v>1249</v>
      </c>
      <c r="N4" s="80" t="s">
        <v>1234</v>
      </c>
      <c r="O4" s="80" t="s">
        <v>1234</v>
      </c>
      <c r="P4" s="80" t="s">
        <v>1284</v>
      </c>
      <c r="Q4" s="80" t="s">
        <v>1281</v>
      </c>
      <c r="R4" s="80" t="s">
        <v>1032</v>
      </c>
      <c r="S4" s="80" t="s">
        <v>1280</v>
      </c>
      <c r="T4" s="80" t="s">
        <v>1280</v>
      </c>
      <c r="V4" s="80" t="s">
        <v>31</v>
      </c>
      <c r="W4" s="80" t="s">
        <v>1377</v>
      </c>
      <c r="AB4" s="80" t="s">
        <v>1126</v>
      </c>
      <c r="AC4" s="80" t="s">
        <v>1129</v>
      </c>
      <c r="AD4" s="80" t="s">
        <v>644</v>
      </c>
      <c r="AE4" s="80" t="s">
        <v>1175</v>
      </c>
      <c r="AF4" s="80" t="s">
        <v>1116</v>
      </c>
      <c r="AI4" s="80" t="s">
        <v>201</v>
      </c>
      <c r="AL4" s="80" t="s">
        <v>642</v>
      </c>
      <c r="AM4" s="80" t="s">
        <v>642</v>
      </c>
      <c r="AN4" s="80" t="s">
        <v>646</v>
      </c>
      <c r="AO4" s="80" t="s">
        <v>644</v>
      </c>
      <c r="AV4" s="80" t="s">
        <v>642</v>
      </c>
      <c r="AW4" s="80" t="s">
        <v>1176</v>
      </c>
      <c r="AX4" s="80" t="s">
        <v>1175</v>
      </c>
      <c r="AY4" s="80" t="s">
        <v>995</v>
      </c>
      <c r="AZ4" s="80" t="s">
        <v>1001</v>
      </c>
      <c r="BA4" s="80" t="s">
        <v>1409</v>
      </c>
      <c r="BC4" s="80" t="s">
        <v>1410</v>
      </c>
      <c r="BD4" s="80" t="s">
        <v>953</v>
      </c>
      <c r="BE4" s="80" t="s">
        <v>1414</v>
      </c>
      <c r="BF4" s="80" t="s">
        <v>1050</v>
      </c>
      <c r="BG4" s="80" t="s">
        <v>1050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1236</v>
      </c>
      <c r="F5" s="80" t="s">
        <v>1173</v>
      </c>
      <c r="G5" s="80" t="s">
        <v>1247</v>
      </c>
      <c r="H5" s="80" t="s">
        <v>966</v>
      </c>
      <c r="I5" s="80" t="s">
        <v>1240</v>
      </c>
      <c r="J5" s="80" t="s">
        <v>1240</v>
      </c>
      <c r="K5" s="80" t="s">
        <v>966</v>
      </c>
      <c r="L5" s="80" t="s">
        <v>1236</v>
      </c>
      <c r="O5" s="80" t="s">
        <v>1240</v>
      </c>
      <c r="Q5" s="80" t="s">
        <v>1284</v>
      </c>
      <c r="R5" s="80" t="s">
        <v>1033</v>
      </c>
      <c r="S5" s="80" t="s">
        <v>1281</v>
      </c>
      <c r="T5" s="80" t="s">
        <v>1282</v>
      </c>
      <c r="V5" s="80" t="s">
        <v>32</v>
      </c>
      <c r="AD5" s="80" t="s">
        <v>646</v>
      </c>
      <c r="AE5" s="80" t="s">
        <v>1176</v>
      </c>
      <c r="AF5" s="80" t="s">
        <v>1184</v>
      </c>
      <c r="AI5" s="80" t="s">
        <v>202</v>
      </c>
      <c r="AL5" s="80" t="s">
        <v>646</v>
      </c>
      <c r="AM5" s="80" t="s">
        <v>646</v>
      </c>
      <c r="AN5" s="80" t="s">
        <v>648</v>
      </c>
      <c r="AO5" s="80" t="s">
        <v>646</v>
      </c>
      <c r="AV5" s="80" t="s">
        <v>644</v>
      </c>
      <c r="AW5" s="80" t="s">
        <v>606</v>
      </c>
      <c r="AX5" s="80" t="s">
        <v>606</v>
      </c>
      <c r="AY5" s="80" t="s">
        <v>996</v>
      </c>
      <c r="AZ5" s="80" t="s">
        <v>1002</v>
      </c>
      <c r="BC5" s="80" t="s">
        <v>976</v>
      </c>
      <c r="BD5" s="80" t="s">
        <v>954</v>
      </c>
      <c r="BE5" s="80" t="s">
        <v>1011</v>
      </c>
    </row>
    <row r="6" spans="1:61" x14ac:dyDescent="0.2">
      <c r="A6" s="80" t="s">
        <v>1371</v>
      </c>
      <c r="B6" s="80" t="s">
        <v>107</v>
      </c>
      <c r="C6" s="80" t="s">
        <v>1352</v>
      </c>
      <c r="D6" s="80" t="s">
        <v>1240</v>
      </c>
      <c r="E6" s="80" t="s">
        <v>966</v>
      </c>
      <c r="F6" s="80" t="s">
        <v>1246</v>
      </c>
      <c r="G6" s="80" t="s">
        <v>1250</v>
      </c>
      <c r="H6" s="80" t="s">
        <v>1246</v>
      </c>
      <c r="I6" s="80" t="s">
        <v>966</v>
      </c>
      <c r="J6" s="80" t="s">
        <v>966</v>
      </c>
      <c r="K6" s="80" t="s">
        <v>1245</v>
      </c>
      <c r="L6" s="80" t="s">
        <v>966</v>
      </c>
      <c r="O6" s="80" t="s">
        <v>966</v>
      </c>
      <c r="R6" s="80" t="s">
        <v>1034</v>
      </c>
      <c r="S6" s="80" t="s">
        <v>1284</v>
      </c>
      <c r="T6" s="80" t="s">
        <v>1283</v>
      </c>
      <c r="V6" s="80" t="s">
        <v>33</v>
      </c>
      <c r="AD6" s="80" t="s">
        <v>648</v>
      </c>
      <c r="AI6" s="80" t="s">
        <v>204</v>
      </c>
      <c r="AL6" s="80" t="s">
        <v>648</v>
      </c>
      <c r="AM6" s="80" t="s">
        <v>648</v>
      </c>
      <c r="AO6" s="80" t="s">
        <v>648</v>
      </c>
      <c r="AV6" s="80" t="s">
        <v>646</v>
      </c>
      <c r="AW6" s="80" t="s">
        <v>1177</v>
      </c>
      <c r="AY6" s="80" t="s">
        <v>997</v>
      </c>
      <c r="AZ6" s="80" t="s">
        <v>997</v>
      </c>
      <c r="BC6" s="80" t="s">
        <v>977</v>
      </c>
      <c r="BD6" s="80" t="s">
        <v>955</v>
      </c>
      <c r="BE6" s="80" t="s">
        <v>1275</v>
      </c>
    </row>
    <row r="7" spans="1:61" x14ac:dyDescent="0.2">
      <c r="B7" s="80" t="s">
        <v>108</v>
      </c>
      <c r="C7" s="80" t="s">
        <v>1354</v>
      </c>
      <c r="D7" s="80" t="s">
        <v>966</v>
      </c>
      <c r="E7" s="80" t="s">
        <v>1246</v>
      </c>
      <c r="F7" s="80" t="s">
        <v>108</v>
      </c>
      <c r="G7" s="80" t="s">
        <v>1256</v>
      </c>
      <c r="H7" s="80" t="s">
        <v>1247</v>
      </c>
      <c r="I7" s="80" t="s">
        <v>1246</v>
      </c>
      <c r="J7" s="80" t="s">
        <v>1246</v>
      </c>
      <c r="K7" s="80" t="s">
        <v>1246</v>
      </c>
      <c r="L7" s="80" t="s">
        <v>1245</v>
      </c>
      <c r="O7" s="80" t="s">
        <v>1247</v>
      </c>
      <c r="R7" s="80" t="s">
        <v>1035</v>
      </c>
      <c r="T7" s="80" t="s">
        <v>1284</v>
      </c>
      <c r="AD7" s="80" t="s">
        <v>650</v>
      </c>
      <c r="AI7" s="80" t="s">
        <v>207</v>
      </c>
      <c r="AV7" s="80" t="s">
        <v>648</v>
      </c>
      <c r="BC7" s="80" t="s">
        <v>1411</v>
      </c>
      <c r="BD7" s="80" t="s">
        <v>956</v>
      </c>
    </row>
    <row r="8" spans="1:61" x14ac:dyDescent="0.2">
      <c r="C8" s="80" t="s">
        <v>187</v>
      </c>
      <c r="D8" s="80" t="s">
        <v>1246</v>
      </c>
      <c r="E8" s="80" t="s">
        <v>1250</v>
      </c>
      <c r="G8" s="80" t="s">
        <v>108</v>
      </c>
      <c r="H8" s="80" t="s">
        <v>1250</v>
      </c>
      <c r="I8" s="80" t="s">
        <v>1247</v>
      </c>
      <c r="J8" s="80" t="s">
        <v>1247</v>
      </c>
      <c r="O8" s="80" t="s">
        <v>1250</v>
      </c>
      <c r="R8" s="80" t="s">
        <v>1036</v>
      </c>
      <c r="AI8" s="80" t="s">
        <v>208</v>
      </c>
      <c r="AV8" s="80" t="s">
        <v>650</v>
      </c>
      <c r="BC8" s="80" t="s">
        <v>979</v>
      </c>
      <c r="BD8" s="80" t="s">
        <v>509</v>
      </c>
    </row>
    <row r="9" spans="1:61" x14ac:dyDescent="0.2">
      <c r="C9" s="80" t="s">
        <v>1355</v>
      </c>
      <c r="D9" s="80" t="s">
        <v>1247</v>
      </c>
      <c r="E9" s="80" t="s">
        <v>1252</v>
      </c>
      <c r="H9" s="80" t="s">
        <v>1252</v>
      </c>
      <c r="I9" s="80" t="s">
        <v>1250</v>
      </c>
      <c r="J9" s="80" t="s">
        <v>1248</v>
      </c>
      <c r="O9" s="80" t="s">
        <v>1252</v>
      </c>
      <c r="R9" s="80" t="s">
        <v>1039</v>
      </c>
      <c r="AI9" s="80" t="s">
        <v>210</v>
      </c>
      <c r="BC9" s="80" t="s">
        <v>968</v>
      </c>
      <c r="BD9" s="80" t="s">
        <v>957</v>
      </c>
    </row>
    <row r="10" spans="1:61" x14ac:dyDescent="0.2">
      <c r="C10" s="80" t="s">
        <v>267</v>
      </c>
      <c r="D10" s="80" t="s">
        <v>1248</v>
      </c>
      <c r="H10" s="80" t="s">
        <v>108</v>
      </c>
      <c r="I10" s="80" t="s">
        <v>1252</v>
      </c>
      <c r="J10" s="80" t="s">
        <v>1250</v>
      </c>
      <c r="O10" s="80" t="s">
        <v>108</v>
      </c>
      <c r="AI10" s="80" t="s">
        <v>108</v>
      </c>
      <c r="BD10" s="80" t="s">
        <v>958</v>
      </c>
    </row>
    <row r="11" spans="1:61" x14ac:dyDescent="0.2">
      <c r="C11" s="80" t="s">
        <v>1357</v>
      </c>
      <c r="D11" s="80" t="s">
        <v>1250</v>
      </c>
      <c r="I11" s="80" t="s">
        <v>1256</v>
      </c>
      <c r="J11" s="80" t="s">
        <v>1252</v>
      </c>
      <c r="BD11" s="80" t="s">
        <v>959</v>
      </c>
    </row>
    <row r="12" spans="1:61" x14ac:dyDescent="0.2">
      <c r="D12" s="80" t="s">
        <v>1252</v>
      </c>
      <c r="I12" s="80" t="s">
        <v>108</v>
      </c>
      <c r="J12" s="80" t="s">
        <v>108</v>
      </c>
      <c r="BD12" s="80" t="s">
        <v>960</v>
      </c>
    </row>
    <row r="13" spans="1:61" x14ac:dyDescent="0.2">
      <c r="D13" s="80" t="s">
        <v>1256</v>
      </c>
      <c r="BD13" s="80" t="s">
        <v>961</v>
      </c>
    </row>
    <row r="14" spans="1:61" x14ac:dyDescent="0.2">
      <c r="D14" s="80" t="s">
        <v>108</v>
      </c>
      <c r="BD14" s="80" t="s">
        <v>108</v>
      </c>
    </row>
    <row r="15" spans="1:61" x14ac:dyDescent="0.2">
      <c r="BD15" s="80" t="s">
        <v>963</v>
      </c>
    </row>
    <row r="16" spans="1:61" x14ac:dyDescent="0.2">
      <c r="BD16" s="80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F8A7-87C2-412D-9D00-E3426281AF9A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792</v>
      </c>
      <c r="D4" s="88">
        <f>SUM(DatosViolenciaGénero!D63:D69)</f>
        <v>292</v>
      </c>
    </row>
    <row r="5" spans="2:4" x14ac:dyDescent="0.2">
      <c r="B5" s="87" t="s">
        <v>1234</v>
      </c>
      <c r="C5" s="88">
        <f>SUM(DatosViolenciaGénero!C70:C73)</f>
        <v>31</v>
      </c>
      <c r="D5" s="88">
        <f>SUM(DatosViolenciaGénero!D70:D73)</f>
        <v>50</v>
      </c>
    </row>
    <row r="6" spans="2:4" ht="12.75" customHeight="1" x14ac:dyDescent="0.2">
      <c r="B6" s="87" t="s">
        <v>1280</v>
      </c>
      <c r="C6" s="88">
        <f>DatosViolenciaGénero!C74</f>
        <v>7</v>
      </c>
      <c r="D6" s="88">
        <f>DatosViolenciaGénero!D74</f>
        <v>1</v>
      </c>
    </row>
    <row r="7" spans="2:4" ht="12.75" customHeight="1" x14ac:dyDescent="0.2">
      <c r="B7" s="87" t="s">
        <v>1281</v>
      </c>
      <c r="C7" s="88">
        <f>SUM(DatosViolenciaGénero!C75:C77)</f>
        <v>1</v>
      </c>
      <c r="D7" s="88">
        <f>SUM(DatosViolenciaGénero!D75:D77)</f>
        <v>0</v>
      </c>
    </row>
    <row r="8" spans="2:4" ht="12.75" customHeight="1" x14ac:dyDescent="0.2">
      <c r="B8" s="87" t="s">
        <v>1282</v>
      </c>
      <c r="C8" s="88">
        <f>DatosViolenciaGénero!C81</f>
        <v>0</v>
      </c>
      <c r="D8" s="88">
        <f>DatosViolenciaGénero!D81</f>
        <v>2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3</v>
      </c>
    </row>
    <row r="10" spans="2:4" ht="12.75" customHeight="1" x14ac:dyDescent="0.2">
      <c r="B10" s="87" t="s">
        <v>1284</v>
      </c>
      <c r="C10" s="88">
        <f>SUM(DatosViolenciaGénero!C79:C80)</f>
        <v>215</v>
      </c>
      <c r="D10" s="88">
        <f>SUM(DatosViolenciaGénero!D79:D80)</f>
        <v>202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133</v>
      </c>
    </row>
    <row r="16" spans="2:4" ht="13.5" thickBot="1" x14ac:dyDescent="0.25">
      <c r="B16" s="91" t="s">
        <v>1287</v>
      </c>
      <c r="C16" s="92">
        <f>DatosViolenciaGénero!C39</f>
        <v>228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BBAC-9D87-4E90-9522-6C805F1FEDFA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172</v>
      </c>
      <c r="D4" s="88">
        <f>SUM(DatosViolenciaDoméstica!D48:D54)</f>
        <v>76</v>
      </c>
    </row>
    <row r="5" spans="2:4" x14ac:dyDescent="0.2">
      <c r="B5" s="87" t="s">
        <v>1234</v>
      </c>
      <c r="C5" s="88">
        <f>SUM(DatosViolenciaDoméstica!C55:C58)</f>
        <v>7</v>
      </c>
      <c r="D5" s="88">
        <f>SUM(DatosViolenciaDoméstica!D55:D58)</f>
        <v>19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0</v>
      </c>
      <c r="D7" s="88">
        <f>SUM(DatosViolenciaDoméstica!D60:D62)</f>
        <v>1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31</v>
      </c>
      <c r="D10" s="88">
        <f>SUM(DatosViolenciaDoméstica!D64:D65)</f>
        <v>22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26</v>
      </c>
    </row>
    <row r="16" spans="2:4" ht="13.5" thickBot="1" x14ac:dyDescent="0.25">
      <c r="B16" s="91" t="s">
        <v>1287</v>
      </c>
      <c r="C16" s="92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45A9-1076-4BAF-9E78-E4F2D1FC6D40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94</v>
      </c>
    </row>
    <row r="5" spans="2:3" x14ac:dyDescent="0.2">
      <c r="B5" s="81" t="s">
        <v>1271</v>
      </c>
      <c r="C5" s="83">
        <f>DatosMenores!C70</f>
        <v>0</v>
      </c>
    </row>
    <row r="6" spans="2:3" x14ac:dyDescent="0.2">
      <c r="B6" s="81" t="s">
        <v>1272</v>
      </c>
      <c r="C6" s="83">
        <f>DatosMenores!C71</f>
        <v>113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12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19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86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8B4E-1A03-4BF2-AB06-1F92D350E7B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6989</v>
      </c>
      <c r="E11" s="66">
        <f>DatosDelitos!H6+DatosDelitos!H14-DatosDelitos!H18</f>
        <v>147</v>
      </c>
      <c r="F11" s="66">
        <f>DatosDelitos!I6+DatosDelitos!I14-DatosDelitos!I18</f>
        <v>225</v>
      </c>
      <c r="G11" s="66">
        <f>DatosDelitos!J6+DatosDelitos!J14-DatosDelitos!J18</f>
        <v>7</v>
      </c>
      <c r="H11" s="67">
        <f>DatosDelitos!K6+DatosDelitos!K14-DatosDelitos!K18</f>
        <v>11</v>
      </c>
      <c r="I11" s="67">
        <f>DatosDelitos!L6+DatosDelitos!L14-DatosDelitos!L18</f>
        <v>2</v>
      </c>
      <c r="J11" s="67">
        <f>DatosDelitos!M6+DatosDelitos!M14-DatosDelitos!M18</f>
        <v>7</v>
      </c>
      <c r="K11" s="67">
        <f>DatosDelitos!O6+DatosDelitos!O14-DatosDelitos!O18</f>
        <v>12</v>
      </c>
      <c r="L11" s="68">
        <f>DatosDelitos!P6+DatosDelitos!P14-DatosDelitos!P18</f>
        <v>208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0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1043</v>
      </c>
      <c r="E15" s="70">
        <f>DatosDelitos!H18+DatosDelitos!H45</f>
        <v>205</v>
      </c>
      <c r="F15" s="70">
        <f>DatosDelitos!I17+DatosDelitos!I45</f>
        <v>51</v>
      </c>
      <c r="G15" s="70">
        <f>DatosDelitos!J18+DatosDelitos!J45</f>
        <v>1</v>
      </c>
      <c r="H15" s="70">
        <f>DatosDelitos!K18+DatosDelitos!K45</f>
        <v>3</v>
      </c>
      <c r="I15" s="70">
        <f>DatosDelitos!L18+DatosDelitos!L45</f>
        <v>0</v>
      </c>
      <c r="J15" s="70">
        <f>DatosDelitos!M18+DatosDelitos!M45</f>
        <v>1</v>
      </c>
      <c r="K15" s="70">
        <f>DatosDelitos!O18+DatosDelitos!O45</f>
        <v>12</v>
      </c>
      <c r="L15" s="71">
        <f>DatosDelitos!P18+DatosDelitos!P45</f>
        <v>259</v>
      </c>
    </row>
    <row r="16" spans="2:13" ht="13.15" customHeight="1" x14ac:dyDescent="0.2">
      <c r="B16" s="208" t="s">
        <v>1234</v>
      </c>
      <c r="C16" s="208"/>
      <c r="D16" s="69">
        <f>DatosDelitos!C31</f>
        <v>788</v>
      </c>
      <c r="E16" s="70">
        <f>DatosDelitos!H31</f>
        <v>86</v>
      </c>
      <c r="F16" s="70">
        <f>DatosDelitos!I31</f>
        <v>180</v>
      </c>
      <c r="G16" s="70">
        <f>DatosDelitos!J31</f>
        <v>0</v>
      </c>
      <c r="H16" s="70">
        <f>DatosDelitos!K31</f>
        <v>5</v>
      </c>
      <c r="I16" s="70">
        <f>DatosDelitos!L31</f>
        <v>1</v>
      </c>
      <c r="J16" s="70">
        <f>DatosDelitos!M31</f>
        <v>3</v>
      </c>
      <c r="K16" s="70">
        <f>DatosDelitos!O31</f>
        <v>2</v>
      </c>
      <c r="L16" s="71">
        <f>DatosDelitos!P31</f>
        <v>273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19</v>
      </c>
      <c r="E17" s="70">
        <f>DatosDelitos!H43-DatosDelitos!H45</f>
        <v>0</v>
      </c>
      <c r="F17" s="70">
        <f>DatosDelitos!I43-DatosDelitos!I45</f>
        <v>1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0</v>
      </c>
    </row>
    <row r="18" spans="2:12" ht="13.15" customHeight="1" x14ac:dyDescent="0.2">
      <c r="B18" s="208" t="s">
        <v>1236</v>
      </c>
      <c r="C18" s="208"/>
      <c r="D18" s="69">
        <f>DatosDelitos!C51</f>
        <v>164</v>
      </c>
      <c r="E18" s="70">
        <f>DatosDelitos!H51</f>
        <v>32</v>
      </c>
      <c r="F18" s="70">
        <f>DatosDelitos!I51</f>
        <v>24</v>
      </c>
      <c r="G18" s="70">
        <f>DatosDelitos!J51</f>
        <v>7</v>
      </c>
      <c r="H18" s="70">
        <f>DatosDelitos!K51</f>
        <v>20</v>
      </c>
      <c r="I18" s="70">
        <f>DatosDelitos!L51</f>
        <v>0</v>
      </c>
      <c r="J18" s="70">
        <f>DatosDelitos!M51</f>
        <v>0</v>
      </c>
      <c r="K18" s="70">
        <f>DatosDelitos!O51</f>
        <v>3</v>
      </c>
      <c r="L18" s="71">
        <f>DatosDelitos!P51</f>
        <v>38</v>
      </c>
    </row>
    <row r="19" spans="2:12" ht="13.15" customHeight="1" x14ac:dyDescent="0.2">
      <c r="B19" s="208" t="s">
        <v>1237</v>
      </c>
      <c r="C19" s="208"/>
      <c r="D19" s="69">
        <f>DatosDelitos!C73</f>
        <v>7</v>
      </c>
      <c r="E19" s="70">
        <f>DatosDelitos!H73</f>
        <v>1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2</v>
      </c>
    </row>
    <row r="20" spans="2:12" ht="27" customHeight="1" x14ac:dyDescent="0.2">
      <c r="B20" s="208" t="s">
        <v>1238</v>
      </c>
      <c r="C20" s="208"/>
      <c r="D20" s="69">
        <f>DatosDelitos!C75</f>
        <v>40</v>
      </c>
      <c r="E20" s="70">
        <f>DatosDelitos!H75</f>
        <v>6</v>
      </c>
      <c r="F20" s="70">
        <f>DatosDelitos!I75</f>
        <v>14</v>
      </c>
      <c r="G20" s="70">
        <f>DatosDelitos!J75</f>
        <v>0</v>
      </c>
      <c r="H20" s="70">
        <f>DatosDelitos!K75</f>
        <v>0</v>
      </c>
      <c r="I20" s="70">
        <f>DatosDelitos!L75</f>
        <v>0</v>
      </c>
      <c r="J20" s="70">
        <f>DatosDelitos!M75</f>
        <v>0</v>
      </c>
      <c r="K20" s="70">
        <f>DatosDelitos!O75</f>
        <v>0</v>
      </c>
      <c r="L20" s="71">
        <f>DatosDelitos!P75</f>
        <v>12</v>
      </c>
    </row>
    <row r="21" spans="2:12" ht="13.15" customHeight="1" x14ac:dyDescent="0.2">
      <c r="B21" s="209" t="s">
        <v>1239</v>
      </c>
      <c r="C21" s="209"/>
      <c r="D21" s="69">
        <f>DatosDelitos!C83</f>
        <v>87</v>
      </c>
      <c r="E21" s="70">
        <f>DatosDelitos!H83</f>
        <v>2</v>
      </c>
      <c r="F21" s="70">
        <f>DatosDelitos!I83</f>
        <v>0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4</v>
      </c>
    </row>
    <row r="22" spans="2:12" ht="13.15" customHeight="1" x14ac:dyDescent="0.2">
      <c r="B22" s="208" t="s">
        <v>1240</v>
      </c>
      <c r="C22" s="208"/>
      <c r="D22" s="69">
        <f>DatosDelitos!C86</f>
        <v>298</v>
      </c>
      <c r="E22" s="70">
        <f>DatosDelitos!H86</f>
        <v>132</v>
      </c>
      <c r="F22" s="70">
        <f>DatosDelitos!I86</f>
        <v>121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90</v>
      </c>
    </row>
    <row r="23" spans="2:12" ht="13.15" customHeight="1" x14ac:dyDescent="0.2">
      <c r="B23" s="208" t="s">
        <v>966</v>
      </c>
      <c r="C23" s="208"/>
      <c r="D23" s="69">
        <f>DatosDelitos!C98</f>
        <v>2726</v>
      </c>
      <c r="E23" s="70">
        <f>DatosDelitos!H98</f>
        <v>581</v>
      </c>
      <c r="F23" s="70">
        <f>DatosDelitos!I98</f>
        <v>559</v>
      </c>
      <c r="G23" s="70">
        <f>DatosDelitos!J98</f>
        <v>1</v>
      </c>
      <c r="H23" s="70">
        <f>DatosDelitos!K98</f>
        <v>1</v>
      </c>
      <c r="I23" s="70">
        <f>DatosDelitos!L98</f>
        <v>0</v>
      </c>
      <c r="J23" s="70">
        <f>DatosDelitos!M98</f>
        <v>0</v>
      </c>
      <c r="K23" s="70">
        <f>DatosDelitos!O98</f>
        <v>29</v>
      </c>
      <c r="L23" s="71">
        <f>DatosDelitos!P98</f>
        <v>519</v>
      </c>
    </row>
    <row r="24" spans="2:12" ht="27" customHeight="1" x14ac:dyDescent="0.2">
      <c r="B24" s="208" t="s">
        <v>1241</v>
      </c>
      <c r="C24" s="208"/>
      <c r="D24" s="69">
        <f>DatosDelitos!C132</f>
        <v>6</v>
      </c>
      <c r="E24" s="70">
        <f>DatosDelitos!H132</f>
        <v>9</v>
      </c>
      <c r="F24" s="70">
        <f>DatosDelitos!I132</f>
        <v>6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10</v>
      </c>
    </row>
    <row r="25" spans="2:12" ht="13.15" customHeight="1" x14ac:dyDescent="0.2">
      <c r="B25" s="208" t="s">
        <v>1242</v>
      </c>
      <c r="C25" s="208"/>
      <c r="D25" s="69">
        <f>DatosDelitos!C138</f>
        <v>3</v>
      </c>
      <c r="E25" s="70">
        <f>DatosDelitos!H138</f>
        <v>2</v>
      </c>
      <c r="F25" s="70">
        <f>DatosDelitos!I138</f>
        <v>7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3</v>
      </c>
    </row>
    <row r="26" spans="2:12" ht="13.15" customHeight="1" x14ac:dyDescent="0.2">
      <c r="B26" s="209" t="s">
        <v>1243</v>
      </c>
      <c r="C26" s="209"/>
      <c r="D26" s="69">
        <f>DatosDelitos!C145</f>
        <v>0</v>
      </c>
      <c r="E26" s="70">
        <f>DatosDelitos!H145</f>
        <v>0</v>
      </c>
      <c r="F26" s="70">
        <f>DatosDelitos!I145</f>
        <v>0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0</v>
      </c>
      <c r="L26" s="71">
        <f>DatosDelitos!P145</f>
        <v>0</v>
      </c>
    </row>
    <row r="27" spans="2:12" ht="38.25" customHeight="1" x14ac:dyDescent="0.2">
      <c r="B27" s="208" t="s">
        <v>1244</v>
      </c>
      <c r="C27" s="208"/>
      <c r="D27" s="69">
        <f>DatosDelitos!C148</f>
        <v>90</v>
      </c>
      <c r="E27" s="70">
        <f>DatosDelitos!H148</f>
        <v>31</v>
      </c>
      <c r="F27" s="70">
        <f>DatosDelitos!I148</f>
        <v>23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19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44</v>
      </c>
      <c r="E28" s="70">
        <f>DatosDelitos!H157+SUM(DatosDelitos!H168:H173)</f>
        <v>5</v>
      </c>
      <c r="F28" s="70">
        <f>DatosDelitos!I157+SUM(DatosDelitos!I168:I173)</f>
        <v>4</v>
      </c>
      <c r="G28" s="70">
        <f>DatosDelitos!J157+SUM(DatosDelitos!J168:J173)</f>
        <v>1</v>
      </c>
      <c r="H28" s="70">
        <f>DatosDelitos!K157+SUM(DatosDelitos!K168:K173)</f>
        <v>1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5</v>
      </c>
    </row>
    <row r="29" spans="2:12" ht="13.15" customHeight="1" x14ac:dyDescent="0.2">
      <c r="B29" s="208" t="s">
        <v>1246</v>
      </c>
      <c r="C29" s="208"/>
      <c r="D29" s="69">
        <f>SUM(DatosDelitos!C174:C178)</f>
        <v>160</v>
      </c>
      <c r="E29" s="70">
        <f>SUM(DatosDelitos!H174:H178)</f>
        <v>115</v>
      </c>
      <c r="F29" s="70">
        <f>SUM(DatosDelitos!I174:I178)</f>
        <v>84</v>
      </c>
      <c r="G29" s="70">
        <f>SUM(DatosDelitos!J174:J178)</f>
        <v>1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61</v>
      </c>
      <c r="L29" s="70">
        <f>SUM(DatosDelitos!P174:P178)</f>
        <v>49</v>
      </c>
    </row>
    <row r="30" spans="2:12" ht="13.15" customHeight="1" x14ac:dyDescent="0.2">
      <c r="B30" s="208" t="s">
        <v>1247</v>
      </c>
      <c r="C30" s="208"/>
      <c r="D30" s="69">
        <f>DatosDelitos!C179</f>
        <v>202</v>
      </c>
      <c r="E30" s="70">
        <f>DatosDelitos!H179</f>
        <v>108</v>
      </c>
      <c r="F30" s="70">
        <f>DatosDelitos!I179</f>
        <v>146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0</v>
      </c>
      <c r="L30" s="70">
        <f>DatosDelitos!P179</f>
        <v>633</v>
      </c>
    </row>
    <row r="31" spans="2:12" ht="13.15" customHeight="1" x14ac:dyDescent="0.2">
      <c r="B31" s="208" t="s">
        <v>1248</v>
      </c>
      <c r="C31" s="208"/>
      <c r="D31" s="69">
        <f>DatosDelitos!C187</f>
        <v>118</v>
      </c>
      <c r="E31" s="70">
        <f>DatosDelitos!H187</f>
        <v>45</v>
      </c>
      <c r="F31" s="70">
        <f>DatosDelitos!I187</f>
        <v>53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38</v>
      </c>
    </row>
    <row r="32" spans="2:12" ht="13.15" customHeight="1" x14ac:dyDescent="0.2">
      <c r="B32" s="208" t="s">
        <v>1249</v>
      </c>
      <c r="C32" s="208"/>
      <c r="D32" s="69">
        <f>DatosDelitos!C202</f>
        <v>10</v>
      </c>
      <c r="E32" s="70">
        <f>DatosDelitos!H202</f>
        <v>2</v>
      </c>
      <c r="F32" s="70">
        <f>DatosDelitos!I202</f>
        <v>0</v>
      </c>
      <c r="G32" s="70">
        <f>DatosDelitos!J202</f>
        <v>0</v>
      </c>
      <c r="H32" s="70">
        <f>DatosDelitos!K202</f>
        <v>0</v>
      </c>
      <c r="I32" s="70">
        <f>DatosDelitos!L202</f>
        <v>1</v>
      </c>
      <c r="J32" s="70">
        <f>DatosDelitos!M202</f>
        <v>0</v>
      </c>
      <c r="K32" s="70">
        <f>DatosDelitos!O202</f>
        <v>0</v>
      </c>
      <c r="L32" s="70">
        <f>DatosDelitos!P202</f>
        <v>4</v>
      </c>
    </row>
    <row r="33" spans="2:13" ht="13.15" customHeight="1" x14ac:dyDescent="0.2">
      <c r="B33" s="208" t="s">
        <v>1250</v>
      </c>
      <c r="C33" s="208"/>
      <c r="D33" s="69">
        <f>DatosDelitos!C224</f>
        <v>529</v>
      </c>
      <c r="E33" s="70">
        <f>DatosDelitos!H224</f>
        <v>162</v>
      </c>
      <c r="F33" s="70">
        <f>DatosDelitos!I224</f>
        <v>165</v>
      </c>
      <c r="G33" s="70">
        <f>DatosDelitos!J224</f>
        <v>0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11</v>
      </c>
      <c r="L33" s="70">
        <f>DatosDelitos!P224</f>
        <v>251</v>
      </c>
    </row>
    <row r="34" spans="2:13" ht="13.15" customHeight="1" x14ac:dyDescent="0.2">
      <c r="B34" s="208" t="s">
        <v>1251</v>
      </c>
      <c r="C34" s="208"/>
      <c r="D34" s="69">
        <f>DatosDelitos!C245</f>
        <v>3</v>
      </c>
      <c r="E34" s="70">
        <f>DatosDelitos!H245</f>
        <v>0</v>
      </c>
      <c r="F34" s="70">
        <f>DatosDelitos!I245</f>
        <v>1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0</v>
      </c>
    </row>
    <row r="35" spans="2:13" ht="13.15" customHeight="1" x14ac:dyDescent="0.2">
      <c r="B35" s="208" t="s">
        <v>1252</v>
      </c>
      <c r="C35" s="208"/>
      <c r="D35" s="69">
        <f>DatosDelitos!C272</f>
        <v>207</v>
      </c>
      <c r="E35" s="70">
        <f>DatosDelitos!H272</f>
        <v>82</v>
      </c>
      <c r="F35" s="70">
        <f>DatosDelitos!I272</f>
        <v>112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1</v>
      </c>
      <c r="L35" s="70">
        <f>DatosDelitos!P272</f>
        <v>142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5</v>
      </c>
      <c r="E38" s="70">
        <f>DatosDelitos!H313+DatosDelitos!H319+DatosDelitos!H321</f>
        <v>3</v>
      </c>
      <c r="F38" s="70">
        <f>DatosDelitos!I313+DatosDelitos!I319+DatosDelitos!I321</f>
        <v>2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2</v>
      </c>
    </row>
    <row r="39" spans="2:13" ht="13.15" customHeight="1" x14ac:dyDescent="0.2">
      <c r="B39" s="208" t="s">
        <v>1256</v>
      </c>
      <c r="C39" s="208"/>
      <c r="D39" s="69">
        <f>DatosDelitos!C324</f>
        <v>8887</v>
      </c>
      <c r="E39" s="70">
        <f>DatosDelitos!H324</f>
        <v>64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0</v>
      </c>
    </row>
    <row r="40" spans="2:13" ht="13.15" customHeight="1" x14ac:dyDescent="0.2">
      <c r="B40" s="208" t="s">
        <v>1257</v>
      </c>
      <c r="C40" s="208"/>
      <c r="D40" s="69">
        <f>DatosDelitos!C326</f>
        <v>0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22425</v>
      </c>
      <c r="E43" s="72">
        <f t="shared" ref="E43:L43" si="0">SUM(E11:E42)</f>
        <v>1820</v>
      </c>
      <c r="F43" s="72">
        <f t="shared" si="0"/>
        <v>1778</v>
      </c>
      <c r="G43" s="72">
        <f t="shared" si="0"/>
        <v>18</v>
      </c>
      <c r="H43" s="72">
        <f t="shared" si="0"/>
        <v>41</v>
      </c>
      <c r="I43" s="72">
        <f t="shared" si="0"/>
        <v>4</v>
      </c>
      <c r="J43" s="72">
        <f t="shared" si="0"/>
        <v>11</v>
      </c>
      <c r="K43" s="72">
        <f t="shared" si="0"/>
        <v>131</v>
      </c>
      <c r="L43" s="72">
        <f t="shared" si="0"/>
        <v>2561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14</v>
      </c>
      <c r="E50" s="75">
        <f>DatosDelitos!G14-DatosDelitos!G18</f>
        <v>14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378</v>
      </c>
      <c r="E54" s="75">
        <f>DatosDelitos!G18+DatosDelitos!G45</f>
        <v>156</v>
      </c>
    </row>
    <row r="55" spans="2:5" ht="13.15" customHeight="1" x14ac:dyDescent="0.25">
      <c r="B55" s="210" t="s">
        <v>1234</v>
      </c>
      <c r="C55" s="210"/>
      <c r="D55" s="75">
        <f>DatosDelitos!F31</f>
        <v>104</v>
      </c>
      <c r="E55" s="75">
        <f>DatosDelitos!G31</f>
        <v>155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1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4</v>
      </c>
      <c r="E57" s="75">
        <f>DatosDelitos!G51</f>
        <v>3</v>
      </c>
    </row>
    <row r="58" spans="2:5" ht="13.15" customHeight="1" x14ac:dyDescent="0.25">
      <c r="B58" s="210" t="s">
        <v>1237</v>
      </c>
      <c r="C58" s="210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1</v>
      </c>
      <c r="E59" s="75">
        <f>DatosDelitos!G75</f>
        <v>2</v>
      </c>
    </row>
    <row r="60" spans="2:5" ht="13.15" customHeight="1" x14ac:dyDescent="0.25">
      <c r="B60" s="210" t="s">
        <v>1239</v>
      </c>
      <c r="C60" s="210"/>
      <c r="D60" s="75">
        <f>DatosDelitos!F83</f>
        <v>1</v>
      </c>
      <c r="E60" s="75">
        <f>DatosDelitos!G83</f>
        <v>2</v>
      </c>
    </row>
    <row r="61" spans="2:5" ht="13.15" customHeight="1" x14ac:dyDescent="0.25">
      <c r="B61" s="210" t="s">
        <v>1240</v>
      </c>
      <c r="C61" s="210"/>
      <c r="D61" s="75">
        <f>DatosDelitos!F86</f>
        <v>7</v>
      </c>
      <c r="E61" s="75">
        <f>DatosDelitos!G86</f>
        <v>6</v>
      </c>
    </row>
    <row r="62" spans="2:5" ht="13.15" customHeight="1" x14ac:dyDescent="0.25">
      <c r="B62" s="210" t="s">
        <v>966</v>
      </c>
      <c r="C62" s="210"/>
      <c r="D62" s="75">
        <f>DatosDelitos!F98</f>
        <v>82</v>
      </c>
      <c r="E62" s="75">
        <f>DatosDelitos!G98</f>
        <v>68</v>
      </c>
    </row>
    <row r="63" spans="2:5" ht="27" customHeight="1" x14ac:dyDescent="0.25">
      <c r="B63" s="210" t="s">
        <v>1263</v>
      </c>
      <c r="C63" s="210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0</v>
      </c>
      <c r="E66" s="75">
        <f>DatosDelitos!G148</f>
        <v>0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1</v>
      </c>
      <c r="E67" s="75">
        <f>DatosDelitos!G157+SUM(DatosDelitos!G168:H173)</f>
        <v>1</v>
      </c>
    </row>
    <row r="68" spans="2:5" ht="13.15" customHeight="1" x14ac:dyDescent="0.25">
      <c r="B68" s="210" t="s">
        <v>1246</v>
      </c>
      <c r="C68" s="210"/>
      <c r="D68" s="75">
        <f>SUM(DatosDelitos!F174:G178)</f>
        <v>9</v>
      </c>
      <c r="E68" s="75">
        <f>SUM(DatosDelitos!G174:H178)</f>
        <v>118</v>
      </c>
    </row>
    <row r="69" spans="2:5" ht="13.15" customHeight="1" x14ac:dyDescent="0.25">
      <c r="B69" s="210" t="s">
        <v>1247</v>
      </c>
      <c r="C69" s="210"/>
      <c r="D69" s="75">
        <f>DatosDelitos!F179</f>
        <v>531</v>
      </c>
      <c r="E69" s="75">
        <f>DatosDelitos!G179</f>
        <v>489</v>
      </c>
    </row>
    <row r="70" spans="2:5" ht="13.15" customHeight="1" x14ac:dyDescent="0.25">
      <c r="B70" s="210" t="s">
        <v>1248</v>
      </c>
      <c r="C70" s="210"/>
      <c r="D70" s="75">
        <f>DatosDelitos!F187</f>
        <v>2</v>
      </c>
      <c r="E70" s="75">
        <f>DatosDelitos!G187</f>
        <v>2</v>
      </c>
    </row>
    <row r="71" spans="2:5" ht="13.15" customHeight="1" x14ac:dyDescent="0.25">
      <c r="B71" s="210" t="s">
        <v>1249</v>
      </c>
      <c r="C71" s="210"/>
      <c r="D71" s="75">
        <f>DatosDelitos!F202</f>
        <v>0</v>
      </c>
      <c r="E71" s="75">
        <f>DatosDelitos!G202</f>
        <v>0</v>
      </c>
    </row>
    <row r="72" spans="2:5" ht="13.15" customHeight="1" x14ac:dyDescent="0.25">
      <c r="B72" s="210" t="s">
        <v>1250</v>
      </c>
      <c r="C72" s="210"/>
      <c r="D72" s="75">
        <f>DatosDelitos!F224</f>
        <v>149</v>
      </c>
      <c r="E72" s="75">
        <f>DatosDelitos!G224</f>
        <v>119</v>
      </c>
    </row>
    <row r="73" spans="2:5" ht="13.15" customHeight="1" x14ac:dyDescent="0.25">
      <c r="B73" s="210" t="s">
        <v>1251</v>
      </c>
      <c r="C73" s="210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10" t="s">
        <v>1252</v>
      </c>
      <c r="C74" s="210"/>
      <c r="D74" s="75">
        <f>DatosDelitos!F272</f>
        <v>35</v>
      </c>
      <c r="E74" s="75">
        <f>DatosDelitos!G272</f>
        <v>33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2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52</v>
      </c>
      <c r="E78" s="75">
        <f>DatosDelitos!G324</f>
        <v>0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1373</v>
      </c>
      <c r="E82" s="75">
        <f>SUM(E49:E81)</f>
        <v>1168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46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73</v>
      </c>
    </row>
    <row r="92" spans="2:13" ht="13.15" customHeight="1" x14ac:dyDescent="0.25">
      <c r="B92" s="210" t="s">
        <v>1234</v>
      </c>
      <c r="C92" s="210"/>
      <c r="D92" s="75">
        <f>DatosDelitos!N31</f>
        <v>4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0</v>
      </c>
    </row>
    <row r="94" spans="2:13" ht="13.15" customHeight="1" x14ac:dyDescent="0.25">
      <c r="B94" s="210" t="s">
        <v>1236</v>
      </c>
      <c r="C94" s="210"/>
      <c r="D94" s="75">
        <f>DatosDelitos!N51</f>
        <v>5</v>
      </c>
    </row>
    <row r="95" spans="2:13" ht="13.15" customHeight="1" x14ac:dyDescent="0.25">
      <c r="B95" s="210" t="s">
        <v>1237</v>
      </c>
      <c r="C95" s="210"/>
      <c r="D95" s="75">
        <f>DatosDelitos!N73</f>
        <v>1</v>
      </c>
    </row>
    <row r="96" spans="2:13" ht="27" customHeight="1" x14ac:dyDescent="0.25">
      <c r="B96" s="210" t="s">
        <v>1262</v>
      </c>
      <c r="C96" s="210"/>
      <c r="D96" s="75">
        <f>DatosDelitos!N75</f>
        <v>2</v>
      </c>
    </row>
    <row r="97" spans="2:4" ht="13.15" customHeight="1" x14ac:dyDescent="0.25">
      <c r="B97" s="210" t="s">
        <v>1239</v>
      </c>
      <c r="C97" s="210"/>
      <c r="D97" s="75">
        <f>DatosDelitos!N83</f>
        <v>2</v>
      </c>
    </row>
    <row r="98" spans="2:4" ht="13.15" customHeight="1" x14ac:dyDescent="0.25">
      <c r="B98" s="210" t="s">
        <v>1240</v>
      </c>
      <c r="C98" s="210"/>
      <c r="D98" s="75">
        <f>DatosDelitos!N86</f>
        <v>6</v>
      </c>
    </row>
    <row r="99" spans="2:4" ht="13.15" customHeight="1" x14ac:dyDescent="0.25">
      <c r="B99" s="210" t="s">
        <v>966</v>
      </c>
      <c r="C99" s="210"/>
      <c r="D99" s="75">
        <f>DatosDelitos!N98</f>
        <v>8</v>
      </c>
    </row>
    <row r="100" spans="2:4" ht="27" customHeight="1" x14ac:dyDescent="0.25">
      <c r="B100" s="210" t="s">
        <v>1263</v>
      </c>
      <c r="C100" s="210"/>
      <c r="D100" s="75">
        <f>DatosDelitos!N132</f>
        <v>5</v>
      </c>
    </row>
    <row r="101" spans="2:4" ht="13.15" customHeight="1" x14ac:dyDescent="0.25">
      <c r="B101" s="210" t="s">
        <v>1242</v>
      </c>
      <c r="C101" s="210"/>
      <c r="D101" s="75">
        <f>DatosDelitos!N138</f>
        <v>10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14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2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19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1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0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61</v>
      </c>
    </row>
    <row r="109" spans="2:4" ht="13.15" customHeight="1" x14ac:dyDescent="0.25">
      <c r="B109" s="210" t="s">
        <v>1247</v>
      </c>
      <c r="C109" s="210"/>
      <c r="D109" s="75">
        <f>DatosDelitos!N179</f>
        <v>8</v>
      </c>
    </row>
    <row r="110" spans="2:4" ht="13.15" customHeight="1" x14ac:dyDescent="0.25">
      <c r="B110" s="210" t="s">
        <v>1248</v>
      </c>
      <c r="C110" s="210"/>
      <c r="D110" s="75">
        <f>DatosDelitos!N187</f>
        <v>4</v>
      </c>
    </row>
    <row r="111" spans="2:4" ht="13.15" customHeight="1" x14ac:dyDescent="0.25">
      <c r="B111" s="210" t="s">
        <v>1249</v>
      </c>
      <c r="C111" s="210"/>
      <c r="D111" s="75">
        <f>DatosDelitos!N202</f>
        <v>7</v>
      </c>
    </row>
    <row r="112" spans="2:4" ht="13.15" customHeight="1" x14ac:dyDescent="0.25">
      <c r="B112" s="210" t="s">
        <v>1250</v>
      </c>
      <c r="C112" s="210"/>
      <c r="D112" s="75">
        <f>DatosDelitos!N224</f>
        <v>5</v>
      </c>
    </row>
    <row r="113" spans="2:4" ht="13.15" customHeight="1" x14ac:dyDescent="0.25">
      <c r="B113" s="210" t="s">
        <v>1251</v>
      </c>
      <c r="C113" s="210"/>
      <c r="D113" s="75">
        <f>DatosDelitos!N245</f>
        <v>6</v>
      </c>
    </row>
    <row r="114" spans="2:4" ht="13.15" customHeight="1" x14ac:dyDescent="0.25">
      <c r="B114" s="210" t="s">
        <v>1252</v>
      </c>
      <c r="C114" s="210"/>
      <c r="D114" s="75">
        <f>DatosDelitos!N272</f>
        <v>2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3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294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46</v>
      </c>
      <c r="D6" s="26">
        <v>26</v>
      </c>
      <c r="E6" s="27">
        <v>0</v>
      </c>
      <c r="F6" s="26">
        <v>0</v>
      </c>
      <c r="G6" s="26">
        <v>0</v>
      </c>
      <c r="H6" s="26">
        <v>12</v>
      </c>
      <c r="I6" s="26">
        <v>10</v>
      </c>
      <c r="J6" s="26">
        <v>7</v>
      </c>
      <c r="K6" s="26">
        <v>4</v>
      </c>
      <c r="L6" s="26">
        <v>2</v>
      </c>
      <c r="M6" s="26">
        <v>2</v>
      </c>
      <c r="N6" s="26">
        <v>2</v>
      </c>
      <c r="O6" s="26">
        <v>10</v>
      </c>
      <c r="P6" s="28">
        <v>5</v>
      </c>
    </row>
    <row r="7" spans="1:16" x14ac:dyDescent="0.25">
      <c r="A7" s="29" t="s">
        <v>311</v>
      </c>
      <c r="B7" s="29" t="s">
        <v>312</v>
      </c>
      <c r="C7" s="15">
        <v>18</v>
      </c>
      <c r="D7" s="15">
        <v>13</v>
      </c>
      <c r="E7" s="30">
        <v>0</v>
      </c>
      <c r="F7" s="15">
        <v>0</v>
      </c>
      <c r="G7" s="15">
        <v>0</v>
      </c>
      <c r="H7" s="15">
        <v>0</v>
      </c>
      <c r="I7" s="15">
        <v>0</v>
      </c>
      <c r="J7" s="15">
        <v>7</v>
      </c>
      <c r="K7" s="15">
        <v>4</v>
      </c>
      <c r="L7" s="15">
        <v>1</v>
      </c>
      <c r="M7" s="15">
        <v>1</v>
      </c>
      <c r="N7" s="15">
        <v>0</v>
      </c>
      <c r="O7" s="15">
        <v>10</v>
      </c>
      <c r="P7" s="24">
        <v>1</v>
      </c>
    </row>
    <row r="8" spans="1:16" x14ac:dyDescent="0.25">
      <c r="A8" s="29" t="s">
        <v>313</v>
      </c>
      <c r="B8" s="29" t="s">
        <v>314</v>
      </c>
      <c r="C8" s="15">
        <v>18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1</v>
      </c>
      <c r="N8" s="15">
        <v>0</v>
      </c>
      <c r="O8" s="15">
        <v>0</v>
      </c>
      <c r="P8" s="24">
        <v>1</v>
      </c>
    </row>
    <row r="9" spans="1:16" x14ac:dyDescent="0.25">
      <c r="A9" s="29" t="s">
        <v>315</v>
      </c>
      <c r="B9" s="29" t="s">
        <v>316</v>
      </c>
      <c r="C9" s="15">
        <v>10</v>
      </c>
      <c r="D9" s="15">
        <v>13</v>
      </c>
      <c r="E9" s="30">
        <v>-1</v>
      </c>
      <c r="F9" s="15">
        <v>0</v>
      </c>
      <c r="G9" s="15">
        <v>0</v>
      </c>
      <c r="H9" s="15">
        <v>12</v>
      </c>
      <c r="I9" s="15">
        <v>10</v>
      </c>
      <c r="J9" s="15">
        <v>0</v>
      </c>
      <c r="K9" s="15">
        <v>0</v>
      </c>
      <c r="L9" s="15">
        <v>0</v>
      </c>
      <c r="M9" s="15">
        <v>0</v>
      </c>
      <c r="N9" s="15">
        <v>2</v>
      </c>
      <c r="O9" s="15">
        <v>0</v>
      </c>
      <c r="P9" s="24">
        <v>3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7700</v>
      </c>
      <c r="D14" s="26">
        <v>10293</v>
      </c>
      <c r="E14" s="27">
        <v>-1</v>
      </c>
      <c r="F14" s="26">
        <v>296</v>
      </c>
      <c r="G14" s="26">
        <v>159</v>
      </c>
      <c r="H14" s="26">
        <v>285</v>
      </c>
      <c r="I14" s="26">
        <v>350</v>
      </c>
      <c r="J14" s="26">
        <v>1</v>
      </c>
      <c r="K14" s="26">
        <v>9</v>
      </c>
      <c r="L14" s="26">
        <v>0</v>
      </c>
      <c r="M14" s="26">
        <v>5</v>
      </c>
      <c r="N14" s="26">
        <v>97</v>
      </c>
      <c r="O14" s="26">
        <v>12</v>
      </c>
      <c r="P14" s="28">
        <v>430</v>
      </c>
    </row>
    <row r="15" spans="1:16" x14ac:dyDescent="0.25">
      <c r="A15" s="29" t="s">
        <v>324</v>
      </c>
      <c r="B15" s="29" t="s">
        <v>325</v>
      </c>
      <c r="C15" s="15">
        <v>4481</v>
      </c>
      <c r="D15" s="15">
        <v>5766</v>
      </c>
      <c r="E15" s="30">
        <v>-1</v>
      </c>
      <c r="F15" s="15">
        <v>14</v>
      </c>
      <c r="G15" s="15">
        <v>14</v>
      </c>
      <c r="H15" s="15">
        <v>123</v>
      </c>
      <c r="I15" s="15">
        <v>198</v>
      </c>
      <c r="J15" s="15">
        <v>0</v>
      </c>
      <c r="K15" s="15">
        <v>6</v>
      </c>
      <c r="L15" s="15">
        <v>0</v>
      </c>
      <c r="M15" s="15">
        <v>5</v>
      </c>
      <c r="N15" s="15">
        <v>0</v>
      </c>
      <c r="O15" s="15">
        <v>2</v>
      </c>
      <c r="P15" s="24">
        <v>201</v>
      </c>
    </row>
    <row r="16" spans="1:16" x14ac:dyDescent="0.25">
      <c r="A16" s="29" t="s">
        <v>326</v>
      </c>
      <c r="B16" s="29" t="s">
        <v>327</v>
      </c>
      <c r="C16" s="15">
        <v>2</v>
      </c>
      <c r="D16" s="15">
        <v>3</v>
      </c>
      <c r="E16" s="30">
        <v>-1</v>
      </c>
      <c r="F16" s="15">
        <v>0</v>
      </c>
      <c r="G16" s="15">
        <v>0</v>
      </c>
      <c r="H16" s="15">
        <v>1</v>
      </c>
      <c r="I16" s="15">
        <v>3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2459</v>
      </c>
      <c r="D17" s="15">
        <v>3535</v>
      </c>
      <c r="E17" s="30">
        <v>-1</v>
      </c>
      <c r="F17" s="15">
        <v>0</v>
      </c>
      <c r="G17" s="15">
        <v>0</v>
      </c>
      <c r="H17" s="15">
        <v>10</v>
      </c>
      <c r="I17" s="15">
        <v>12</v>
      </c>
      <c r="J17" s="15">
        <v>0</v>
      </c>
      <c r="K17" s="15">
        <v>0</v>
      </c>
      <c r="L17" s="15">
        <v>0</v>
      </c>
      <c r="M17" s="15">
        <v>0</v>
      </c>
      <c r="N17" s="15">
        <v>44</v>
      </c>
      <c r="O17" s="15">
        <v>0</v>
      </c>
      <c r="P17" s="24">
        <v>1</v>
      </c>
    </row>
    <row r="18" spans="1:16" ht="33.75" x14ac:dyDescent="0.25">
      <c r="A18" s="29" t="s">
        <v>330</v>
      </c>
      <c r="B18" s="29" t="s">
        <v>331</v>
      </c>
      <c r="C18" s="15">
        <v>757</v>
      </c>
      <c r="D18" s="15">
        <v>985</v>
      </c>
      <c r="E18" s="30">
        <v>-1</v>
      </c>
      <c r="F18" s="15">
        <v>282</v>
      </c>
      <c r="G18" s="15">
        <v>145</v>
      </c>
      <c r="H18" s="15">
        <v>150</v>
      </c>
      <c r="I18" s="15">
        <v>135</v>
      </c>
      <c r="J18" s="15">
        <v>1</v>
      </c>
      <c r="K18" s="15">
        <v>2</v>
      </c>
      <c r="L18" s="15">
        <v>0</v>
      </c>
      <c r="M18" s="15">
        <v>0</v>
      </c>
      <c r="N18" s="15">
        <v>53</v>
      </c>
      <c r="O18" s="15">
        <v>10</v>
      </c>
      <c r="P18" s="24">
        <v>227</v>
      </c>
    </row>
    <row r="19" spans="1:16" x14ac:dyDescent="0.25">
      <c r="A19" s="29" t="s">
        <v>332</v>
      </c>
      <c r="B19" s="29" t="s">
        <v>333</v>
      </c>
      <c r="C19" s="15">
        <v>1</v>
      </c>
      <c r="D19" s="15">
        <v>4</v>
      </c>
      <c r="E19" s="30">
        <v>-1</v>
      </c>
      <c r="F19" s="15">
        <v>0</v>
      </c>
      <c r="G19" s="15">
        <v>0</v>
      </c>
      <c r="H19" s="15">
        <v>1</v>
      </c>
      <c r="I19" s="15">
        <v>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788</v>
      </c>
      <c r="D31" s="26">
        <v>822</v>
      </c>
      <c r="E31" s="27">
        <v>-1</v>
      </c>
      <c r="F31" s="26">
        <v>104</v>
      </c>
      <c r="G31" s="26">
        <v>155</v>
      </c>
      <c r="H31" s="26">
        <v>86</v>
      </c>
      <c r="I31" s="26">
        <v>180</v>
      </c>
      <c r="J31" s="26">
        <v>0</v>
      </c>
      <c r="K31" s="26">
        <v>5</v>
      </c>
      <c r="L31" s="26">
        <v>1</v>
      </c>
      <c r="M31" s="26">
        <v>3</v>
      </c>
      <c r="N31" s="26">
        <v>4</v>
      </c>
      <c r="O31" s="26">
        <v>2</v>
      </c>
      <c r="P31" s="28">
        <v>273</v>
      </c>
    </row>
    <row r="32" spans="1:16" x14ac:dyDescent="0.25">
      <c r="A32" s="29" t="s">
        <v>355</v>
      </c>
      <c r="B32" s="29" t="s">
        <v>356</v>
      </c>
      <c r="C32" s="15">
        <v>8</v>
      </c>
      <c r="D32" s="15">
        <v>12</v>
      </c>
      <c r="E32" s="30">
        <v>-1</v>
      </c>
      <c r="F32" s="15">
        <v>0</v>
      </c>
      <c r="G32" s="15">
        <v>0</v>
      </c>
      <c r="H32" s="15">
        <v>0</v>
      </c>
      <c r="I32" s="15">
        <v>2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4">
        <v>1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555</v>
      </c>
      <c r="D34" s="15">
        <v>501</v>
      </c>
      <c r="E34" s="30">
        <v>0</v>
      </c>
      <c r="F34" s="15">
        <v>19</v>
      </c>
      <c r="G34" s="15">
        <v>20</v>
      </c>
      <c r="H34" s="15">
        <v>36</v>
      </c>
      <c r="I34" s="15">
        <v>63</v>
      </c>
      <c r="J34" s="15">
        <v>0</v>
      </c>
      <c r="K34" s="15">
        <v>4</v>
      </c>
      <c r="L34" s="15">
        <v>1</v>
      </c>
      <c r="M34" s="15">
        <v>0</v>
      </c>
      <c r="N34" s="15">
        <v>3</v>
      </c>
      <c r="O34" s="15">
        <v>2</v>
      </c>
      <c r="P34" s="24">
        <v>53</v>
      </c>
    </row>
    <row r="35" spans="1:16" x14ac:dyDescent="0.25">
      <c r="A35" s="29" t="s">
        <v>361</v>
      </c>
      <c r="B35" s="29" t="s">
        <v>362</v>
      </c>
      <c r="C35" s="15">
        <v>10</v>
      </c>
      <c r="D35" s="15">
        <v>6</v>
      </c>
      <c r="E35" s="30">
        <v>0</v>
      </c>
      <c r="F35" s="15">
        <v>3</v>
      </c>
      <c r="G35" s="15">
        <v>4</v>
      </c>
      <c r="H35" s="15">
        <v>2</v>
      </c>
      <c r="I35" s="15">
        <v>0</v>
      </c>
      <c r="J35" s="15">
        <v>0</v>
      </c>
      <c r="K35" s="15">
        <v>0</v>
      </c>
      <c r="L35" s="15">
        <v>0</v>
      </c>
      <c r="M35" s="15">
        <v>2</v>
      </c>
      <c r="N35" s="15">
        <v>0</v>
      </c>
      <c r="O35" s="15">
        <v>0</v>
      </c>
      <c r="P35" s="24">
        <v>5</v>
      </c>
    </row>
    <row r="36" spans="1:16" x14ac:dyDescent="0.25">
      <c r="A36" s="29" t="s">
        <v>363</v>
      </c>
      <c r="B36" s="29" t="s">
        <v>364</v>
      </c>
      <c r="C36" s="15">
        <v>49</v>
      </c>
      <c r="D36" s="15">
        <v>91</v>
      </c>
      <c r="E36" s="30">
        <v>-1</v>
      </c>
      <c r="F36" s="15">
        <v>1</v>
      </c>
      <c r="G36" s="15">
        <v>5</v>
      </c>
      <c r="H36" s="15">
        <v>8</v>
      </c>
      <c r="I36" s="15">
        <v>8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0</v>
      </c>
      <c r="P36" s="24">
        <v>6</v>
      </c>
    </row>
    <row r="37" spans="1:16" ht="22.5" x14ac:dyDescent="0.25">
      <c r="A37" s="29" t="s">
        <v>365</v>
      </c>
      <c r="B37" s="29" t="s">
        <v>366</v>
      </c>
      <c r="C37" s="15">
        <v>54</v>
      </c>
      <c r="D37" s="15">
        <v>105</v>
      </c>
      <c r="E37" s="30">
        <v>-1</v>
      </c>
      <c r="F37" s="15">
        <v>60</v>
      </c>
      <c r="G37" s="15">
        <v>96</v>
      </c>
      <c r="H37" s="15">
        <v>24</v>
      </c>
      <c r="I37" s="15">
        <v>67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4">
        <v>144</v>
      </c>
    </row>
    <row r="38" spans="1:16" ht="22.5" x14ac:dyDescent="0.25">
      <c r="A38" s="29" t="s">
        <v>367</v>
      </c>
      <c r="B38" s="29" t="s">
        <v>368</v>
      </c>
      <c r="C38" s="15">
        <v>17</v>
      </c>
      <c r="D38" s="15">
        <v>23</v>
      </c>
      <c r="E38" s="30">
        <v>-1</v>
      </c>
      <c r="F38" s="15">
        <v>18</v>
      </c>
      <c r="G38" s="15">
        <v>26</v>
      </c>
      <c r="H38" s="15">
        <v>5</v>
      </c>
      <c r="I38" s="15">
        <v>29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50</v>
      </c>
    </row>
    <row r="39" spans="1:16" ht="22.5" x14ac:dyDescent="0.25">
      <c r="A39" s="29" t="s">
        <v>369</v>
      </c>
      <c r="B39" s="29" t="s">
        <v>370</v>
      </c>
      <c r="C39" s="15">
        <v>62</v>
      </c>
      <c r="D39" s="15">
        <v>46</v>
      </c>
      <c r="E39" s="30">
        <v>0</v>
      </c>
      <c r="F39" s="15">
        <v>3</v>
      </c>
      <c r="G39" s="15">
        <v>3</v>
      </c>
      <c r="H39" s="15">
        <v>5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7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33</v>
      </c>
      <c r="D42" s="15">
        <v>38</v>
      </c>
      <c r="E42" s="30">
        <v>-1</v>
      </c>
      <c r="F42" s="15">
        <v>0</v>
      </c>
      <c r="G42" s="15">
        <v>1</v>
      </c>
      <c r="H42" s="15">
        <v>6</v>
      </c>
      <c r="I42" s="15">
        <v>8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7</v>
      </c>
    </row>
    <row r="43" spans="1:16" x14ac:dyDescent="0.25">
      <c r="A43" s="176" t="s">
        <v>377</v>
      </c>
      <c r="B43" s="177"/>
      <c r="C43" s="26">
        <v>305</v>
      </c>
      <c r="D43" s="26">
        <v>278</v>
      </c>
      <c r="E43" s="27">
        <v>0</v>
      </c>
      <c r="F43" s="26">
        <v>97</v>
      </c>
      <c r="G43" s="26">
        <v>11</v>
      </c>
      <c r="H43" s="26">
        <v>55</v>
      </c>
      <c r="I43" s="26">
        <v>40</v>
      </c>
      <c r="J43" s="26">
        <v>0</v>
      </c>
      <c r="K43" s="26">
        <v>1</v>
      </c>
      <c r="L43" s="26">
        <v>0</v>
      </c>
      <c r="M43" s="26">
        <v>1</v>
      </c>
      <c r="N43" s="26">
        <v>20</v>
      </c>
      <c r="O43" s="26">
        <v>2</v>
      </c>
      <c r="P43" s="28">
        <v>32</v>
      </c>
    </row>
    <row r="44" spans="1:16" x14ac:dyDescent="0.25">
      <c r="A44" s="29" t="s">
        <v>378</v>
      </c>
      <c r="B44" s="29" t="s">
        <v>379</v>
      </c>
      <c r="C44" s="15">
        <v>15</v>
      </c>
      <c r="D44" s="15">
        <v>6</v>
      </c>
      <c r="E44" s="30">
        <v>1</v>
      </c>
      <c r="F44" s="15">
        <v>1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286</v>
      </c>
      <c r="D45" s="15">
        <v>266</v>
      </c>
      <c r="E45" s="30">
        <v>0</v>
      </c>
      <c r="F45" s="15">
        <v>96</v>
      </c>
      <c r="G45" s="15">
        <v>11</v>
      </c>
      <c r="H45" s="15">
        <v>55</v>
      </c>
      <c r="I45" s="15">
        <v>39</v>
      </c>
      <c r="J45" s="15">
        <v>0</v>
      </c>
      <c r="K45" s="15">
        <v>1</v>
      </c>
      <c r="L45" s="15">
        <v>0</v>
      </c>
      <c r="M45" s="15">
        <v>1</v>
      </c>
      <c r="N45" s="15">
        <v>20</v>
      </c>
      <c r="O45" s="15">
        <v>2</v>
      </c>
      <c r="P45" s="24">
        <v>32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4</v>
      </c>
      <c r="D49" s="15">
        <v>5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1</v>
      </c>
      <c r="E50" s="30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164</v>
      </c>
      <c r="D51" s="26">
        <v>202</v>
      </c>
      <c r="E51" s="27">
        <v>-1</v>
      </c>
      <c r="F51" s="26">
        <v>4</v>
      </c>
      <c r="G51" s="26">
        <v>3</v>
      </c>
      <c r="H51" s="26">
        <v>32</v>
      </c>
      <c r="I51" s="26">
        <v>24</v>
      </c>
      <c r="J51" s="26">
        <v>7</v>
      </c>
      <c r="K51" s="26">
        <v>20</v>
      </c>
      <c r="L51" s="26">
        <v>0</v>
      </c>
      <c r="M51" s="26">
        <v>0</v>
      </c>
      <c r="N51" s="26">
        <v>5</v>
      </c>
      <c r="O51" s="26">
        <v>3</v>
      </c>
      <c r="P51" s="28">
        <v>38</v>
      </c>
    </row>
    <row r="52" spans="1:16" x14ac:dyDescent="0.25">
      <c r="A52" s="29" t="s">
        <v>393</v>
      </c>
      <c r="B52" s="29" t="s">
        <v>394</v>
      </c>
      <c r="C52" s="15">
        <v>49</v>
      </c>
      <c r="D52" s="15">
        <v>64</v>
      </c>
      <c r="E52" s="30">
        <v>-1</v>
      </c>
      <c r="F52" s="15">
        <v>0</v>
      </c>
      <c r="G52" s="15">
        <v>1</v>
      </c>
      <c r="H52" s="15">
        <v>9</v>
      </c>
      <c r="I52" s="15">
        <v>6</v>
      </c>
      <c r="J52" s="15">
        <v>2</v>
      </c>
      <c r="K52" s="15">
        <v>1</v>
      </c>
      <c r="L52" s="15">
        <v>0</v>
      </c>
      <c r="M52" s="15">
        <v>0</v>
      </c>
      <c r="N52" s="15">
        <v>0</v>
      </c>
      <c r="O52" s="15">
        <v>1</v>
      </c>
      <c r="P52" s="24">
        <v>5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3</v>
      </c>
      <c r="E53" s="30">
        <v>-1</v>
      </c>
      <c r="F53" s="15">
        <v>0</v>
      </c>
      <c r="G53" s="15">
        <v>0</v>
      </c>
      <c r="H53" s="15">
        <v>1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1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56</v>
      </c>
      <c r="D54" s="15">
        <v>68</v>
      </c>
      <c r="E54" s="30">
        <v>-1</v>
      </c>
      <c r="F54" s="15">
        <v>4</v>
      </c>
      <c r="G54" s="15">
        <v>2</v>
      </c>
      <c r="H54" s="15">
        <v>9</v>
      </c>
      <c r="I54" s="15">
        <v>7</v>
      </c>
      <c r="J54" s="15">
        <v>1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24">
        <v>11</v>
      </c>
    </row>
    <row r="55" spans="1:16" ht="22.5" x14ac:dyDescent="0.25">
      <c r="A55" s="29" t="s">
        <v>399</v>
      </c>
      <c r="B55" s="29" t="s">
        <v>400</v>
      </c>
      <c r="C55" s="15">
        <v>4</v>
      </c>
      <c r="D55" s="15">
        <v>1</v>
      </c>
      <c r="E55" s="30">
        <v>3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6</v>
      </c>
      <c r="L55" s="15">
        <v>0</v>
      </c>
      <c r="M55" s="15">
        <v>0</v>
      </c>
      <c r="N55" s="15">
        <v>0</v>
      </c>
      <c r="O55" s="15">
        <v>1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13</v>
      </c>
      <c r="D57" s="15">
        <v>9</v>
      </c>
      <c r="E57" s="30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2</v>
      </c>
      <c r="D58" s="15">
        <v>5</v>
      </c>
      <c r="E58" s="30">
        <v>-1</v>
      </c>
      <c r="F58" s="15">
        <v>0</v>
      </c>
      <c r="G58" s="15">
        <v>0</v>
      </c>
      <c r="H58" s="15">
        <v>2</v>
      </c>
      <c r="I58" s="15">
        <v>2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4">
        <v>6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1</v>
      </c>
      <c r="E59" s="30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1</v>
      </c>
      <c r="D60" s="15">
        <v>2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0</v>
      </c>
      <c r="E61" s="30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0</v>
      </c>
      <c r="D62" s="15">
        <v>4</v>
      </c>
      <c r="E62" s="30">
        <v>-1</v>
      </c>
      <c r="F62" s="15">
        <v>0</v>
      </c>
      <c r="G62" s="15">
        <v>0</v>
      </c>
      <c r="H62" s="15">
        <v>2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415</v>
      </c>
      <c r="B63" s="29" t="s">
        <v>416</v>
      </c>
      <c r="C63" s="15">
        <v>4</v>
      </c>
      <c r="D63" s="15">
        <v>5</v>
      </c>
      <c r="E63" s="30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4</v>
      </c>
      <c r="L63" s="15">
        <v>0</v>
      </c>
      <c r="M63" s="15">
        <v>0</v>
      </c>
      <c r="N63" s="15">
        <v>0</v>
      </c>
      <c r="O63" s="15">
        <v>1</v>
      </c>
      <c r="P63" s="24">
        <v>3</v>
      </c>
    </row>
    <row r="64" spans="1:16" ht="22.5" x14ac:dyDescent="0.25">
      <c r="A64" s="29" t="s">
        <v>417</v>
      </c>
      <c r="B64" s="29" t="s">
        <v>418</v>
      </c>
      <c r="C64" s="15">
        <v>23</v>
      </c>
      <c r="D64" s="15">
        <v>34</v>
      </c>
      <c r="E64" s="30">
        <v>-1</v>
      </c>
      <c r="F64" s="15">
        <v>0</v>
      </c>
      <c r="G64" s="15">
        <v>0</v>
      </c>
      <c r="H64" s="15">
        <v>7</v>
      </c>
      <c r="I64" s="15">
        <v>6</v>
      </c>
      <c r="J64" s="15">
        <v>3</v>
      </c>
      <c r="K64" s="15">
        <v>6</v>
      </c>
      <c r="L64" s="15">
        <v>0</v>
      </c>
      <c r="M64" s="15">
        <v>0</v>
      </c>
      <c r="N64" s="15">
        <v>3</v>
      </c>
      <c r="O64" s="15">
        <v>0</v>
      </c>
      <c r="P64" s="24">
        <v>8</v>
      </c>
    </row>
    <row r="65" spans="1:16" ht="22.5" x14ac:dyDescent="0.25">
      <c r="A65" s="29" t="s">
        <v>419</v>
      </c>
      <c r="B65" s="29" t="s">
        <v>420</v>
      </c>
      <c r="C65" s="15">
        <v>4</v>
      </c>
      <c r="D65" s="15">
        <v>6</v>
      </c>
      <c r="E65" s="30">
        <v>-1</v>
      </c>
      <c r="F65" s="15">
        <v>0</v>
      </c>
      <c r="G65" s="15">
        <v>0</v>
      </c>
      <c r="H65" s="15">
        <v>1</v>
      </c>
      <c r="I65" s="15">
        <v>1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6</v>
      </c>
      <c r="D66" s="15">
        <v>0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1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1</v>
      </c>
    </row>
    <row r="73" spans="1:16" x14ac:dyDescent="0.25">
      <c r="A73" s="176" t="s">
        <v>435</v>
      </c>
      <c r="B73" s="177"/>
      <c r="C73" s="26">
        <v>7</v>
      </c>
      <c r="D73" s="26">
        <v>4</v>
      </c>
      <c r="E73" s="27">
        <v>0</v>
      </c>
      <c r="F73" s="26">
        <v>0</v>
      </c>
      <c r="G73" s="26">
        <v>0</v>
      </c>
      <c r="H73" s="26">
        <v>1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8">
        <v>2</v>
      </c>
    </row>
    <row r="74" spans="1:16" x14ac:dyDescent="0.25">
      <c r="A74" s="29" t="s">
        <v>436</v>
      </c>
      <c r="B74" s="29" t="s">
        <v>437</v>
      </c>
      <c r="C74" s="15">
        <v>7</v>
      </c>
      <c r="D74" s="15">
        <v>4</v>
      </c>
      <c r="E74" s="30">
        <v>0</v>
      </c>
      <c r="F74" s="15">
        <v>0</v>
      </c>
      <c r="G74" s="15">
        <v>0</v>
      </c>
      <c r="H74" s="15">
        <v>1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4">
        <v>2</v>
      </c>
    </row>
    <row r="75" spans="1:16" x14ac:dyDescent="0.25">
      <c r="A75" s="176" t="s">
        <v>438</v>
      </c>
      <c r="B75" s="177"/>
      <c r="C75" s="26">
        <v>40</v>
      </c>
      <c r="D75" s="26">
        <v>49</v>
      </c>
      <c r="E75" s="27">
        <v>-1</v>
      </c>
      <c r="F75" s="26">
        <v>1</v>
      </c>
      <c r="G75" s="26">
        <v>2</v>
      </c>
      <c r="H75" s="26">
        <v>6</v>
      </c>
      <c r="I75" s="26">
        <v>14</v>
      </c>
      <c r="J75" s="26">
        <v>0</v>
      </c>
      <c r="K75" s="26">
        <v>0</v>
      </c>
      <c r="L75" s="26">
        <v>0</v>
      </c>
      <c r="M75" s="26">
        <v>0</v>
      </c>
      <c r="N75" s="26">
        <v>2</v>
      </c>
      <c r="O75" s="26">
        <v>0</v>
      </c>
      <c r="P75" s="28">
        <v>12</v>
      </c>
    </row>
    <row r="76" spans="1:16" x14ac:dyDescent="0.25">
      <c r="A76" s="29" t="s">
        <v>439</v>
      </c>
      <c r="B76" s="29" t="s">
        <v>440</v>
      </c>
      <c r="C76" s="15">
        <v>19</v>
      </c>
      <c r="D76" s="15">
        <v>18</v>
      </c>
      <c r="E76" s="30">
        <v>0</v>
      </c>
      <c r="F76" s="15">
        <v>1</v>
      </c>
      <c r="G76" s="15">
        <v>1</v>
      </c>
      <c r="H76" s="15">
        <v>4</v>
      </c>
      <c r="I76" s="15">
        <v>7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4">
        <v>4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0</v>
      </c>
      <c r="E77" s="30">
        <v>0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12</v>
      </c>
      <c r="D78" s="15">
        <v>16</v>
      </c>
      <c r="E78" s="30">
        <v>-1</v>
      </c>
      <c r="F78" s="15">
        <v>0</v>
      </c>
      <c r="G78" s="15">
        <v>0</v>
      </c>
      <c r="H78" s="15">
        <v>0</v>
      </c>
      <c r="I78" s="15">
        <v>4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8</v>
      </c>
      <c r="D80" s="15">
        <v>11</v>
      </c>
      <c r="E80" s="30">
        <v>-1</v>
      </c>
      <c r="F80" s="15">
        <v>0</v>
      </c>
      <c r="G80" s="15">
        <v>1</v>
      </c>
      <c r="H80" s="15">
        <v>0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4">
        <v>7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1</v>
      </c>
      <c r="D82" s="15">
        <v>4</v>
      </c>
      <c r="E82" s="30">
        <v>-1</v>
      </c>
      <c r="F82" s="15">
        <v>0</v>
      </c>
      <c r="G82" s="15">
        <v>0</v>
      </c>
      <c r="H82" s="15">
        <v>1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87</v>
      </c>
      <c r="D83" s="26">
        <v>104</v>
      </c>
      <c r="E83" s="27">
        <v>-1</v>
      </c>
      <c r="F83" s="26">
        <v>1</v>
      </c>
      <c r="G83" s="26">
        <v>2</v>
      </c>
      <c r="H83" s="26">
        <v>2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0</v>
      </c>
      <c r="P83" s="28">
        <v>4</v>
      </c>
    </row>
    <row r="84" spans="1:16" x14ac:dyDescent="0.25">
      <c r="A84" s="29" t="s">
        <v>454</v>
      </c>
      <c r="B84" s="29" t="s">
        <v>455</v>
      </c>
      <c r="C84" s="15">
        <v>24</v>
      </c>
      <c r="D84" s="15">
        <v>20</v>
      </c>
      <c r="E84" s="30">
        <v>0</v>
      </c>
      <c r="F84" s="15">
        <v>0</v>
      </c>
      <c r="G84" s="15">
        <v>0</v>
      </c>
      <c r="H84" s="15">
        <v>2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29" t="s">
        <v>456</v>
      </c>
      <c r="B85" s="29" t="s">
        <v>457</v>
      </c>
      <c r="C85" s="15">
        <v>63</v>
      </c>
      <c r="D85" s="15">
        <v>84</v>
      </c>
      <c r="E85" s="30">
        <v>-1</v>
      </c>
      <c r="F85" s="15">
        <v>1</v>
      </c>
      <c r="G85" s="15">
        <v>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4">
        <v>3</v>
      </c>
    </row>
    <row r="86" spans="1:16" x14ac:dyDescent="0.25">
      <c r="A86" s="176" t="s">
        <v>458</v>
      </c>
      <c r="B86" s="177"/>
      <c r="C86" s="26">
        <v>298</v>
      </c>
      <c r="D86" s="26">
        <v>330</v>
      </c>
      <c r="E86" s="27">
        <v>-1</v>
      </c>
      <c r="F86" s="26">
        <v>7</v>
      </c>
      <c r="G86" s="26">
        <v>6</v>
      </c>
      <c r="H86" s="26">
        <v>132</v>
      </c>
      <c r="I86" s="26">
        <v>121</v>
      </c>
      <c r="J86" s="26">
        <v>0</v>
      </c>
      <c r="K86" s="26">
        <v>0</v>
      </c>
      <c r="L86" s="26">
        <v>0</v>
      </c>
      <c r="M86" s="26">
        <v>0</v>
      </c>
      <c r="N86" s="26">
        <v>6</v>
      </c>
      <c r="O86" s="26">
        <v>0</v>
      </c>
      <c r="P86" s="28">
        <v>90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4</v>
      </c>
      <c r="D90" s="15">
        <v>4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2</v>
      </c>
      <c r="D91" s="15">
        <v>3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10</v>
      </c>
      <c r="D92" s="15">
        <v>12</v>
      </c>
      <c r="E92" s="30">
        <v>-1</v>
      </c>
      <c r="F92" s="15">
        <v>0</v>
      </c>
      <c r="G92" s="15">
        <v>1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1</v>
      </c>
    </row>
    <row r="93" spans="1:16" x14ac:dyDescent="0.25">
      <c r="A93" s="29" t="s">
        <v>471</v>
      </c>
      <c r="B93" s="29" t="s">
        <v>472</v>
      </c>
      <c r="C93" s="15">
        <v>92</v>
      </c>
      <c r="D93" s="15">
        <v>69</v>
      </c>
      <c r="E93" s="30">
        <v>0</v>
      </c>
      <c r="F93" s="15">
        <v>4</v>
      </c>
      <c r="G93" s="15">
        <v>3</v>
      </c>
      <c r="H93" s="15">
        <v>9</v>
      </c>
      <c r="I93" s="15">
        <v>12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4">
        <v>22</v>
      </c>
    </row>
    <row r="94" spans="1:16" x14ac:dyDescent="0.25">
      <c r="A94" s="29" t="s">
        <v>473</v>
      </c>
      <c r="B94" s="29" t="s">
        <v>474</v>
      </c>
      <c r="C94" s="15">
        <v>9</v>
      </c>
      <c r="D94" s="15">
        <v>4</v>
      </c>
      <c r="E94" s="30">
        <v>1</v>
      </c>
      <c r="F94" s="15">
        <v>0</v>
      </c>
      <c r="G94" s="15">
        <v>0</v>
      </c>
      <c r="H94" s="15">
        <v>1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5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181</v>
      </c>
      <c r="D95" s="15">
        <v>238</v>
      </c>
      <c r="E95" s="30">
        <v>-1</v>
      </c>
      <c r="F95" s="15">
        <v>3</v>
      </c>
      <c r="G95" s="15">
        <v>2</v>
      </c>
      <c r="H95" s="15">
        <v>122</v>
      </c>
      <c r="I95" s="15">
        <v>107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67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2726</v>
      </c>
      <c r="D98" s="26">
        <v>3248</v>
      </c>
      <c r="E98" s="27">
        <v>-1</v>
      </c>
      <c r="F98" s="26">
        <v>82</v>
      </c>
      <c r="G98" s="26">
        <v>68</v>
      </c>
      <c r="H98" s="26">
        <v>581</v>
      </c>
      <c r="I98" s="26">
        <v>559</v>
      </c>
      <c r="J98" s="26">
        <v>1</v>
      </c>
      <c r="K98" s="26">
        <v>1</v>
      </c>
      <c r="L98" s="26">
        <v>0</v>
      </c>
      <c r="M98" s="26">
        <v>0</v>
      </c>
      <c r="N98" s="26">
        <v>8</v>
      </c>
      <c r="O98" s="26">
        <v>29</v>
      </c>
      <c r="P98" s="28">
        <v>519</v>
      </c>
    </row>
    <row r="99" spans="1:16" x14ac:dyDescent="0.25">
      <c r="A99" s="29" t="s">
        <v>482</v>
      </c>
      <c r="B99" s="29" t="s">
        <v>483</v>
      </c>
      <c r="C99" s="15">
        <v>424</v>
      </c>
      <c r="D99" s="15">
        <v>556</v>
      </c>
      <c r="E99" s="30">
        <v>-1</v>
      </c>
      <c r="F99" s="15">
        <v>22</v>
      </c>
      <c r="G99" s="15">
        <v>17</v>
      </c>
      <c r="H99" s="15">
        <v>80</v>
      </c>
      <c r="I99" s="15">
        <v>81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90</v>
      </c>
    </row>
    <row r="100" spans="1:16" x14ac:dyDescent="0.25">
      <c r="A100" s="29" t="s">
        <v>484</v>
      </c>
      <c r="B100" s="29" t="s">
        <v>485</v>
      </c>
      <c r="C100" s="15">
        <v>451</v>
      </c>
      <c r="D100" s="15">
        <v>433</v>
      </c>
      <c r="E100" s="30">
        <v>0</v>
      </c>
      <c r="F100" s="15">
        <v>22</v>
      </c>
      <c r="G100" s="15">
        <v>14</v>
      </c>
      <c r="H100" s="15">
        <v>126</v>
      </c>
      <c r="I100" s="15">
        <v>77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5</v>
      </c>
      <c r="P100" s="24">
        <v>103</v>
      </c>
    </row>
    <row r="101" spans="1:16" ht="33.75" x14ac:dyDescent="0.25">
      <c r="A101" s="29" t="s">
        <v>486</v>
      </c>
      <c r="B101" s="29" t="s">
        <v>487</v>
      </c>
      <c r="C101" s="15">
        <v>36</v>
      </c>
      <c r="D101" s="15">
        <v>57</v>
      </c>
      <c r="E101" s="30">
        <v>-1</v>
      </c>
      <c r="F101" s="15">
        <v>2</v>
      </c>
      <c r="G101" s="15">
        <v>3</v>
      </c>
      <c r="H101" s="15">
        <v>56</v>
      </c>
      <c r="I101" s="15">
        <v>66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</v>
      </c>
      <c r="P101" s="24">
        <v>31</v>
      </c>
    </row>
    <row r="102" spans="1:16" ht="22.5" x14ac:dyDescent="0.25">
      <c r="A102" s="29" t="s">
        <v>488</v>
      </c>
      <c r="B102" s="29" t="s">
        <v>489</v>
      </c>
      <c r="C102" s="15">
        <v>230</v>
      </c>
      <c r="D102" s="15">
        <v>290</v>
      </c>
      <c r="E102" s="30">
        <v>-1</v>
      </c>
      <c r="F102" s="15">
        <v>7</v>
      </c>
      <c r="G102" s="15">
        <v>3</v>
      </c>
      <c r="H102" s="15">
        <v>60</v>
      </c>
      <c r="I102" s="15">
        <v>59</v>
      </c>
      <c r="J102" s="15">
        <v>1</v>
      </c>
      <c r="K102" s="15">
        <v>0</v>
      </c>
      <c r="L102" s="15">
        <v>0</v>
      </c>
      <c r="M102" s="15">
        <v>0</v>
      </c>
      <c r="N102" s="15">
        <v>0</v>
      </c>
      <c r="O102" s="15">
        <v>18</v>
      </c>
      <c r="P102" s="24">
        <v>44</v>
      </c>
    </row>
    <row r="103" spans="1:16" x14ac:dyDescent="0.25">
      <c r="A103" s="29" t="s">
        <v>490</v>
      </c>
      <c r="B103" s="29" t="s">
        <v>491</v>
      </c>
      <c r="C103" s="15">
        <v>20</v>
      </c>
      <c r="D103" s="15">
        <v>21</v>
      </c>
      <c r="E103" s="30">
        <v>-1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1</v>
      </c>
      <c r="P103" s="24">
        <v>4</v>
      </c>
    </row>
    <row r="104" spans="1:16" ht="22.5" x14ac:dyDescent="0.25">
      <c r="A104" s="29" t="s">
        <v>492</v>
      </c>
      <c r="B104" s="29" t="s">
        <v>493</v>
      </c>
      <c r="C104" s="15">
        <v>44</v>
      </c>
      <c r="D104" s="15">
        <v>74</v>
      </c>
      <c r="E104" s="30">
        <v>-1</v>
      </c>
      <c r="F104" s="15">
        <v>3</v>
      </c>
      <c r="G104" s="15">
        <v>4</v>
      </c>
      <c r="H104" s="15">
        <v>16</v>
      </c>
      <c r="I104" s="15">
        <v>12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9</v>
      </c>
    </row>
    <row r="105" spans="1:16" x14ac:dyDescent="0.25">
      <c r="A105" s="29" t="s">
        <v>494</v>
      </c>
      <c r="B105" s="29" t="s">
        <v>495</v>
      </c>
      <c r="C105" s="15">
        <v>92</v>
      </c>
      <c r="D105" s="15">
        <v>110</v>
      </c>
      <c r="E105" s="30">
        <v>-1</v>
      </c>
      <c r="F105" s="15">
        <v>0</v>
      </c>
      <c r="G105" s="15">
        <v>0</v>
      </c>
      <c r="H105" s="15">
        <v>4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7</v>
      </c>
    </row>
    <row r="106" spans="1:16" x14ac:dyDescent="0.25">
      <c r="A106" s="29" t="s">
        <v>496</v>
      </c>
      <c r="B106" s="29" t="s">
        <v>497</v>
      </c>
      <c r="C106" s="15">
        <v>868</v>
      </c>
      <c r="D106" s="15">
        <v>907</v>
      </c>
      <c r="E106" s="30">
        <v>-1</v>
      </c>
      <c r="F106" s="15">
        <v>10</v>
      </c>
      <c r="G106" s="15">
        <v>8</v>
      </c>
      <c r="H106" s="15">
        <v>121</v>
      </c>
      <c r="I106" s="15">
        <v>106</v>
      </c>
      <c r="J106" s="15">
        <v>0</v>
      </c>
      <c r="K106" s="15">
        <v>1</v>
      </c>
      <c r="L106" s="15">
        <v>0</v>
      </c>
      <c r="M106" s="15">
        <v>0</v>
      </c>
      <c r="N106" s="15">
        <v>2</v>
      </c>
      <c r="O106" s="15">
        <v>0</v>
      </c>
      <c r="P106" s="24">
        <v>93</v>
      </c>
    </row>
    <row r="107" spans="1:16" ht="22.5" x14ac:dyDescent="0.25">
      <c r="A107" s="29" t="s">
        <v>498</v>
      </c>
      <c r="B107" s="29" t="s">
        <v>499</v>
      </c>
      <c r="C107" s="15">
        <v>152</v>
      </c>
      <c r="D107" s="15">
        <v>176</v>
      </c>
      <c r="E107" s="30">
        <v>-1</v>
      </c>
      <c r="F107" s="15">
        <v>4</v>
      </c>
      <c r="G107" s="15">
        <v>2</v>
      </c>
      <c r="H107" s="15">
        <v>33</v>
      </c>
      <c r="I107" s="15">
        <v>35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4">
        <v>29</v>
      </c>
    </row>
    <row r="108" spans="1:16" ht="22.5" x14ac:dyDescent="0.25">
      <c r="A108" s="29" t="s">
        <v>500</v>
      </c>
      <c r="B108" s="29" t="s">
        <v>501</v>
      </c>
      <c r="C108" s="15">
        <v>25</v>
      </c>
      <c r="D108" s="15">
        <v>60</v>
      </c>
      <c r="E108" s="30">
        <v>-1</v>
      </c>
      <c r="F108" s="15">
        <v>1</v>
      </c>
      <c r="G108" s="15">
        <v>1</v>
      </c>
      <c r="H108" s="15">
        <v>3</v>
      </c>
      <c r="I108" s="15">
        <v>21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12</v>
      </c>
    </row>
    <row r="109" spans="1:16" x14ac:dyDescent="0.25">
      <c r="A109" s="29" t="s">
        <v>502</v>
      </c>
      <c r="B109" s="29" t="s">
        <v>503</v>
      </c>
      <c r="C109" s="15">
        <v>9</v>
      </c>
      <c r="D109" s="15">
        <v>9</v>
      </c>
      <c r="E109" s="30">
        <v>0</v>
      </c>
      <c r="F109" s="15">
        <v>0</v>
      </c>
      <c r="G109" s="15">
        <v>0</v>
      </c>
      <c r="H109" s="15">
        <v>9</v>
      </c>
      <c r="I109" s="15">
        <v>4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3</v>
      </c>
      <c r="D110" s="15">
        <v>5</v>
      </c>
      <c r="E110" s="30">
        <v>-1</v>
      </c>
      <c r="F110" s="15">
        <v>0</v>
      </c>
      <c r="G110" s="15">
        <v>0</v>
      </c>
      <c r="H110" s="15">
        <v>3</v>
      </c>
      <c r="I110" s="15">
        <v>5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1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336</v>
      </c>
      <c r="D112" s="15">
        <v>470</v>
      </c>
      <c r="E112" s="30">
        <v>-1</v>
      </c>
      <c r="F112" s="15">
        <v>10</v>
      </c>
      <c r="G112" s="15">
        <v>13</v>
      </c>
      <c r="H112" s="15">
        <v>48</v>
      </c>
      <c r="I112" s="15">
        <v>68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1</v>
      </c>
      <c r="P112" s="24">
        <v>62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1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10</v>
      </c>
      <c r="D115" s="15">
        <v>17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3</v>
      </c>
      <c r="D116" s="15">
        <v>8</v>
      </c>
      <c r="E116" s="30">
        <v>-1</v>
      </c>
      <c r="F116" s="15">
        <v>1</v>
      </c>
      <c r="G116" s="15">
        <v>2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2</v>
      </c>
    </row>
    <row r="117" spans="1:16" ht="33.75" x14ac:dyDescent="0.25">
      <c r="A117" s="29" t="s">
        <v>518</v>
      </c>
      <c r="B117" s="29" t="s">
        <v>519</v>
      </c>
      <c r="C117" s="15">
        <v>0</v>
      </c>
      <c r="D117" s="15">
        <v>5</v>
      </c>
      <c r="E117" s="30">
        <v>-1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1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1</v>
      </c>
      <c r="E120" s="30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</v>
      </c>
      <c r="D121" s="15">
        <v>3</v>
      </c>
      <c r="E121" s="30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10</v>
      </c>
      <c r="D122" s="15">
        <v>19</v>
      </c>
      <c r="E122" s="30">
        <v>-1</v>
      </c>
      <c r="F122" s="15">
        <v>0</v>
      </c>
      <c r="G122" s="15">
        <v>0</v>
      </c>
      <c r="H122" s="15">
        <v>12</v>
      </c>
      <c r="I122" s="15">
        <v>13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26</v>
      </c>
    </row>
    <row r="123" spans="1:16" x14ac:dyDescent="0.25">
      <c r="A123" s="29" t="s">
        <v>530</v>
      </c>
      <c r="B123" s="29" t="s">
        <v>531</v>
      </c>
      <c r="C123" s="15">
        <v>5</v>
      </c>
      <c r="D123" s="15">
        <v>2</v>
      </c>
      <c r="E123" s="30">
        <v>1</v>
      </c>
      <c r="F123" s="15">
        <v>0</v>
      </c>
      <c r="G123" s="15">
        <v>0</v>
      </c>
      <c r="H123" s="15">
        <v>3</v>
      </c>
      <c r="I123" s="15">
        <v>4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2</v>
      </c>
      <c r="E124" s="30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1</v>
      </c>
      <c r="D127" s="15">
        <v>4</v>
      </c>
      <c r="E127" s="30">
        <v>-1</v>
      </c>
      <c r="F127" s="15">
        <v>0</v>
      </c>
      <c r="G127" s="15">
        <v>0</v>
      </c>
      <c r="H127" s="15">
        <v>2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2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6</v>
      </c>
      <c r="E128" s="30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1</v>
      </c>
    </row>
    <row r="129" spans="1:16" ht="22.5" x14ac:dyDescent="0.25">
      <c r="A129" s="29" t="s">
        <v>542</v>
      </c>
      <c r="B129" s="29" t="s">
        <v>543</v>
      </c>
      <c r="C129" s="15">
        <v>2</v>
      </c>
      <c r="D129" s="15">
        <v>13</v>
      </c>
      <c r="E129" s="30">
        <v>-1</v>
      </c>
      <c r="F129" s="15">
        <v>0</v>
      </c>
      <c r="G129" s="15">
        <v>0</v>
      </c>
      <c r="H129" s="15">
        <v>4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1</v>
      </c>
    </row>
    <row r="132" spans="1:16" x14ac:dyDescent="0.25">
      <c r="A132" s="176" t="s">
        <v>548</v>
      </c>
      <c r="B132" s="177"/>
      <c r="C132" s="26">
        <v>6</v>
      </c>
      <c r="D132" s="26">
        <v>28</v>
      </c>
      <c r="E132" s="27">
        <v>-1</v>
      </c>
      <c r="F132" s="26">
        <v>0</v>
      </c>
      <c r="G132" s="26">
        <v>0</v>
      </c>
      <c r="H132" s="26">
        <v>9</v>
      </c>
      <c r="I132" s="26">
        <v>6</v>
      </c>
      <c r="J132" s="26">
        <v>0</v>
      </c>
      <c r="K132" s="26">
        <v>0</v>
      </c>
      <c r="L132" s="26">
        <v>0</v>
      </c>
      <c r="M132" s="26">
        <v>0</v>
      </c>
      <c r="N132" s="26">
        <v>5</v>
      </c>
      <c r="O132" s="26">
        <v>0</v>
      </c>
      <c r="P132" s="28">
        <v>10</v>
      </c>
    </row>
    <row r="133" spans="1:16" x14ac:dyDescent="0.25">
      <c r="A133" s="29" t="s">
        <v>549</v>
      </c>
      <c r="B133" s="29" t="s">
        <v>550</v>
      </c>
      <c r="C133" s="15">
        <v>2</v>
      </c>
      <c r="D133" s="15">
        <v>1</v>
      </c>
      <c r="E133" s="30">
        <v>1</v>
      </c>
      <c r="F133" s="15">
        <v>0</v>
      </c>
      <c r="G133" s="15">
        <v>0</v>
      </c>
      <c r="H133" s="15">
        <v>2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2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3</v>
      </c>
      <c r="D135" s="15">
        <v>25</v>
      </c>
      <c r="E135" s="30">
        <v>-1</v>
      </c>
      <c r="F135" s="15">
        <v>0</v>
      </c>
      <c r="G135" s="15">
        <v>0</v>
      </c>
      <c r="H135" s="15">
        <v>6</v>
      </c>
      <c r="I135" s="15">
        <v>4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7</v>
      </c>
    </row>
    <row r="136" spans="1:16" x14ac:dyDescent="0.25">
      <c r="A136" s="29" t="s">
        <v>555</v>
      </c>
      <c r="B136" s="29" t="s">
        <v>556</v>
      </c>
      <c r="C136" s="15">
        <v>1</v>
      </c>
      <c r="D136" s="15">
        <v>2</v>
      </c>
      <c r="E136" s="30">
        <v>-1</v>
      </c>
      <c r="F136" s="15">
        <v>0</v>
      </c>
      <c r="G136" s="15">
        <v>0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4</v>
      </c>
      <c r="O136" s="15">
        <v>0</v>
      </c>
      <c r="P136" s="24">
        <v>1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3</v>
      </c>
      <c r="D138" s="26">
        <v>12</v>
      </c>
      <c r="E138" s="27">
        <v>-1</v>
      </c>
      <c r="F138" s="26">
        <v>0</v>
      </c>
      <c r="G138" s="26">
        <v>0</v>
      </c>
      <c r="H138" s="26">
        <v>2</v>
      </c>
      <c r="I138" s="26">
        <v>7</v>
      </c>
      <c r="J138" s="26">
        <v>0</v>
      </c>
      <c r="K138" s="26">
        <v>0</v>
      </c>
      <c r="L138" s="26">
        <v>0</v>
      </c>
      <c r="M138" s="26">
        <v>0</v>
      </c>
      <c r="N138" s="26">
        <v>10</v>
      </c>
      <c r="O138" s="26">
        <v>0</v>
      </c>
      <c r="P138" s="28">
        <v>3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2</v>
      </c>
      <c r="E139" s="30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1</v>
      </c>
      <c r="D141" s="15">
        <v>1</v>
      </c>
      <c r="E141" s="30">
        <v>0</v>
      </c>
      <c r="F141" s="15">
        <v>0</v>
      </c>
      <c r="G141" s="15">
        <v>0</v>
      </c>
      <c r="H141" s="15">
        <v>0</v>
      </c>
      <c r="I141" s="15">
        <v>1</v>
      </c>
      <c r="J141" s="15">
        <v>0</v>
      </c>
      <c r="K141" s="15">
        <v>0</v>
      </c>
      <c r="L141" s="15">
        <v>0</v>
      </c>
      <c r="M141" s="15">
        <v>0</v>
      </c>
      <c r="N141" s="15">
        <v>1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2</v>
      </c>
      <c r="D143" s="15">
        <v>9</v>
      </c>
      <c r="E143" s="30">
        <v>-1</v>
      </c>
      <c r="F143" s="15">
        <v>0</v>
      </c>
      <c r="G143" s="15">
        <v>0</v>
      </c>
      <c r="H143" s="15">
        <v>2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7</v>
      </c>
      <c r="O143" s="15">
        <v>0</v>
      </c>
      <c r="P143" s="24">
        <v>1</v>
      </c>
    </row>
    <row r="144" spans="1:16" ht="33.75" x14ac:dyDescent="0.25">
      <c r="A144" s="29" t="s">
        <v>570</v>
      </c>
      <c r="B144" s="29" t="s">
        <v>571</v>
      </c>
      <c r="C144" s="15">
        <v>0</v>
      </c>
      <c r="D144" s="15">
        <v>0</v>
      </c>
      <c r="E144" s="30">
        <v>0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2</v>
      </c>
      <c r="O144" s="15">
        <v>0</v>
      </c>
      <c r="P144" s="24">
        <v>2</v>
      </c>
    </row>
    <row r="145" spans="1:16" x14ac:dyDescent="0.25">
      <c r="A145" s="176" t="s">
        <v>572</v>
      </c>
      <c r="B145" s="177"/>
      <c r="C145" s="26">
        <v>0</v>
      </c>
      <c r="D145" s="26">
        <v>1</v>
      </c>
      <c r="E145" s="27">
        <v>-1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1</v>
      </c>
      <c r="E147" s="30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6" t="s">
        <v>577</v>
      </c>
      <c r="B148" s="177"/>
      <c r="C148" s="26">
        <v>90</v>
      </c>
      <c r="D148" s="26">
        <v>104</v>
      </c>
      <c r="E148" s="27">
        <v>-1</v>
      </c>
      <c r="F148" s="26">
        <v>0</v>
      </c>
      <c r="G148" s="26">
        <v>0</v>
      </c>
      <c r="H148" s="26">
        <v>31</v>
      </c>
      <c r="I148" s="26">
        <v>23</v>
      </c>
      <c r="J148" s="26">
        <v>0</v>
      </c>
      <c r="K148" s="26">
        <v>0</v>
      </c>
      <c r="L148" s="26">
        <v>0</v>
      </c>
      <c r="M148" s="26">
        <v>0</v>
      </c>
      <c r="N148" s="26">
        <v>35</v>
      </c>
      <c r="O148" s="26">
        <v>0</v>
      </c>
      <c r="P148" s="28">
        <v>19</v>
      </c>
    </row>
    <row r="149" spans="1:16" ht="22.5" x14ac:dyDescent="0.25">
      <c r="A149" s="29" t="s">
        <v>578</v>
      </c>
      <c r="B149" s="29" t="s">
        <v>579</v>
      </c>
      <c r="C149" s="15">
        <v>45</v>
      </c>
      <c r="D149" s="15">
        <v>61</v>
      </c>
      <c r="E149" s="30">
        <v>-1</v>
      </c>
      <c r="F149" s="15">
        <v>0</v>
      </c>
      <c r="G149" s="15">
        <v>0</v>
      </c>
      <c r="H149" s="15">
        <v>19</v>
      </c>
      <c r="I149" s="15">
        <v>6</v>
      </c>
      <c r="J149" s="15">
        <v>0</v>
      </c>
      <c r="K149" s="15">
        <v>0</v>
      </c>
      <c r="L149" s="15">
        <v>0</v>
      </c>
      <c r="M149" s="15">
        <v>0</v>
      </c>
      <c r="N149" s="15">
        <v>14</v>
      </c>
      <c r="O149" s="15">
        <v>0</v>
      </c>
      <c r="P149" s="24">
        <v>11</v>
      </c>
    </row>
    <row r="150" spans="1:16" ht="22.5" x14ac:dyDescent="0.25">
      <c r="A150" s="29" t="s">
        <v>580</v>
      </c>
      <c r="B150" s="29" t="s">
        <v>581</v>
      </c>
      <c r="C150" s="15">
        <v>4</v>
      </c>
      <c r="D150" s="15">
        <v>5</v>
      </c>
      <c r="E150" s="30">
        <v>-1</v>
      </c>
      <c r="F150" s="15">
        <v>0</v>
      </c>
      <c r="G150" s="15">
        <v>0</v>
      </c>
      <c r="H150" s="15">
        <v>2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1</v>
      </c>
      <c r="D151" s="15">
        <v>1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5</v>
      </c>
      <c r="D152" s="15">
        <v>2</v>
      </c>
      <c r="E152" s="30">
        <v>1</v>
      </c>
      <c r="F152" s="15">
        <v>0</v>
      </c>
      <c r="G152" s="15">
        <v>0</v>
      </c>
      <c r="H152" s="15">
        <v>1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10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2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3</v>
      </c>
      <c r="D154" s="15">
        <v>4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18</v>
      </c>
      <c r="D155" s="15">
        <v>9</v>
      </c>
      <c r="E155" s="30">
        <v>1</v>
      </c>
      <c r="F155" s="15">
        <v>0</v>
      </c>
      <c r="G155" s="15">
        <v>0</v>
      </c>
      <c r="H155" s="15">
        <v>5</v>
      </c>
      <c r="I155" s="15">
        <v>6</v>
      </c>
      <c r="J155" s="15">
        <v>0</v>
      </c>
      <c r="K155" s="15">
        <v>0</v>
      </c>
      <c r="L155" s="15">
        <v>0</v>
      </c>
      <c r="M155" s="15">
        <v>0</v>
      </c>
      <c r="N155" s="15">
        <v>7</v>
      </c>
      <c r="O155" s="15">
        <v>0</v>
      </c>
      <c r="P155" s="24">
        <v>6</v>
      </c>
    </row>
    <row r="156" spans="1:16" ht="22.5" x14ac:dyDescent="0.25">
      <c r="A156" s="29" t="s">
        <v>592</v>
      </c>
      <c r="B156" s="29" t="s">
        <v>593</v>
      </c>
      <c r="C156" s="15">
        <v>14</v>
      </c>
      <c r="D156" s="15">
        <v>20</v>
      </c>
      <c r="E156" s="30">
        <v>-1</v>
      </c>
      <c r="F156" s="15">
        <v>0</v>
      </c>
      <c r="G156" s="15">
        <v>0</v>
      </c>
      <c r="H156" s="15">
        <v>4</v>
      </c>
      <c r="I156" s="15">
        <v>7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2</v>
      </c>
    </row>
    <row r="157" spans="1:16" x14ac:dyDescent="0.25">
      <c r="A157" s="176" t="s">
        <v>594</v>
      </c>
      <c r="B157" s="177"/>
      <c r="C157" s="26">
        <v>44</v>
      </c>
      <c r="D157" s="26">
        <v>74</v>
      </c>
      <c r="E157" s="27">
        <v>-1</v>
      </c>
      <c r="F157" s="26">
        <v>1</v>
      </c>
      <c r="G157" s="26">
        <v>1</v>
      </c>
      <c r="H157" s="26">
        <v>5</v>
      </c>
      <c r="I157" s="26">
        <v>4</v>
      </c>
      <c r="J157" s="26">
        <v>1</v>
      </c>
      <c r="K157" s="26">
        <v>1</v>
      </c>
      <c r="L157" s="26">
        <v>0</v>
      </c>
      <c r="M157" s="26">
        <v>0</v>
      </c>
      <c r="N157" s="26">
        <v>0</v>
      </c>
      <c r="O157" s="26">
        <v>0</v>
      </c>
      <c r="P157" s="28">
        <v>5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0</v>
      </c>
      <c r="D162" s="15">
        <v>2</v>
      </c>
      <c r="E162" s="30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29</v>
      </c>
      <c r="D163" s="15">
        <v>51</v>
      </c>
      <c r="E163" s="30">
        <v>-1</v>
      </c>
      <c r="F163" s="15">
        <v>1</v>
      </c>
      <c r="G163" s="15">
        <v>1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1</v>
      </c>
    </row>
    <row r="164" spans="1:16" ht="22.5" x14ac:dyDescent="0.25">
      <c r="A164" s="29" t="s">
        <v>607</v>
      </c>
      <c r="B164" s="29" t="s">
        <v>608</v>
      </c>
      <c r="C164" s="15">
        <v>3</v>
      </c>
      <c r="D164" s="15">
        <v>2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6</v>
      </c>
      <c r="D165" s="15">
        <v>11</v>
      </c>
      <c r="E165" s="30">
        <v>-1</v>
      </c>
      <c r="F165" s="15">
        <v>0</v>
      </c>
      <c r="G165" s="15">
        <v>0</v>
      </c>
      <c r="H165" s="15">
        <v>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3</v>
      </c>
    </row>
    <row r="166" spans="1:16" x14ac:dyDescent="0.25">
      <c r="A166" s="29" t="s">
        <v>611</v>
      </c>
      <c r="B166" s="29" t="s">
        <v>612</v>
      </c>
      <c r="C166" s="15">
        <v>6</v>
      </c>
      <c r="D166" s="15">
        <v>8</v>
      </c>
      <c r="E166" s="30">
        <v>-1</v>
      </c>
      <c r="F166" s="15">
        <v>0</v>
      </c>
      <c r="G166" s="15">
        <v>0</v>
      </c>
      <c r="H166" s="15">
        <v>2</v>
      </c>
      <c r="I166" s="15">
        <v>4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6" t="s">
        <v>613</v>
      </c>
      <c r="B167" s="177"/>
      <c r="C167" s="26">
        <v>160</v>
      </c>
      <c r="D167" s="26">
        <v>124</v>
      </c>
      <c r="E167" s="27">
        <v>0</v>
      </c>
      <c r="F167" s="26">
        <v>6</v>
      </c>
      <c r="G167" s="26">
        <v>3</v>
      </c>
      <c r="H167" s="26">
        <v>115</v>
      </c>
      <c r="I167" s="26">
        <v>84</v>
      </c>
      <c r="J167" s="26">
        <v>1</v>
      </c>
      <c r="K167" s="26">
        <v>0</v>
      </c>
      <c r="L167" s="26">
        <v>0</v>
      </c>
      <c r="M167" s="26">
        <v>0</v>
      </c>
      <c r="N167" s="26">
        <v>1</v>
      </c>
      <c r="O167" s="26">
        <v>61</v>
      </c>
      <c r="P167" s="28">
        <v>49</v>
      </c>
    </row>
    <row r="168" spans="1:16" ht="22.5" x14ac:dyDescent="0.25">
      <c r="A168" s="29" t="s">
        <v>614</v>
      </c>
      <c r="B168" s="29" t="s">
        <v>615</v>
      </c>
      <c r="C168" s="15">
        <v>0</v>
      </c>
      <c r="D168" s="15">
        <v>1</v>
      </c>
      <c r="E168" s="30">
        <v>-1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1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1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45</v>
      </c>
      <c r="D174" s="15">
        <v>45</v>
      </c>
      <c r="E174" s="30">
        <v>0</v>
      </c>
      <c r="F174" s="15">
        <v>0</v>
      </c>
      <c r="G174" s="15">
        <v>0</v>
      </c>
      <c r="H174" s="15">
        <v>38</v>
      </c>
      <c r="I174" s="15">
        <v>29</v>
      </c>
      <c r="J174" s="15">
        <v>1</v>
      </c>
      <c r="K174" s="15">
        <v>0</v>
      </c>
      <c r="L174" s="15">
        <v>0</v>
      </c>
      <c r="M174" s="15">
        <v>0</v>
      </c>
      <c r="N174" s="15">
        <v>0</v>
      </c>
      <c r="O174" s="15">
        <v>46</v>
      </c>
      <c r="P174" s="24">
        <v>15</v>
      </c>
    </row>
    <row r="175" spans="1:16" ht="22.5" x14ac:dyDescent="0.25">
      <c r="A175" s="29" t="s">
        <v>628</v>
      </c>
      <c r="B175" s="29" t="s">
        <v>629</v>
      </c>
      <c r="C175" s="15">
        <v>104</v>
      </c>
      <c r="D175" s="15">
        <v>72</v>
      </c>
      <c r="E175" s="30">
        <v>0</v>
      </c>
      <c r="F175" s="15">
        <v>6</v>
      </c>
      <c r="G175" s="15">
        <v>3</v>
      </c>
      <c r="H175" s="15">
        <v>72</v>
      </c>
      <c r="I175" s="15">
        <v>46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13</v>
      </c>
      <c r="P175" s="24">
        <v>31</v>
      </c>
    </row>
    <row r="176" spans="1:16" x14ac:dyDescent="0.25">
      <c r="A176" s="29" t="s">
        <v>630</v>
      </c>
      <c r="B176" s="29" t="s">
        <v>631</v>
      </c>
      <c r="C176" s="15">
        <v>11</v>
      </c>
      <c r="D176" s="15">
        <v>5</v>
      </c>
      <c r="E176" s="30">
        <v>1</v>
      </c>
      <c r="F176" s="15">
        <v>0</v>
      </c>
      <c r="G176" s="15">
        <v>0</v>
      </c>
      <c r="H176" s="15">
        <v>5</v>
      </c>
      <c r="I176" s="15">
        <v>9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2</v>
      </c>
      <c r="P176" s="24">
        <v>3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202</v>
      </c>
      <c r="D179" s="26">
        <v>151</v>
      </c>
      <c r="E179" s="27">
        <v>0</v>
      </c>
      <c r="F179" s="26">
        <v>531</v>
      </c>
      <c r="G179" s="26">
        <v>489</v>
      </c>
      <c r="H179" s="26">
        <v>108</v>
      </c>
      <c r="I179" s="26">
        <v>146</v>
      </c>
      <c r="J179" s="26">
        <v>0</v>
      </c>
      <c r="K179" s="26">
        <v>0</v>
      </c>
      <c r="L179" s="26">
        <v>0</v>
      </c>
      <c r="M179" s="26">
        <v>0</v>
      </c>
      <c r="N179" s="26">
        <v>8</v>
      </c>
      <c r="O179" s="26">
        <v>0</v>
      </c>
      <c r="P179" s="28">
        <v>633</v>
      </c>
    </row>
    <row r="180" spans="1:16" ht="22.5" x14ac:dyDescent="0.25">
      <c r="A180" s="29" t="s">
        <v>637</v>
      </c>
      <c r="B180" s="29" t="s">
        <v>638</v>
      </c>
      <c r="C180" s="15">
        <v>0</v>
      </c>
      <c r="D180" s="15">
        <v>0</v>
      </c>
      <c r="E180" s="30">
        <v>0</v>
      </c>
      <c r="F180" s="15">
        <v>4</v>
      </c>
      <c r="G180" s="15">
        <v>3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4</v>
      </c>
    </row>
    <row r="181" spans="1:16" ht="22.5" x14ac:dyDescent="0.25">
      <c r="A181" s="29" t="s">
        <v>639</v>
      </c>
      <c r="B181" s="29" t="s">
        <v>640</v>
      </c>
      <c r="C181" s="15">
        <v>115</v>
      </c>
      <c r="D181" s="15">
        <v>82</v>
      </c>
      <c r="E181" s="30">
        <v>0</v>
      </c>
      <c r="F181" s="15">
        <v>315</v>
      </c>
      <c r="G181" s="15">
        <v>271</v>
      </c>
      <c r="H181" s="15">
        <v>61</v>
      </c>
      <c r="I181" s="15">
        <v>60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334</v>
      </c>
    </row>
    <row r="182" spans="1:16" x14ac:dyDescent="0.25">
      <c r="A182" s="29" t="s">
        <v>641</v>
      </c>
      <c r="B182" s="29" t="s">
        <v>642</v>
      </c>
      <c r="C182" s="15">
        <v>18</v>
      </c>
      <c r="D182" s="15">
        <v>0</v>
      </c>
      <c r="E182" s="30">
        <v>0</v>
      </c>
      <c r="F182" s="15">
        <v>5</v>
      </c>
      <c r="G182" s="15">
        <v>10</v>
      </c>
      <c r="H182" s="15">
        <v>10</v>
      </c>
      <c r="I182" s="15">
        <v>17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26</v>
      </c>
    </row>
    <row r="183" spans="1:16" ht="22.5" x14ac:dyDescent="0.25">
      <c r="A183" s="29" t="s">
        <v>643</v>
      </c>
      <c r="B183" s="29" t="s">
        <v>644</v>
      </c>
      <c r="C183" s="15">
        <v>2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1</v>
      </c>
    </row>
    <row r="184" spans="1:16" ht="22.5" x14ac:dyDescent="0.25">
      <c r="A184" s="29" t="s">
        <v>645</v>
      </c>
      <c r="B184" s="29" t="s">
        <v>646</v>
      </c>
      <c r="C184" s="15">
        <v>1</v>
      </c>
      <c r="D184" s="15">
        <v>3</v>
      </c>
      <c r="E184" s="30">
        <v>-1</v>
      </c>
      <c r="F184" s="15">
        <v>4</v>
      </c>
      <c r="G184" s="15">
        <v>19</v>
      </c>
      <c r="H184" s="15">
        <v>1</v>
      </c>
      <c r="I184" s="15">
        <v>11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29</v>
      </c>
    </row>
    <row r="185" spans="1:16" ht="22.5" x14ac:dyDescent="0.25">
      <c r="A185" s="29" t="s">
        <v>647</v>
      </c>
      <c r="B185" s="29" t="s">
        <v>648</v>
      </c>
      <c r="C185" s="15">
        <v>65</v>
      </c>
      <c r="D185" s="15">
        <v>66</v>
      </c>
      <c r="E185" s="30">
        <v>-1</v>
      </c>
      <c r="F185" s="15">
        <v>203</v>
      </c>
      <c r="G185" s="15">
        <v>186</v>
      </c>
      <c r="H185" s="15">
        <v>36</v>
      </c>
      <c r="I185" s="15">
        <v>57</v>
      </c>
      <c r="J185" s="15">
        <v>0</v>
      </c>
      <c r="K185" s="15">
        <v>0</v>
      </c>
      <c r="L185" s="15">
        <v>0</v>
      </c>
      <c r="M185" s="15">
        <v>0</v>
      </c>
      <c r="N185" s="15">
        <v>8</v>
      </c>
      <c r="O185" s="15">
        <v>0</v>
      </c>
      <c r="P185" s="24">
        <v>238</v>
      </c>
    </row>
    <row r="186" spans="1:16" ht="22.5" x14ac:dyDescent="0.25">
      <c r="A186" s="29" t="s">
        <v>649</v>
      </c>
      <c r="B186" s="29" t="s">
        <v>650</v>
      </c>
      <c r="C186" s="15">
        <v>1</v>
      </c>
      <c r="D186" s="15">
        <v>0</v>
      </c>
      <c r="E186" s="30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</v>
      </c>
    </row>
    <row r="187" spans="1:16" x14ac:dyDescent="0.25">
      <c r="A187" s="176" t="s">
        <v>651</v>
      </c>
      <c r="B187" s="177"/>
      <c r="C187" s="26">
        <v>118</v>
      </c>
      <c r="D187" s="26">
        <v>101</v>
      </c>
      <c r="E187" s="27">
        <v>0</v>
      </c>
      <c r="F187" s="26">
        <v>2</v>
      </c>
      <c r="G187" s="26">
        <v>2</v>
      </c>
      <c r="H187" s="26">
        <v>45</v>
      </c>
      <c r="I187" s="26">
        <v>53</v>
      </c>
      <c r="J187" s="26">
        <v>0</v>
      </c>
      <c r="K187" s="26">
        <v>0</v>
      </c>
      <c r="L187" s="26">
        <v>0</v>
      </c>
      <c r="M187" s="26">
        <v>0</v>
      </c>
      <c r="N187" s="26">
        <v>4</v>
      </c>
      <c r="O187" s="26">
        <v>0</v>
      </c>
      <c r="P187" s="28">
        <v>38</v>
      </c>
    </row>
    <row r="188" spans="1:16" x14ac:dyDescent="0.25">
      <c r="A188" s="29" t="s">
        <v>652</v>
      </c>
      <c r="B188" s="29" t="s">
        <v>653</v>
      </c>
      <c r="C188" s="15">
        <v>11</v>
      </c>
      <c r="D188" s="15">
        <v>2</v>
      </c>
      <c r="E188" s="30">
        <v>4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1</v>
      </c>
      <c r="D190" s="15">
        <v>0</v>
      </c>
      <c r="E190" s="30">
        <v>0</v>
      </c>
      <c r="F190" s="15">
        <v>0</v>
      </c>
      <c r="G190" s="15">
        <v>0</v>
      </c>
      <c r="H190" s="15">
        <v>3</v>
      </c>
      <c r="I190" s="15">
        <v>3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4">
        <v>12</v>
      </c>
    </row>
    <row r="191" spans="1:16" ht="22.5" x14ac:dyDescent="0.25">
      <c r="A191" s="29" t="s">
        <v>658</v>
      </c>
      <c r="B191" s="29" t="s">
        <v>659</v>
      </c>
      <c r="C191" s="15">
        <v>1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1</v>
      </c>
    </row>
    <row r="192" spans="1:16" ht="33.75" x14ac:dyDescent="0.25">
      <c r="A192" s="29" t="s">
        <v>660</v>
      </c>
      <c r="B192" s="29" t="s">
        <v>661</v>
      </c>
      <c r="C192" s="15">
        <v>34</v>
      </c>
      <c r="D192" s="15">
        <v>41</v>
      </c>
      <c r="E192" s="30">
        <v>-1</v>
      </c>
      <c r="F192" s="15">
        <v>2</v>
      </c>
      <c r="G192" s="15">
        <v>1</v>
      </c>
      <c r="H192" s="15">
        <v>19</v>
      </c>
      <c r="I192" s="15">
        <v>37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10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10</v>
      </c>
      <c r="D194" s="15">
        <v>14</v>
      </c>
      <c r="E194" s="30">
        <v>-1</v>
      </c>
      <c r="F194" s="15">
        <v>0</v>
      </c>
      <c r="G194" s="15">
        <v>1</v>
      </c>
      <c r="H194" s="15">
        <v>6</v>
      </c>
      <c r="I194" s="15">
        <v>5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12</v>
      </c>
    </row>
    <row r="195" spans="1:16" x14ac:dyDescent="0.25">
      <c r="A195" s="29" t="s">
        <v>666</v>
      </c>
      <c r="B195" s="29" t="s">
        <v>667</v>
      </c>
      <c r="C195" s="15">
        <v>3</v>
      </c>
      <c r="D195" s="15">
        <v>1</v>
      </c>
      <c r="E195" s="30">
        <v>2</v>
      </c>
      <c r="F195" s="15">
        <v>0</v>
      </c>
      <c r="G195" s="15">
        <v>0</v>
      </c>
      <c r="H195" s="15">
        <v>1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1</v>
      </c>
      <c r="D197" s="15">
        <v>2</v>
      </c>
      <c r="E197" s="30">
        <v>-1</v>
      </c>
      <c r="F197" s="15">
        <v>0</v>
      </c>
      <c r="G197" s="15">
        <v>0</v>
      </c>
      <c r="H197" s="15">
        <v>5</v>
      </c>
      <c r="I197" s="15">
        <v>5</v>
      </c>
      <c r="J197" s="15">
        <v>0</v>
      </c>
      <c r="K197" s="15">
        <v>0</v>
      </c>
      <c r="L197" s="15">
        <v>0</v>
      </c>
      <c r="M197" s="15">
        <v>0</v>
      </c>
      <c r="N197" s="15">
        <v>1</v>
      </c>
      <c r="O197" s="15">
        <v>0</v>
      </c>
      <c r="P197" s="24">
        <v>1</v>
      </c>
    </row>
    <row r="198" spans="1:16" x14ac:dyDescent="0.25">
      <c r="A198" s="29" t="s">
        <v>672</v>
      </c>
      <c r="B198" s="29" t="s">
        <v>673</v>
      </c>
      <c r="C198" s="15">
        <v>50</v>
      </c>
      <c r="D198" s="15">
        <v>36</v>
      </c>
      <c r="E198" s="30">
        <v>0</v>
      </c>
      <c r="F198" s="15">
        <v>0</v>
      </c>
      <c r="G198" s="15">
        <v>0</v>
      </c>
      <c r="H198" s="15">
        <v>7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2</v>
      </c>
    </row>
    <row r="199" spans="1:16" ht="22.5" x14ac:dyDescent="0.25">
      <c r="A199" s="29" t="s">
        <v>674</v>
      </c>
      <c r="B199" s="29" t="s">
        <v>675</v>
      </c>
      <c r="C199" s="15">
        <v>5</v>
      </c>
      <c r="D199" s="15">
        <v>4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2</v>
      </c>
      <c r="D200" s="15">
        <v>1</v>
      </c>
      <c r="E200" s="30">
        <v>1</v>
      </c>
      <c r="F200" s="15">
        <v>0</v>
      </c>
      <c r="G200" s="15">
        <v>0</v>
      </c>
      <c r="H200" s="15">
        <v>4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10</v>
      </c>
      <c r="D202" s="26">
        <v>14</v>
      </c>
      <c r="E202" s="27">
        <v>-1</v>
      </c>
      <c r="F202" s="26">
        <v>0</v>
      </c>
      <c r="G202" s="26">
        <v>0</v>
      </c>
      <c r="H202" s="26">
        <v>2</v>
      </c>
      <c r="I202" s="26">
        <v>0</v>
      </c>
      <c r="J202" s="26">
        <v>0</v>
      </c>
      <c r="K202" s="26">
        <v>0</v>
      </c>
      <c r="L202" s="26">
        <v>1</v>
      </c>
      <c r="M202" s="26">
        <v>0</v>
      </c>
      <c r="N202" s="26">
        <v>7</v>
      </c>
      <c r="O202" s="26">
        <v>0</v>
      </c>
      <c r="P202" s="28">
        <v>4</v>
      </c>
    </row>
    <row r="203" spans="1:16" x14ac:dyDescent="0.25">
      <c r="A203" s="29" t="s">
        <v>681</v>
      </c>
      <c r="B203" s="29" t="s">
        <v>682</v>
      </c>
      <c r="C203" s="15">
        <v>6</v>
      </c>
      <c r="D203" s="15">
        <v>8</v>
      </c>
      <c r="E203" s="30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5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1</v>
      </c>
      <c r="E205" s="30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1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0</v>
      </c>
      <c r="D207" s="15">
        <v>0</v>
      </c>
      <c r="E207" s="30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0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1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1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1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3</v>
      </c>
      <c r="D215" s="15">
        <v>2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1</v>
      </c>
      <c r="M215" s="15">
        <v>0</v>
      </c>
      <c r="N215" s="15">
        <v>1</v>
      </c>
      <c r="O215" s="15">
        <v>0</v>
      </c>
      <c r="P215" s="24">
        <v>2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2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1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529</v>
      </c>
      <c r="D224" s="26">
        <v>644</v>
      </c>
      <c r="E224" s="27">
        <v>-1</v>
      </c>
      <c r="F224" s="26">
        <v>149</v>
      </c>
      <c r="G224" s="26">
        <v>119</v>
      </c>
      <c r="H224" s="26">
        <v>162</v>
      </c>
      <c r="I224" s="26">
        <v>165</v>
      </c>
      <c r="J224" s="26">
        <v>0</v>
      </c>
      <c r="K224" s="26">
        <v>0</v>
      </c>
      <c r="L224" s="26">
        <v>0</v>
      </c>
      <c r="M224" s="26">
        <v>0</v>
      </c>
      <c r="N224" s="26">
        <v>5</v>
      </c>
      <c r="O224" s="26">
        <v>11</v>
      </c>
      <c r="P224" s="28">
        <v>251</v>
      </c>
    </row>
    <row r="225" spans="1:16" x14ac:dyDescent="0.25">
      <c r="A225" s="29" t="s">
        <v>724</v>
      </c>
      <c r="B225" s="29" t="s">
        <v>725</v>
      </c>
      <c r="C225" s="15">
        <v>3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1</v>
      </c>
    </row>
    <row r="228" spans="1:16" ht="22.5" x14ac:dyDescent="0.25">
      <c r="A228" s="29" t="s">
        <v>730</v>
      </c>
      <c r="B228" s="29" t="s">
        <v>731</v>
      </c>
      <c r="C228" s="15">
        <v>1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2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4</v>
      </c>
      <c r="D231" s="15">
        <v>1</v>
      </c>
      <c r="E231" s="30">
        <v>3</v>
      </c>
      <c r="F231" s="15">
        <v>0</v>
      </c>
      <c r="G231" s="15">
        <v>0</v>
      </c>
      <c r="H231" s="15">
        <v>1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29</v>
      </c>
      <c r="D232" s="15">
        <v>38</v>
      </c>
      <c r="E232" s="30">
        <v>-1</v>
      </c>
      <c r="F232" s="15">
        <v>2</v>
      </c>
      <c r="G232" s="15">
        <v>1</v>
      </c>
      <c r="H232" s="15">
        <v>11</v>
      </c>
      <c r="I232" s="15">
        <v>8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8</v>
      </c>
    </row>
    <row r="233" spans="1:16" x14ac:dyDescent="0.25">
      <c r="A233" s="29" t="s">
        <v>740</v>
      </c>
      <c r="B233" s="29" t="s">
        <v>741</v>
      </c>
      <c r="C233" s="15">
        <v>25</v>
      </c>
      <c r="D233" s="15">
        <v>36</v>
      </c>
      <c r="E233" s="30">
        <v>-1</v>
      </c>
      <c r="F233" s="15">
        <v>4</v>
      </c>
      <c r="G233" s="15">
        <v>1</v>
      </c>
      <c r="H233" s="15">
        <v>5</v>
      </c>
      <c r="I233" s="15">
        <v>5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11</v>
      </c>
    </row>
    <row r="234" spans="1:16" x14ac:dyDescent="0.25">
      <c r="A234" s="29" t="s">
        <v>742</v>
      </c>
      <c r="B234" s="29" t="s">
        <v>743</v>
      </c>
      <c r="C234" s="15">
        <v>13</v>
      </c>
      <c r="D234" s="15">
        <v>16</v>
      </c>
      <c r="E234" s="30">
        <v>-1</v>
      </c>
      <c r="F234" s="15">
        <v>2</v>
      </c>
      <c r="G234" s="15">
        <v>2</v>
      </c>
      <c r="H234" s="15">
        <v>2</v>
      </c>
      <c r="I234" s="15">
        <v>3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4">
        <v>7</v>
      </c>
    </row>
    <row r="235" spans="1:16" ht="22.5" x14ac:dyDescent="0.25">
      <c r="A235" s="29" t="s">
        <v>744</v>
      </c>
      <c r="B235" s="29" t="s">
        <v>745</v>
      </c>
      <c r="C235" s="15">
        <v>4</v>
      </c>
      <c r="D235" s="15">
        <v>3</v>
      </c>
      <c r="E235" s="30">
        <v>0</v>
      </c>
      <c r="F235" s="15">
        <v>0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2</v>
      </c>
    </row>
    <row r="236" spans="1:16" ht="33.75" x14ac:dyDescent="0.25">
      <c r="A236" s="29" t="s">
        <v>746</v>
      </c>
      <c r="B236" s="29" t="s">
        <v>747</v>
      </c>
      <c r="C236" s="15">
        <v>2</v>
      </c>
      <c r="D236" s="15">
        <v>2</v>
      </c>
      <c r="E236" s="30">
        <v>0</v>
      </c>
      <c r="F236" s="15">
        <v>0</v>
      </c>
      <c r="G236" s="15">
        <v>0</v>
      </c>
      <c r="H236" s="15">
        <v>2</v>
      </c>
      <c r="I236" s="15">
        <v>4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4">
        <v>2</v>
      </c>
    </row>
    <row r="237" spans="1:16" x14ac:dyDescent="0.25">
      <c r="A237" s="29" t="s">
        <v>748</v>
      </c>
      <c r="B237" s="29" t="s">
        <v>749</v>
      </c>
      <c r="C237" s="15">
        <v>1</v>
      </c>
      <c r="D237" s="15">
        <v>0</v>
      </c>
      <c r="E237" s="30">
        <v>0</v>
      </c>
      <c r="F237" s="15">
        <v>0</v>
      </c>
      <c r="G237" s="15">
        <v>0</v>
      </c>
      <c r="H237" s="15">
        <v>2</v>
      </c>
      <c r="I237" s="15">
        <v>2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445</v>
      </c>
      <c r="D239" s="15">
        <v>548</v>
      </c>
      <c r="E239" s="30">
        <v>-1</v>
      </c>
      <c r="F239" s="15">
        <v>141</v>
      </c>
      <c r="G239" s="15">
        <v>115</v>
      </c>
      <c r="H239" s="15">
        <v>138</v>
      </c>
      <c r="I239" s="15">
        <v>143</v>
      </c>
      <c r="J239" s="15">
        <v>0</v>
      </c>
      <c r="K239" s="15">
        <v>0</v>
      </c>
      <c r="L239" s="15">
        <v>0</v>
      </c>
      <c r="M239" s="15">
        <v>0</v>
      </c>
      <c r="N239" s="15">
        <v>2</v>
      </c>
      <c r="O239" s="15">
        <v>11</v>
      </c>
      <c r="P239" s="24">
        <v>220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3</v>
      </c>
      <c r="D245" s="26">
        <v>3</v>
      </c>
      <c r="E245" s="27">
        <v>0</v>
      </c>
      <c r="F245" s="26">
        <v>0</v>
      </c>
      <c r="G245" s="26">
        <v>0</v>
      </c>
      <c r="H245" s="26">
        <v>0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6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3</v>
      </c>
      <c r="D250" s="15">
        <v>1</v>
      </c>
      <c r="E250" s="30">
        <v>2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4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2</v>
      </c>
      <c r="E257" s="30">
        <v>-1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1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1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207</v>
      </c>
      <c r="D272" s="26">
        <v>259</v>
      </c>
      <c r="E272" s="27">
        <v>-1</v>
      </c>
      <c r="F272" s="26">
        <v>35</v>
      </c>
      <c r="G272" s="26">
        <v>33</v>
      </c>
      <c r="H272" s="26">
        <v>82</v>
      </c>
      <c r="I272" s="26">
        <v>112</v>
      </c>
      <c r="J272" s="26">
        <v>0</v>
      </c>
      <c r="K272" s="26">
        <v>0</v>
      </c>
      <c r="L272" s="26">
        <v>0</v>
      </c>
      <c r="M272" s="26">
        <v>0</v>
      </c>
      <c r="N272" s="26">
        <v>2</v>
      </c>
      <c r="O272" s="26">
        <v>1</v>
      </c>
      <c r="P272" s="28">
        <v>142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60</v>
      </c>
      <c r="D274" s="15">
        <v>87</v>
      </c>
      <c r="E274" s="30">
        <v>-1</v>
      </c>
      <c r="F274" s="15">
        <v>14</v>
      </c>
      <c r="G274" s="15">
        <v>13</v>
      </c>
      <c r="H274" s="15">
        <v>48</v>
      </c>
      <c r="I274" s="15">
        <v>64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71</v>
      </c>
    </row>
    <row r="275" spans="1:16" ht="33.75" x14ac:dyDescent="0.25">
      <c r="A275" s="29" t="s">
        <v>822</v>
      </c>
      <c r="B275" s="29" t="s">
        <v>823</v>
      </c>
      <c r="C275" s="15">
        <v>140</v>
      </c>
      <c r="D275" s="15">
        <v>151</v>
      </c>
      <c r="E275" s="30">
        <v>-1</v>
      </c>
      <c r="F275" s="15">
        <v>21</v>
      </c>
      <c r="G275" s="15">
        <v>20</v>
      </c>
      <c r="H275" s="15">
        <v>24</v>
      </c>
      <c r="I275" s="15">
        <v>27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1</v>
      </c>
      <c r="P275" s="24">
        <v>60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1</v>
      </c>
      <c r="D277" s="15">
        <v>2</v>
      </c>
      <c r="E277" s="30">
        <v>-1</v>
      </c>
      <c r="F277" s="15">
        <v>0</v>
      </c>
      <c r="G277" s="15">
        <v>0</v>
      </c>
      <c r="H277" s="15">
        <v>1</v>
      </c>
      <c r="I277" s="15">
        <v>2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4">
        <v>2</v>
      </c>
    </row>
    <row r="278" spans="1:16" ht="22.5" x14ac:dyDescent="0.25">
      <c r="A278" s="29" t="s">
        <v>828</v>
      </c>
      <c r="B278" s="29" t="s">
        <v>829</v>
      </c>
      <c r="C278" s="15">
        <v>1</v>
      </c>
      <c r="D278" s="15">
        <v>5</v>
      </c>
      <c r="E278" s="30">
        <v>-1</v>
      </c>
      <c r="F278" s="15">
        <v>0</v>
      </c>
      <c r="G278" s="15">
        <v>0</v>
      </c>
      <c r="H278" s="15">
        <v>3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6</v>
      </c>
    </row>
    <row r="279" spans="1:16" ht="22.5" x14ac:dyDescent="0.25">
      <c r="A279" s="29" t="s">
        <v>830</v>
      </c>
      <c r="B279" s="29" t="s">
        <v>831</v>
      </c>
      <c r="C279" s="15">
        <v>4</v>
      </c>
      <c r="D279" s="15">
        <v>14</v>
      </c>
      <c r="E279" s="30">
        <v>-1</v>
      </c>
      <c r="F279" s="15">
        <v>0</v>
      </c>
      <c r="G279" s="15">
        <v>0</v>
      </c>
      <c r="H279" s="15">
        <v>6</v>
      </c>
      <c r="I279" s="15">
        <v>9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3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1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7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4</v>
      </c>
      <c r="D313" s="26">
        <v>9</v>
      </c>
      <c r="E313" s="27">
        <v>-1</v>
      </c>
      <c r="F313" s="26">
        <v>2</v>
      </c>
      <c r="G313" s="26">
        <v>0</v>
      </c>
      <c r="H313" s="26">
        <v>1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1</v>
      </c>
      <c r="D314" s="15">
        <v>9</v>
      </c>
      <c r="E314" s="30">
        <v>-1</v>
      </c>
      <c r="F314" s="15">
        <v>0</v>
      </c>
      <c r="G314" s="15">
        <v>0</v>
      </c>
      <c r="H314" s="15">
        <v>1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3</v>
      </c>
      <c r="D316" s="15">
        <v>0</v>
      </c>
      <c r="E316" s="30">
        <v>0</v>
      </c>
      <c r="F316" s="15">
        <v>2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1</v>
      </c>
      <c r="D319" s="26">
        <v>4</v>
      </c>
      <c r="E319" s="27">
        <v>-1</v>
      </c>
      <c r="F319" s="26">
        <v>0</v>
      </c>
      <c r="G319" s="26">
        <v>0</v>
      </c>
      <c r="H319" s="26">
        <v>2</v>
      </c>
      <c r="I319" s="26">
        <v>2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1</v>
      </c>
      <c r="D320" s="15">
        <v>4</v>
      </c>
      <c r="E320" s="30">
        <v>-1</v>
      </c>
      <c r="F320" s="15">
        <v>0</v>
      </c>
      <c r="G320" s="15">
        <v>0</v>
      </c>
      <c r="H320" s="15">
        <v>2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8887</v>
      </c>
      <c r="D324" s="26">
        <v>9154</v>
      </c>
      <c r="E324" s="27">
        <v>-1</v>
      </c>
      <c r="F324" s="26">
        <v>52</v>
      </c>
      <c r="G324" s="26">
        <v>0</v>
      </c>
      <c r="H324" s="26">
        <v>64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3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8887</v>
      </c>
      <c r="D325" s="15">
        <v>9154</v>
      </c>
      <c r="E325" s="30">
        <v>-1</v>
      </c>
      <c r="F325" s="15">
        <v>52</v>
      </c>
      <c r="G325" s="15">
        <v>0</v>
      </c>
      <c r="H325" s="15">
        <v>64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3</v>
      </c>
      <c r="O325" s="15">
        <v>0</v>
      </c>
      <c r="P325" s="24">
        <v>0</v>
      </c>
    </row>
    <row r="326" spans="1:16" x14ac:dyDescent="0.25">
      <c r="A326" s="176" t="s">
        <v>918</v>
      </c>
      <c r="B326" s="177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22425</v>
      </c>
      <c r="D342" s="32">
        <v>26038</v>
      </c>
      <c r="E342" s="33">
        <v>-1</v>
      </c>
      <c r="F342" s="32">
        <v>1370</v>
      </c>
      <c r="G342" s="32">
        <v>1053</v>
      </c>
      <c r="H342" s="32">
        <v>1820</v>
      </c>
      <c r="I342" s="32">
        <v>1901</v>
      </c>
      <c r="J342" s="32">
        <v>18</v>
      </c>
      <c r="K342" s="32">
        <v>41</v>
      </c>
      <c r="L342" s="32">
        <v>4</v>
      </c>
      <c r="M342" s="32">
        <v>11</v>
      </c>
      <c r="N342" s="32">
        <v>233</v>
      </c>
      <c r="O342" s="32">
        <v>131</v>
      </c>
      <c r="P342" s="32">
        <v>2561</v>
      </c>
    </row>
  </sheetData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83</v>
      </c>
    </row>
    <row r="7" spans="1:3" x14ac:dyDescent="0.25">
      <c r="A7" s="171"/>
      <c r="B7" s="14" t="s">
        <v>952</v>
      </c>
      <c r="C7" s="24">
        <v>5</v>
      </c>
    </row>
    <row r="8" spans="1:3" x14ac:dyDescent="0.25">
      <c r="A8" s="171"/>
      <c r="B8" s="14" t="s">
        <v>953</v>
      </c>
      <c r="C8" s="24">
        <v>8</v>
      </c>
    </row>
    <row r="9" spans="1:3" x14ac:dyDescent="0.25">
      <c r="A9" s="171"/>
      <c r="B9" s="14" t="s">
        <v>954</v>
      </c>
      <c r="C9" s="24">
        <v>18</v>
      </c>
    </row>
    <row r="10" spans="1:3" x14ac:dyDescent="0.25">
      <c r="A10" s="171"/>
      <c r="B10" s="14" t="s">
        <v>955</v>
      </c>
      <c r="C10" s="24">
        <v>20</v>
      </c>
    </row>
    <row r="11" spans="1:3" x14ac:dyDescent="0.25">
      <c r="A11" s="171"/>
      <c r="B11" s="14" t="s">
        <v>956</v>
      </c>
      <c r="C11" s="24">
        <v>19</v>
      </c>
    </row>
    <row r="12" spans="1:3" x14ac:dyDescent="0.25">
      <c r="A12" s="171"/>
      <c r="B12" s="14" t="s">
        <v>509</v>
      </c>
      <c r="C12" s="24">
        <v>27</v>
      </c>
    </row>
    <row r="13" spans="1:3" x14ac:dyDescent="0.25">
      <c r="A13" s="171"/>
      <c r="B13" s="14" t="s">
        <v>957</v>
      </c>
      <c r="C13" s="24">
        <v>4</v>
      </c>
    </row>
    <row r="14" spans="1:3" x14ac:dyDescent="0.25">
      <c r="A14" s="171"/>
      <c r="B14" s="14" t="s">
        <v>958</v>
      </c>
      <c r="C14" s="24">
        <v>10</v>
      </c>
    </row>
    <row r="15" spans="1:3" x14ac:dyDescent="0.25">
      <c r="A15" s="171"/>
      <c r="B15" s="14" t="s">
        <v>642</v>
      </c>
      <c r="C15" s="24">
        <v>0</v>
      </c>
    </row>
    <row r="16" spans="1:3" x14ac:dyDescent="0.25">
      <c r="A16" s="171"/>
      <c r="B16" s="14" t="s">
        <v>959</v>
      </c>
      <c r="C16" s="24">
        <v>25</v>
      </c>
    </row>
    <row r="17" spans="1:3" x14ac:dyDescent="0.25">
      <c r="A17" s="171"/>
      <c r="B17" s="14" t="s">
        <v>960</v>
      </c>
      <c r="C17" s="24">
        <v>28</v>
      </c>
    </row>
    <row r="18" spans="1:3" x14ac:dyDescent="0.25">
      <c r="A18" s="171"/>
      <c r="B18" s="14" t="s">
        <v>961</v>
      </c>
      <c r="C18" s="24">
        <v>5</v>
      </c>
    </row>
    <row r="19" spans="1:3" x14ac:dyDescent="0.25">
      <c r="A19" s="172"/>
      <c r="B19" s="14" t="s">
        <v>108</v>
      </c>
      <c r="C19" s="24">
        <v>50</v>
      </c>
    </row>
    <row r="20" spans="1:3" x14ac:dyDescent="0.25">
      <c r="A20" s="170" t="s">
        <v>962</v>
      </c>
      <c r="B20" s="14" t="s">
        <v>963</v>
      </c>
      <c r="C20" s="24">
        <v>5</v>
      </c>
    </row>
    <row r="21" spans="1:3" x14ac:dyDescent="0.25">
      <c r="A21" s="172"/>
      <c r="B21" s="14" t="s">
        <v>964</v>
      </c>
      <c r="C21" s="24">
        <v>9</v>
      </c>
    </row>
    <row r="22" spans="1:3" x14ac:dyDescent="0.25">
      <c r="A22" s="170" t="s">
        <v>965</v>
      </c>
      <c r="B22" s="14" t="s">
        <v>966</v>
      </c>
      <c r="C22" s="24">
        <v>27</v>
      </c>
    </row>
    <row r="23" spans="1:3" x14ac:dyDescent="0.25">
      <c r="A23" s="171"/>
      <c r="B23" s="14" t="s">
        <v>967</v>
      </c>
      <c r="C23" s="24">
        <v>130</v>
      </c>
    </row>
    <row r="24" spans="1:3" x14ac:dyDescent="0.25">
      <c r="A24" s="172"/>
      <c r="B24" s="14" t="s">
        <v>968</v>
      </c>
      <c r="C24" s="24">
        <v>10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177</v>
      </c>
    </row>
    <row r="29" spans="1:3" x14ac:dyDescent="0.25">
      <c r="A29" s="170" t="s">
        <v>287</v>
      </c>
      <c r="B29" s="14" t="s">
        <v>971</v>
      </c>
      <c r="C29" s="24">
        <v>0</v>
      </c>
    </row>
    <row r="30" spans="1:3" x14ac:dyDescent="0.25">
      <c r="A30" s="171"/>
      <c r="B30" s="14" t="s">
        <v>972</v>
      </c>
      <c r="C30" s="24">
        <v>15</v>
      </c>
    </row>
    <row r="31" spans="1:3" x14ac:dyDescent="0.25">
      <c r="A31" s="171"/>
      <c r="B31" s="14" t="s">
        <v>973</v>
      </c>
      <c r="C31" s="24">
        <v>1</v>
      </c>
    </row>
    <row r="32" spans="1:3" x14ac:dyDescent="0.25">
      <c r="A32" s="172"/>
      <c r="B32" s="14" t="s">
        <v>974</v>
      </c>
      <c r="C32" s="24">
        <v>0</v>
      </c>
    </row>
    <row r="33" spans="1:3" x14ac:dyDescent="0.25">
      <c r="A33" s="13" t="s">
        <v>975</v>
      </c>
      <c r="B33" s="18"/>
      <c r="C33" s="24">
        <v>9</v>
      </c>
    </row>
    <row r="34" spans="1:3" x14ac:dyDescent="0.25">
      <c r="A34" s="13" t="s">
        <v>976</v>
      </c>
      <c r="B34" s="18"/>
      <c r="C34" s="24">
        <v>48</v>
      </c>
    </row>
    <row r="35" spans="1:3" x14ac:dyDescent="0.25">
      <c r="A35" s="13" t="s">
        <v>977</v>
      </c>
      <c r="B35" s="18"/>
      <c r="C35" s="24">
        <v>22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2</v>
      </c>
    </row>
    <row r="38" spans="1:3" x14ac:dyDescent="0.25">
      <c r="A38" s="13" t="s">
        <v>980</v>
      </c>
      <c r="B38" s="18"/>
      <c r="C38" s="24">
        <v>76</v>
      </c>
    </row>
    <row r="39" spans="1:3" x14ac:dyDescent="0.25">
      <c r="A39" s="13" t="s">
        <v>968</v>
      </c>
      <c r="B39" s="18"/>
      <c r="C39" s="24">
        <v>1</v>
      </c>
    </row>
    <row r="40" spans="1:3" x14ac:dyDescent="0.25">
      <c r="A40" s="170" t="s">
        <v>981</v>
      </c>
      <c r="B40" s="14" t="s">
        <v>982</v>
      </c>
      <c r="C40" s="24">
        <v>3</v>
      </c>
    </row>
    <row r="41" spans="1:3" x14ac:dyDescent="0.25">
      <c r="A41" s="171"/>
      <c r="B41" s="14" t="s">
        <v>983</v>
      </c>
      <c r="C41" s="24">
        <v>1</v>
      </c>
    </row>
    <row r="42" spans="1:3" x14ac:dyDescent="0.25">
      <c r="A42" s="171"/>
      <c r="B42" s="14" t="s">
        <v>984</v>
      </c>
      <c r="C42" s="24">
        <v>0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10</v>
      </c>
    </row>
    <row r="49" spans="1:3" x14ac:dyDescent="0.25">
      <c r="A49" s="170" t="s">
        <v>78</v>
      </c>
      <c r="B49" s="14" t="s">
        <v>988</v>
      </c>
      <c r="C49" s="24">
        <v>115</v>
      </c>
    </row>
    <row r="50" spans="1:3" x14ac:dyDescent="0.25">
      <c r="A50" s="172"/>
      <c r="B50" s="14" t="s">
        <v>989</v>
      </c>
      <c r="C50" s="24">
        <v>90</v>
      </c>
    </row>
    <row r="51" spans="1:3" x14ac:dyDescent="0.25">
      <c r="A51" s="170" t="s">
        <v>990</v>
      </c>
      <c r="B51" s="14" t="s">
        <v>991</v>
      </c>
      <c r="C51" s="24">
        <v>0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568</v>
      </c>
    </row>
    <row r="57" spans="1:3" x14ac:dyDescent="0.25">
      <c r="A57" s="171"/>
      <c r="B57" s="14" t="s">
        <v>994</v>
      </c>
      <c r="C57" s="24">
        <v>218</v>
      </c>
    </row>
    <row r="58" spans="1:3" x14ac:dyDescent="0.25">
      <c r="A58" s="171"/>
      <c r="B58" s="14" t="s">
        <v>995</v>
      </c>
      <c r="C58" s="24">
        <v>27</v>
      </c>
    </row>
    <row r="59" spans="1:3" x14ac:dyDescent="0.25">
      <c r="A59" s="171"/>
      <c r="B59" s="14" t="s">
        <v>996</v>
      </c>
      <c r="C59" s="24">
        <v>73</v>
      </c>
    </row>
    <row r="60" spans="1:3" x14ac:dyDescent="0.25">
      <c r="A60" s="172"/>
      <c r="B60" s="14" t="s">
        <v>997</v>
      </c>
      <c r="C60" s="24">
        <v>19</v>
      </c>
    </row>
    <row r="61" spans="1:3" x14ac:dyDescent="0.25">
      <c r="A61" s="170" t="s">
        <v>998</v>
      </c>
      <c r="B61" s="14" t="s">
        <v>999</v>
      </c>
      <c r="C61" s="24">
        <v>247</v>
      </c>
    </row>
    <row r="62" spans="1:3" x14ac:dyDescent="0.25">
      <c r="A62" s="171"/>
      <c r="B62" s="14" t="s">
        <v>1000</v>
      </c>
      <c r="C62" s="24">
        <v>85</v>
      </c>
    </row>
    <row r="63" spans="1:3" x14ac:dyDescent="0.25">
      <c r="A63" s="171"/>
      <c r="B63" s="14" t="s">
        <v>1001</v>
      </c>
      <c r="C63" s="24">
        <v>32</v>
      </c>
    </row>
    <row r="64" spans="1:3" x14ac:dyDescent="0.25">
      <c r="A64" s="171"/>
      <c r="B64" s="14" t="s">
        <v>1002</v>
      </c>
      <c r="C64" s="24">
        <v>145</v>
      </c>
    </row>
    <row r="65" spans="1:3" x14ac:dyDescent="0.25">
      <c r="A65" s="172"/>
      <c r="B65" s="14" t="s">
        <v>997</v>
      </c>
      <c r="C65" s="24">
        <v>85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94</v>
      </c>
    </row>
    <row r="70" spans="1:3" ht="22.5" x14ac:dyDescent="0.25">
      <c r="A70" s="13" t="s">
        <v>1005</v>
      </c>
      <c r="B70" s="18"/>
      <c r="C70" s="24">
        <v>0</v>
      </c>
    </row>
    <row r="71" spans="1:3" ht="22.5" x14ac:dyDescent="0.25">
      <c r="A71" s="13" t="s">
        <v>1006</v>
      </c>
      <c r="B71" s="18"/>
      <c r="C71" s="24">
        <v>113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86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12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19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10</v>
      </c>
    </row>
    <row r="6" spans="1:3" x14ac:dyDescent="0.25">
      <c r="A6" s="183"/>
      <c r="B6" s="39" t="s">
        <v>296</v>
      </c>
      <c r="C6" s="40">
        <v>170</v>
      </c>
    </row>
    <row r="7" spans="1:3" x14ac:dyDescent="0.25">
      <c r="A7" s="183"/>
      <c r="B7" s="39" t="s">
        <v>1020</v>
      </c>
      <c r="C7" s="40">
        <v>66</v>
      </c>
    </row>
    <row r="8" spans="1:3" x14ac:dyDescent="0.25">
      <c r="A8" s="183"/>
      <c r="B8" s="39" t="s">
        <v>1021</v>
      </c>
      <c r="C8" s="40">
        <v>1</v>
      </c>
    </row>
    <row r="9" spans="1:3" x14ac:dyDescent="0.25">
      <c r="A9" s="183"/>
      <c r="B9" s="39" t="s">
        <v>1022</v>
      </c>
      <c r="C9" s="40">
        <v>3</v>
      </c>
    </row>
    <row r="10" spans="1:3" x14ac:dyDescent="0.25">
      <c r="A10" s="183"/>
      <c r="B10" s="39" t="s">
        <v>1023</v>
      </c>
      <c r="C10" s="40">
        <v>1</v>
      </c>
    </row>
    <row r="11" spans="1:3" x14ac:dyDescent="0.25">
      <c r="A11" s="184"/>
      <c r="B11" s="39" t="s">
        <v>1024</v>
      </c>
      <c r="C11" s="40">
        <v>0</v>
      </c>
    </row>
    <row r="12" spans="1:3" x14ac:dyDescent="0.25">
      <c r="A12" s="182" t="s">
        <v>1025</v>
      </c>
      <c r="B12" s="39" t="s">
        <v>62</v>
      </c>
      <c r="C12" s="40">
        <v>143</v>
      </c>
    </row>
    <row r="13" spans="1:3" x14ac:dyDescent="0.25">
      <c r="A13" s="183"/>
      <c r="B13" s="39" t="s">
        <v>1026</v>
      </c>
      <c r="C13" s="40">
        <v>65</v>
      </c>
    </row>
    <row r="14" spans="1:3" x14ac:dyDescent="0.25">
      <c r="A14" s="183"/>
      <c r="B14" s="39" t="s">
        <v>1027</v>
      </c>
      <c r="C14" s="40">
        <v>18</v>
      </c>
    </row>
    <row r="15" spans="1:3" x14ac:dyDescent="0.25">
      <c r="A15" s="184"/>
      <c r="B15" s="39" t="s">
        <v>1028</v>
      </c>
      <c r="C15" s="40">
        <v>39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12</v>
      </c>
    </row>
    <row r="20" spans="1:3" x14ac:dyDescent="0.25">
      <c r="A20" s="38" t="s">
        <v>1031</v>
      </c>
      <c r="B20" s="41"/>
      <c r="C20" s="40">
        <v>3</v>
      </c>
    </row>
    <row r="21" spans="1:3" x14ac:dyDescent="0.25">
      <c r="A21" s="38" t="s">
        <v>1032</v>
      </c>
      <c r="B21" s="41"/>
      <c r="C21" s="40">
        <v>12</v>
      </c>
    </row>
    <row r="22" spans="1:3" x14ac:dyDescent="0.25">
      <c r="A22" s="38" t="s">
        <v>1033</v>
      </c>
      <c r="B22" s="41"/>
      <c r="C22" s="40">
        <v>7</v>
      </c>
    </row>
    <row r="23" spans="1:3" x14ac:dyDescent="0.25">
      <c r="A23" s="38" t="s">
        <v>1034</v>
      </c>
      <c r="B23" s="41"/>
      <c r="C23" s="40">
        <v>40</v>
      </c>
    </row>
    <row r="24" spans="1:3" x14ac:dyDescent="0.25">
      <c r="A24" s="38" t="s">
        <v>1035</v>
      </c>
      <c r="B24" s="41"/>
      <c r="C24" s="40">
        <v>115</v>
      </c>
    </row>
    <row r="25" spans="1:3" x14ac:dyDescent="0.25">
      <c r="A25" s="38" t="s">
        <v>1036</v>
      </c>
      <c r="B25" s="41"/>
      <c r="C25" s="40">
        <v>30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7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3</v>
      </c>
    </row>
    <row r="33" spans="1:6" x14ac:dyDescent="0.25">
      <c r="A33" s="38" t="s">
        <v>1042</v>
      </c>
      <c r="B33" s="41"/>
      <c r="C33" s="40">
        <v>26</v>
      </c>
    </row>
    <row r="34" spans="1:6" x14ac:dyDescent="0.25">
      <c r="A34" s="38" t="s">
        <v>1043</v>
      </c>
      <c r="B34" s="41"/>
      <c r="C34" s="40">
        <v>8</v>
      </c>
    </row>
    <row r="35" spans="1:6" x14ac:dyDescent="0.25">
      <c r="A35" s="38" t="s">
        <v>1044</v>
      </c>
      <c r="B35" s="41"/>
      <c r="C35" s="40">
        <v>8</v>
      </c>
    </row>
    <row r="36" spans="1:6" x14ac:dyDescent="0.25">
      <c r="A36" s="38" t="s">
        <v>1045</v>
      </c>
      <c r="B36" s="41"/>
      <c r="C36" s="40">
        <v>0</v>
      </c>
    </row>
    <row r="37" spans="1:6" x14ac:dyDescent="0.25">
      <c r="A37" s="38" t="s">
        <v>1046</v>
      </c>
      <c r="B37" s="41"/>
      <c r="C37" s="40">
        <v>7</v>
      </c>
    </row>
    <row r="38" spans="1:6" x14ac:dyDescent="0.25">
      <c r="A38" s="38" t="s">
        <v>1047</v>
      </c>
      <c r="B38" s="41"/>
      <c r="C38" s="40">
        <v>1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18</v>
      </c>
    </row>
    <row r="44" spans="1:6" x14ac:dyDescent="0.25">
      <c r="A44" s="38" t="s">
        <v>111</v>
      </c>
      <c r="B44" s="41"/>
      <c r="C44" s="40">
        <v>4</v>
      </c>
    </row>
    <row r="45" spans="1:6" x14ac:dyDescent="0.25">
      <c r="A45" s="38" t="s">
        <v>1050</v>
      </c>
      <c r="B45" s="41"/>
      <c r="C45" s="40">
        <v>9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0</v>
      </c>
      <c r="D51" s="44">
        <v>2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2</v>
      </c>
      <c r="D52" s="44">
        <v>10</v>
      </c>
      <c r="E52" s="44">
        <v>1</v>
      </c>
      <c r="F52" s="40">
        <v>10</v>
      </c>
    </row>
    <row r="53" spans="1:6" x14ac:dyDescent="0.25">
      <c r="A53" s="186"/>
      <c r="B53" s="43" t="s">
        <v>1057</v>
      </c>
      <c r="C53" s="44">
        <v>125</v>
      </c>
      <c r="D53" s="44">
        <v>56</v>
      </c>
      <c r="E53" s="44">
        <v>7</v>
      </c>
      <c r="F53" s="40">
        <v>36</v>
      </c>
    </row>
    <row r="54" spans="1:6" x14ac:dyDescent="0.25">
      <c r="A54" s="186"/>
      <c r="B54" s="43" t="s">
        <v>1058</v>
      </c>
      <c r="C54" s="44">
        <v>45</v>
      </c>
      <c r="D54" s="44">
        <v>8</v>
      </c>
      <c r="E54" s="44">
        <v>1</v>
      </c>
      <c r="F54" s="40">
        <v>7</v>
      </c>
    </row>
    <row r="55" spans="1:6" x14ac:dyDescent="0.25">
      <c r="A55" s="186"/>
      <c r="B55" s="43" t="s">
        <v>1059</v>
      </c>
      <c r="C55" s="44">
        <v>1</v>
      </c>
      <c r="D55" s="44">
        <v>3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6</v>
      </c>
      <c r="D57" s="44">
        <v>15</v>
      </c>
      <c r="E57" s="44">
        <v>0</v>
      </c>
      <c r="F57" s="40">
        <v>7</v>
      </c>
    </row>
    <row r="58" spans="1:6" x14ac:dyDescent="0.25">
      <c r="A58" s="186"/>
      <c r="B58" s="43" t="s">
        <v>1062</v>
      </c>
      <c r="C58" s="44">
        <v>0</v>
      </c>
      <c r="D58" s="44">
        <v>1</v>
      </c>
      <c r="E58" s="44">
        <v>0</v>
      </c>
      <c r="F58" s="40">
        <v>0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0</v>
      </c>
      <c r="D61" s="44">
        <v>0</v>
      </c>
      <c r="E61" s="44">
        <v>1</v>
      </c>
      <c r="F61" s="40">
        <v>1</v>
      </c>
    </row>
    <row r="62" spans="1:6" x14ac:dyDescent="0.25">
      <c r="A62" s="186"/>
      <c r="B62" s="43" t="s">
        <v>1065</v>
      </c>
      <c r="C62" s="44">
        <v>0</v>
      </c>
      <c r="D62" s="44">
        <v>1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30</v>
      </c>
      <c r="D64" s="44">
        <v>22</v>
      </c>
      <c r="E64" s="44">
        <v>8</v>
      </c>
      <c r="F64" s="40">
        <v>21</v>
      </c>
    </row>
    <row r="65" spans="1:6" x14ac:dyDescent="0.25">
      <c r="A65" s="186"/>
      <c r="B65" s="43" t="s">
        <v>1068</v>
      </c>
      <c r="C65" s="44">
        <v>1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210</v>
      </c>
      <c r="D67" s="45">
        <v>118</v>
      </c>
      <c r="E67" s="45">
        <v>18</v>
      </c>
      <c r="F67" s="45">
        <v>82</v>
      </c>
    </row>
    <row r="68" spans="1:6" x14ac:dyDescent="0.25">
      <c r="A68" s="185" t="s">
        <v>965</v>
      </c>
      <c r="B68" s="43" t="s">
        <v>1071</v>
      </c>
      <c r="C68" s="44">
        <v>4</v>
      </c>
      <c r="D68" s="44">
        <v>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4</v>
      </c>
      <c r="D71" s="45">
        <v>0</v>
      </c>
      <c r="E71" s="45">
        <v>0</v>
      </c>
      <c r="F71" s="45">
        <v>0</v>
      </c>
    </row>
  </sheetData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497</v>
      </c>
    </row>
    <row r="6" spans="1:3" x14ac:dyDescent="0.25">
      <c r="A6" s="168"/>
      <c r="B6" s="14" t="s">
        <v>1019</v>
      </c>
      <c r="C6" s="24">
        <v>113</v>
      </c>
    </row>
    <row r="7" spans="1:3" x14ac:dyDescent="0.25">
      <c r="A7" s="168"/>
      <c r="B7" s="14" t="s">
        <v>1078</v>
      </c>
      <c r="C7" s="24">
        <v>1196</v>
      </c>
    </row>
    <row r="8" spans="1:3" x14ac:dyDescent="0.25">
      <c r="A8" s="168"/>
      <c r="B8" s="14" t="s">
        <v>1079</v>
      </c>
      <c r="C8" s="24">
        <v>219</v>
      </c>
    </row>
    <row r="9" spans="1:3" x14ac:dyDescent="0.25">
      <c r="A9" s="168"/>
      <c r="B9" s="14" t="s">
        <v>1021</v>
      </c>
      <c r="C9" s="24">
        <v>2</v>
      </c>
    </row>
    <row r="10" spans="1:3" x14ac:dyDescent="0.25">
      <c r="A10" s="168"/>
      <c r="B10" s="14" t="s">
        <v>1022</v>
      </c>
      <c r="C10" s="24">
        <v>2</v>
      </c>
    </row>
    <row r="11" spans="1:3" x14ac:dyDescent="0.25">
      <c r="A11" s="168"/>
      <c r="B11" s="14" t="s">
        <v>1080</v>
      </c>
      <c r="C11" s="24">
        <v>0</v>
      </c>
    </row>
    <row r="12" spans="1:3" x14ac:dyDescent="0.25">
      <c r="A12" s="169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848</v>
      </c>
    </row>
    <row r="17" spans="1:3" x14ac:dyDescent="0.25">
      <c r="A17" s="23" t="s">
        <v>1084</v>
      </c>
      <c r="B17" s="18"/>
      <c r="C17" s="24">
        <v>47</v>
      </c>
    </row>
    <row r="18" spans="1:3" x14ac:dyDescent="0.25">
      <c r="A18" s="23" t="s">
        <v>1085</v>
      </c>
      <c r="B18" s="18"/>
      <c r="C18" s="24">
        <v>315</v>
      </c>
    </row>
    <row r="19" spans="1:3" x14ac:dyDescent="0.25">
      <c r="A19" s="23" t="s">
        <v>1086</v>
      </c>
      <c r="B19" s="18"/>
      <c r="C19" s="24">
        <v>80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2</v>
      </c>
    </row>
    <row r="24" spans="1:3" x14ac:dyDescent="0.25">
      <c r="A24" s="23" t="s">
        <v>1089</v>
      </c>
      <c r="B24" s="18"/>
      <c r="C24" s="24">
        <v>5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22</v>
      </c>
    </row>
    <row r="38" spans="1:3" x14ac:dyDescent="0.25">
      <c r="A38" s="23" t="s">
        <v>1098</v>
      </c>
      <c r="B38" s="18"/>
      <c r="C38" s="24">
        <v>133</v>
      </c>
    </row>
    <row r="39" spans="1:3" x14ac:dyDescent="0.25">
      <c r="A39" s="23" t="s">
        <v>1099</v>
      </c>
      <c r="B39" s="18"/>
      <c r="C39" s="24">
        <v>228</v>
      </c>
    </row>
    <row r="40" spans="1:3" x14ac:dyDescent="0.25">
      <c r="A40" s="23" t="s">
        <v>1100</v>
      </c>
      <c r="B40" s="18"/>
      <c r="C40" s="24">
        <v>51</v>
      </c>
    </row>
    <row r="41" spans="1:3" x14ac:dyDescent="0.25">
      <c r="A41" s="23" t="s">
        <v>1101</v>
      </c>
      <c r="B41" s="18"/>
      <c r="C41" s="24">
        <v>92</v>
      </c>
    </row>
    <row r="42" spans="1:3" x14ac:dyDescent="0.25">
      <c r="A42" s="23" t="s">
        <v>1102</v>
      </c>
      <c r="B42" s="18"/>
      <c r="C42" s="24">
        <v>66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12</v>
      </c>
    </row>
    <row r="47" spans="1:3" x14ac:dyDescent="0.25">
      <c r="A47" s="23" t="s">
        <v>1105</v>
      </c>
      <c r="B47" s="18"/>
      <c r="C47" s="24">
        <v>23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46</v>
      </c>
    </row>
    <row r="52" spans="1:6" x14ac:dyDescent="0.25">
      <c r="A52" s="168"/>
      <c r="B52" s="14" t="s">
        <v>122</v>
      </c>
      <c r="C52" s="24">
        <v>40</v>
      </c>
    </row>
    <row r="53" spans="1:6" x14ac:dyDescent="0.25">
      <c r="A53" s="168"/>
      <c r="B53" s="14" t="s">
        <v>1109</v>
      </c>
      <c r="C53" s="24">
        <v>121</v>
      </c>
    </row>
    <row r="54" spans="1:6" x14ac:dyDescent="0.25">
      <c r="A54" s="169"/>
      <c r="B54" s="14" t="s">
        <v>1110</v>
      </c>
      <c r="C54" s="24">
        <v>8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58</v>
      </c>
    </row>
    <row r="59" spans="1:6" x14ac:dyDescent="0.25">
      <c r="A59" s="23" t="s">
        <v>111</v>
      </c>
      <c r="B59" s="18"/>
      <c r="C59" s="24">
        <v>13</v>
      </c>
    </row>
    <row r="60" spans="1:6" x14ac:dyDescent="0.25">
      <c r="A60" s="23" t="s">
        <v>1050</v>
      </c>
      <c r="B60" s="18"/>
      <c r="C60" s="24">
        <v>40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1</v>
      </c>
      <c r="D63" s="15">
        <v>1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0</v>
      </c>
      <c r="D66" s="15">
        <v>0</v>
      </c>
      <c r="E66" s="15">
        <v>1</v>
      </c>
      <c r="F66" s="24">
        <v>0</v>
      </c>
    </row>
    <row r="67" spans="1:6" x14ac:dyDescent="0.25">
      <c r="A67" s="168"/>
      <c r="B67" s="14" t="s">
        <v>325</v>
      </c>
      <c r="C67" s="15">
        <v>15</v>
      </c>
      <c r="D67" s="15">
        <v>9</v>
      </c>
      <c r="E67" s="15">
        <v>1</v>
      </c>
      <c r="F67" s="24">
        <v>4</v>
      </c>
    </row>
    <row r="68" spans="1:6" x14ac:dyDescent="0.25">
      <c r="A68" s="168"/>
      <c r="B68" s="14" t="s">
        <v>1111</v>
      </c>
      <c r="C68" s="15">
        <v>588</v>
      </c>
      <c r="D68" s="15">
        <v>238</v>
      </c>
      <c r="E68" s="15">
        <v>16</v>
      </c>
      <c r="F68" s="24">
        <v>146</v>
      </c>
    </row>
    <row r="69" spans="1:6" x14ac:dyDescent="0.25">
      <c r="A69" s="168"/>
      <c r="B69" s="14" t="s">
        <v>1112</v>
      </c>
      <c r="C69" s="15">
        <v>188</v>
      </c>
      <c r="D69" s="15">
        <v>44</v>
      </c>
      <c r="E69" s="15">
        <v>4</v>
      </c>
      <c r="F69" s="24">
        <v>41</v>
      </c>
    </row>
    <row r="70" spans="1:6" x14ac:dyDescent="0.25">
      <c r="A70" s="168"/>
      <c r="B70" s="14" t="s">
        <v>1059</v>
      </c>
      <c r="C70" s="15">
        <v>0</v>
      </c>
      <c r="D70" s="15">
        <v>3</v>
      </c>
      <c r="E70" s="15">
        <v>2</v>
      </c>
      <c r="F70" s="24">
        <v>4</v>
      </c>
    </row>
    <row r="71" spans="1:6" x14ac:dyDescent="0.25">
      <c r="A71" s="168"/>
      <c r="B71" s="14" t="s">
        <v>1113</v>
      </c>
      <c r="C71" s="15">
        <v>1</v>
      </c>
      <c r="D71" s="15">
        <v>1</v>
      </c>
      <c r="E71" s="15">
        <v>0</v>
      </c>
      <c r="F71" s="24">
        <v>1</v>
      </c>
    </row>
    <row r="72" spans="1:6" x14ac:dyDescent="0.25">
      <c r="A72" s="168"/>
      <c r="B72" s="14" t="s">
        <v>1114</v>
      </c>
      <c r="C72" s="15">
        <v>26</v>
      </c>
      <c r="D72" s="15">
        <v>39</v>
      </c>
      <c r="E72" s="15">
        <v>5</v>
      </c>
      <c r="F72" s="24">
        <v>21</v>
      </c>
    </row>
    <row r="73" spans="1:6" x14ac:dyDescent="0.25">
      <c r="A73" s="168"/>
      <c r="B73" s="14" t="s">
        <v>1115</v>
      </c>
      <c r="C73" s="15">
        <v>4</v>
      </c>
      <c r="D73" s="15">
        <v>7</v>
      </c>
      <c r="E73" s="15">
        <v>1</v>
      </c>
      <c r="F73" s="24">
        <v>7</v>
      </c>
    </row>
    <row r="74" spans="1:6" x14ac:dyDescent="0.25">
      <c r="A74" s="168"/>
      <c r="B74" s="14" t="s">
        <v>1063</v>
      </c>
      <c r="C74" s="15">
        <v>7</v>
      </c>
      <c r="D74" s="15">
        <v>1</v>
      </c>
      <c r="E74" s="15">
        <v>0</v>
      </c>
      <c r="F74" s="24">
        <v>0</v>
      </c>
    </row>
    <row r="75" spans="1:6" x14ac:dyDescent="0.25">
      <c r="A75" s="168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1</v>
      </c>
      <c r="D76" s="15">
        <v>0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0</v>
      </c>
      <c r="D77" s="15">
        <v>0</v>
      </c>
      <c r="E77" s="15">
        <v>0</v>
      </c>
      <c r="F77" s="24">
        <v>0</v>
      </c>
    </row>
    <row r="78" spans="1:6" x14ac:dyDescent="0.25">
      <c r="A78" s="168"/>
      <c r="B78" s="14" t="s">
        <v>1066</v>
      </c>
      <c r="C78" s="15">
        <v>0</v>
      </c>
      <c r="D78" s="15">
        <v>3</v>
      </c>
      <c r="E78" s="15">
        <v>0</v>
      </c>
      <c r="F78" s="24">
        <v>1</v>
      </c>
    </row>
    <row r="79" spans="1:6" x14ac:dyDescent="0.25">
      <c r="A79" s="168"/>
      <c r="B79" s="14" t="s">
        <v>1067</v>
      </c>
      <c r="C79" s="15">
        <v>211</v>
      </c>
      <c r="D79" s="15">
        <v>195</v>
      </c>
      <c r="E79" s="15">
        <v>22</v>
      </c>
      <c r="F79" s="24">
        <v>88</v>
      </c>
    </row>
    <row r="80" spans="1:6" x14ac:dyDescent="0.25">
      <c r="A80" s="168"/>
      <c r="B80" s="14" t="s">
        <v>1068</v>
      </c>
      <c r="C80" s="15">
        <v>4</v>
      </c>
      <c r="D80" s="15">
        <v>7</v>
      </c>
      <c r="E80" s="15">
        <v>0</v>
      </c>
      <c r="F80" s="24">
        <v>3</v>
      </c>
    </row>
    <row r="81" spans="1:6" x14ac:dyDescent="0.25">
      <c r="A81" s="169"/>
      <c r="B81" s="14" t="s">
        <v>1069</v>
      </c>
      <c r="C81" s="15">
        <v>0</v>
      </c>
      <c r="D81" s="15">
        <v>2</v>
      </c>
      <c r="E81" s="15">
        <v>0</v>
      </c>
      <c r="F81" s="24">
        <v>1</v>
      </c>
    </row>
    <row r="82" spans="1:6" x14ac:dyDescent="0.25">
      <c r="A82" s="188" t="s">
        <v>1070</v>
      </c>
      <c r="B82" s="189"/>
      <c r="C82" s="32">
        <v>1046</v>
      </c>
      <c r="D82" s="32">
        <v>550</v>
      </c>
      <c r="E82" s="32">
        <v>52</v>
      </c>
      <c r="F82" s="32">
        <v>317</v>
      </c>
    </row>
    <row r="83" spans="1:6" x14ac:dyDescent="0.25">
      <c r="A83" s="167" t="s">
        <v>1116</v>
      </c>
      <c r="B83" s="14" t="s">
        <v>1071</v>
      </c>
      <c r="C83" s="15">
        <v>9</v>
      </c>
      <c r="D83" s="15">
        <v>0</v>
      </c>
      <c r="E83" s="15">
        <v>0</v>
      </c>
      <c r="F83" s="24">
        <v>0</v>
      </c>
    </row>
    <row r="84" spans="1:6" x14ac:dyDescent="0.25">
      <c r="A84" s="168"/>
      <c r="B84" s="14" t="s">
        <v>1072</v>
      </c>
      <c r="C84" s="15">
        <v>1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3</v>
      </c>
      <c r="D85" s="15">
        <v>0</v>
      </c>
      <c r="E85" s="15">
        <v>0</v>
      </c>
      <c r="F85" s="24">
        <v>0</v>
      </c>
    </row>
    <row r="86" spans="1:6" x14ac:dyDescent="0.25">
      <c r="A86" s="188" t="s">
        <v>1117</v>
      </c>
      <c r="B86" s="189"/>
      <c r="C86" s="32">
        <v>13</v>
      </c>
      <c r="D86" s="32">
        <v>0</v>
      </c>
      <c r="E86" s="32">
        <v>0</v>
      </c>
      <c r="F86" s="32">
        <v>0</v>
      </c>
    </row>
  </sheetData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957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11</v>
      </c>
    </row>
    <row r="14" spans="1:3" x14ac:dyDescent="0.25">
      <c r="A14" s="13" t="s">
        <v>1121</v>
      </c>
      <c r="B14" s="18"/>
      <c r="C14" s="24">
        <v>61</v>
      </c>
    </row>
    <row r="15" spans="1:3" x14ac:dyDescent="0.25">
      <c r="A15" s="13" t="s">
        <v>1126</v>
      </c>
      <c r="B15" s="18"/>
      <c r="C15" s="24">
        <v>6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53</v>
      </c>
    </row>
    <row r="22" spans="1:3" x14ac:dyDescent="0.25">
      <c r="A22" s="13" t="s">
        <v>1128</v>
      </c>
      <c r="B22" s="18"/>
      <c r="C22" s="24">
        <v>21</v>
      </c>
    </row>
    <row r="23" spans="1:3" x14ac:dyDescent="0.25">
      <c r="A23" s="13" t="s">
        <v>1129</v>
      </c>
      <c r="B23" s="18"/>
      <c r="C23" s="24">
        <v>32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6</v>
      </c>
    </row>
    <row r="29" spans="1:3" x14ac:dyDescent="0.25">
      <c r="A29" s="13" t="s">
        <v>1133</v>
      </c>
      <c r="B29" s="18"/>
      <c r="C29" s="24">
        <v>4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2</v>
      </c>
    </row>
    <row r="36" spans="1:3" x14ac:dyDescent="0.25">
      <c r="A36" s="13" t="s">
        <v>1138</v>
      </c>
      <c r="B36" s="18"/>
      <c r="C36" s="24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1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1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0</v>
      </c>
    </row>
    <row r="21" spans="1:3" x14ac:dyDescent="0.25">
      <c r="A21" s="13" t="s">
        <v>1153</v>
      </c>
      <c r="B21" s="18"/>
      <c r="C21" s="24">
        <v>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8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0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202</v>
      </c>
      <c r="D4" s="32">
        <v>151</v>
      </c>
      <c r="E4" s="33">
        <v>0</v>
      </c>
      <c r="F4" s="32">
        <v>531</v>
      </c>
      <c r="G4" s="32">
        <v>489</v>
      </c>
      <c r="H4" s="32">
        <v>108</v>
      </c>
      <c r="I4" s="32">
        <v>146</v>
      </c>
      <c r="J4" s="32">
        <v>0</v>
      </c>
      <c r="K4" s="32">
        <v>0</v>
      </c>
      <c r="L4" s="32">
        <v>0</v>
      </c>
      <c r="M4" s="32">
        <v>0</v>
      </c>
      <c r="N4" s="32">
        <v>8</v>
      </c>
      <c r="O4" s="32">
        <v>0</v>
      </c>
      <c r="P4" s="32">
        <v>633</v>
      </c>
    </row>
    <row r="5" spans="1:16" ht="45" x14ac:dyDescent="0.25">
      <c r="A5" s="29" t="s">
        <v>637</v>
      </c>
      <c r="B5" s="29" t="s">
        <v>638</v>
      </c>
      <c r="C5" s="15">
        <v>0</v>
      </c>
      <c r="D5" s="15">
        <v>0</v>
      </c>
      <c r="E5" s="30">
        <v>0</v>
      </c>
      <c r="F5" s="15">
        <v>4</v>
      </c>
      <c r="G5" s="15">
        <v>3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4</v>
      </c>
    </row>
    <row r="6" spans="1:16" ht="33.75" x14ac:dyDescent="0.25">
      <c r="A6" s="29" t="s">
        <v>639</v>
      </c>
      <c r="B6" s="29" t="s">
        <v>640</v>
      </c>
      <c r="C6" s="15">
        <v>115</v>
      </c>
      <c r="D6" s="15">
        <v>82</v>
      </c>
      <c r="E6" s="30">
        <v>0</v>
      </c>
      <c r="F6" s="15">
        <v>315</v>
      </c>
      <c r="G6" s="15">
        <v>271</v>
      </c>
      <c r="H6" s="15">
        <v>61</v>
      </c>
      <c r="I6" s="15">
        <v>60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334</v>
      </c>
    </row>
    <row r="7" spans="1:16" ht="22.5" x14ac:dyDescent="0.25">
      <c r="A7" s="29" t="s">
        <v>641</v>
      </c>
      <c r="B7" s="29" t="s">
        <v>642</v>
      </c>
      <c r="C7" s="15">
        <v>18</v>
      </c>
      <c r="D7" s="15">
        <v>0</v>
      </c>
      <c r="E7" s="30">
        <v>0</v>
      </c>
      <c r="F7" s="15">
        <v>5</v>
      </c>
      <c r="G7" s="15">
        <v>10</v>
      </c>
      <c r="H7" s="15">
        <v>10</v>
      </c>
      <c r="I7" s="15">
        <v>17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26</v>
      </c>
    </row>
    <row r="8" spans="1:16" ht="33.75" x14ac:dyDescent="0.25">
      <c r="A8" s="29" t="s">
        <v>643</v>
      </c>
      <c r="B8" s="29" t="s">
        <v>644</v>
      </c>
      <c r="C8" s="15">
        <v>2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ht="45" x14ac:dyDescent="0.25">
      <c r="A9" s="29" t="s">
        <v>645</v>
      </c>
      <c r="B9" s="29" t="s">
        <v>646</v>
      </c>
      <c r="C9" s="15">
        <v>1</v>
      </c>
      <c r="D9" s="15">
        <v>3</v>
      </c>
      <c r="E9" s="30">
        <v>-1</v>
      </c>
      <c r="F9" s="15">
        <v>4</v>
      </c>
      <c r="G9" s="15">
        <v>19</v>
      </c>
      <c r="H9" s="15">
        <v>1</v>
      </c>
      <c r="I9" s="15">
        <v>11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29</v>
      </c>
    </row>
    <row r="10" spans="1:16" ht="33.75" x14ac:dyDescent="0.25">
      <c r="A10" s="29" t="s">
        <v>647</v>
      </c>
      <c r="B10" s="29" t="s">
        <v>648</v>
      </c>
      <c r="C10" s="15">
        <v>65</v>
      </c>
      <c r="D10" s="15">
        <v>66</v>
      </c>
      <c r="E10" s="30">
        <v>-1</v>
      </c>
      <c r="F10" s="15">
        <v>203</v>
      </c>
      <c r="G10" s="15">
        <v>186</v>
      </c>
      <c r="H10" s="15">
        <v>36</v>
      </c>
      <c r="I10" s="15">
        <v>57</v>
      </c>
      <c r="J10" s="15">
        <v>0</v>
      </c>
      <c r="K10" s="15">
        <v>0</v>
      </c>
      <c r="L10" s="15">
        <v>0</v>
      </c>
      <c r="M10" s="15">
        <v>0</v>
      </c>
      <c r="N10" s="15">
        <v>8</v>
      </c>
      <c r="O10" s="15">
        <v>0</v>
      </c>
      <c r="P10" s="24">
        <v>238</v>
      </c>
    </row>
    <row r="11" spans="1:16" ht="45" x14ac:dyDescent="0.25">
      <c r="A11" s="29" t="s">
        <v>649</v>
      </c>
      <c r="B11" s="29" t="s">
        <v>650</v>
      </c>
      <c r="C11" s="15">
        <v>1</v>
      </c>
      <c r="D11" s="15">
        <v>0</v>
      </c>
      <c r="E11" s="30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2021-05-31T12:25:36Z</dcterms:created>
  <dcterms:modified xsi:type="dcterms:W3CDTF">2021-06-01T08:27:00Z</dcterms:modified>
</cp:coreProperties>
</file>