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EDB635FC-1D3C-4133-89CF-34C36C7272E9}" xr6:coauthVersionLast="46" xr6:coauthVersionMax="46" xr10:uidLastSave="{00000000-0000-0000-0000-000000000000}"/>
  <workbookProtection workbookAlgorithmName="SHA-512" workbookHashValue="XX1jjuSok6y3w8Zcqy9Ne/dvIaQcRfppLVmtsDicF9YNwaiSRHM0OTaV5obJE0SYz783SmxHW4an/nL/Edsjxw==" workbookSaltValue="EbuTQiOkbBGZKX02O6fUbQ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D43" i="12" s="1"/>
  <c r="L30" i="12"/>
  <c r="K30" i="12"/>
  <c r="J30" i="12"/>
  <c r="J43" i="12" s="1"/>
  <c r="I30" i="12"/>
  <c r="H30" i="12"/>
  <c r="G30" i="12"/>
  <c r="F30" i="12"/>
  <c r="E30" i="12"/>
  <c r="D30" i="12"/>
  <c r="L29" i="12"/>
  <c r="L43" i="12" s="1"/>
  <c r="K29" i="12"/>
  <c r="J29" i="12"/>
  <c r="I29" i="12"/>
  <c r="I43" i="12" s="1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K43" i="12"/>
  <c r="H43" i="12"/>
  <c r="G43" i="12"/>
  <c r="F43" i="12"/>
  <c r="E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4261CFF-FF9A-4F7B-860F-85F686C1AF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23E89CF-56E6-4609-97D8-F2D2DE71BB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305EFE5-F23E-4454-AD55-ED9BC28028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D770EF0-1DF1-443A-8B06-3C2AE73CF7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11ABA05-6D31-4BC9-95A6-F256C48346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40E1D41-C2CF-4B84-AB4A-49010CDCE5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521A434-E7BC-4230-9A29-36B78E20DC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45D0D9F-CE56-4377-8547-413F5367D5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478B093-C201-4620-8FA6-6888A9C017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73CAF74-D9AF-4386-929B-B8A361222E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BC239A5-9832-4D3C-8487-2AF064A6FE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385ACFF-1B4E-4013-8FE8-70E75D4D48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67DE384-2349-4629-922C-096B47112E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174A4A0-25D2-49A8-9872-4B918F20F5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F249254-7DAE-4206-92E9-FDA92B1044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540C90C-38AE-467F-BB06-C9CA6D3463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C662AE4-715E-449A-AACF-268EC8E861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7A4C26A-00C2-4D05-99E2-DA403A10AD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3EA9CE1-FE47-4BA2-B982-0151082535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CEBD31A-F3BE-4468-AF5F-73183D25EE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28665E4-1281-4C8D-B234-E614AFA2C8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812DFC4-E74E-4511-A5FC-4EF3DB2FAE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5F9902C-FC8B-49A4-B84A-6E57CE78C0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A1B7105-AA78-4722-8D3D-FD4B1484D0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85FAC06-C773-4A97-A5B8-1A0C537DD1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9F3DA2B-E180-468A-BB97-8B3652E7F4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FB67F88-7E5D-44B2-8056-DC4413BC9F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FB9697F-F0BD-437F-A8AE-F9594FEC0B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CB749AE-05A3-4A72-B27D-40B007E377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DD189CC-A46C-4864-AD06-5DE78F230E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973F0DF-A4B1-46D7-952A-40EF80E081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30B4AB4-AA25-45DD-A8DC-36FD1E412C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<sst xmlns="http://schemas.openxmlformats.org/spreadsheetml/2006/main" count="2555" uniqueCount="1441">
  <si>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</si>
  <si>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</si>
  <si>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</si>
  <si>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</si>
  <si>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</si>
  <si>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</si>
  <si>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</si>
  <si>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Córdoba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</si>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</sst>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1A855E8A-5F1D-4FEE-81BC-F614BEB4DF51}"/>
    <cellStyle name="Normal" xfId="0" builtinId="0"/>
    <cellStyle name="Normal 2" xfId="1" xr:uid="{A4B3E94E-14DC-4EEB-A5C5-5A19AE6F337A}"/>
    <cellStyle name="Normal 3" xfId="3" xr:uid="{B24F37DD-067B-4CB5-999F-AE3E71D450F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3B-4C69-9810-D2B5FEE30A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3B-4C69-9810-D2B5FEE30A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2696</c:v>
                </c:pt>
                <c:pt idx="1">
                  <c:v>22686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3B-4C69-9810-D2B5FEE30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0D-46B7-A647-D864E7891F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0D-46B7-A647-D864E7891F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E0D-46B7-A647-D864E7891FD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29</c:v>
                </c:pt>
                <c:pt idx="1">
                  <c:v>822</c:v>
                </c:pt>
                <c:pt idx="2">
                  <c:v>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0D-46B7-A647-D864E7891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E1-432C-BC5E-AEB168769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E1-432C-BC5E-AEB168769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E1-432C-BC5E-AEB1687694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579</c:v>
                </c:pt>
                <c:pt idx="1">
                  <c:v>88</c:v>
                </c:pt>
                <c:pt idx="2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E1-432C-BC5E-AEB168769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DC-4A34-AEB4-66F674E5C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DC-4A34-AEB4-66F674E5C9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22</c:v>
                </c:pt>
                <c:pt idx="1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C-4A34-AEB4-66F674E5C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15-4E46-9A4E-50C15F923E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15-4E46-9A4E-50C15F923E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3800</c:v>
                </c:pt>
                <c:pt idx="1">
                  <c:v>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15-4E46-9A4E-50C15F923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548</c:v>
              </c:pt>
              <c:pt idx="1">
                <c:v>1975</c:v>
              </c:pt>
              <c:pt idx="2">
                <c:v>36</c:v>
              </c:pt>
              <c:pt idx="3">
                <c:v>3</c:v>
              </c:pt>
              <c:pt idx="4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3-B7CB-44D5-A591-C7BED37BA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1542</c:v>
              </c:pt>
              <c:pt idx="1">
                <c:v>1660</c:v>
              </c:pt>
              <c:pt idx="2">
                <c:v>66</c:v>
              </c:pt>
              <c:pt idx="3">
                <c:v>16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8B1F-4DF9-894B-B8F054580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211</c:v>
              </c:pt>
              <c:pt idx="2">
                <c:v>32</c:v>
              </c:pt>
              <c:pt idx="3">
                <c:v>3</c:v>
              </c:pt>
              <c:pt idx="4">
                <c:v>27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07B8-48C1-8E78-7C31674D2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8861548556430446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146</c:v>
              </c:pt>
              <c:pt idx="1">
                <c:v>132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3-BC9B-4972-9437-42AB191FC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2831</c:v>
              </c:pt>
              <c:pt idx="1">
                <c:v>29</c:v>
              </c:pt>
              <c:pt idx="2">
                <c:v>231</c:v>
              </c:pt>
              <c:pt idx="3">
                <c:v>5</c:v>
              </c:pt>
              <c:pt idx="4">
                <c:v>11</c:v>
              </c:pt>
              <c:pt idx="5">
                <c:v>10</c:v>
              </c:pt>
              <c:pt idx="6">
                <c:v>23</c:v>
              </c:pt>
              <c:pt idx="7">
                <c:v>317</c:v>
              </c:pt>
              <c:pt idx="8">
                <c:v>34</c:v>
              </c:pt>
              <c:pt idx="9">
                <c:v>1661</c:v>
              </c:pt>
            </c:numLit>
          </c:val>
          <c:extLst>
            <c:ext xmlns:c16="http://schemas.microsoft.com/office/drawing/2014/chart" uri="{C3380CC4-5D6E-409C-BE32-E72D297353CC}">
              <c16:uniqueId val="{00000003-075A-48CE-9388-DC5989E4C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38132733408323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</c:v>
              </c:pt>
              <c:pt idx="1">
                <c:v>346</c:v>
              </c:pt>
              <c:pt idx="2">
                <c:v>476</c:v>
              </c:pt>
              <c:pt idx="3">
                <c:v>149</c:v>
              </c:pt>
              <c:pt idx="4">
                <c:v>444</c:v>
              </c:pt>
              <c:pt idx="5">
                <c:v>81</c:v>
              </c:pt>
              <c:pt idx="6">
                <c:v>575</c:v>
              </c:pt>
              <c:pt idx="7">
                <c:v>441</c:v>
              </c:pt>
              <c:pt idx="8">
                <c:v>262</c:v>
              </c:pt>
              <c:pt idx="9">
                <c:v>17</c:v>
              </c:pt>
              <c:pt idx="1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3-3FB5-412C-8530-C4A185234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CA-484D-AE8D-8FE12F8AF2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CA-484D-AE8D-8FE12F8AF2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CA-484D-AE8D-8FE12F8AF2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248</c:v>
                </c:pt>
                <c:pt idx="1">
                  <c:v>201</c:v>
                </c:pt>
                <c:pt idx="2">
                  <c:v>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CA-484D-AE8D-8FE12F8AF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9743</c:v>
              </c:pt>
              <c:pt idx="1">
                <c:v>1527</c:v>
              </c:pt>
              <c:pt idx="2">
                <c:v>687</c:v>
              </c:pt>
              <c:pt idx="3">
                <c:v>272</c:v>
              </c:pt>
              <c:pt idx="4">
                <c:v>409</c:v>
              </c:pt>
              <c:pt idx="5">
                <c:v>3636</c:v>
              </c:pt>
              <c:pt idx="6">
                <c:v>306</c:v>
              </c:pt>
              <c:pt idx="7">
                <c:v>231</c:v>
              </c:pt>
              <c:pt idx="8">
                <c:v>107</c:v>
              </c:pt>
              <c:pt idx="9">
                <c:v>184</c:v>
              </c:pt>
              <c:pt idx="10">
                <c:v>521</c:v>
              </c:pt>
              <c:pt idx="11">
                <c:v>222</c:v>
              </c:pt>
              <c:pt idx="12">
                <c:v>6135</c:v>
              </c:pt>
              <c:pt idx="13">
                <c:v>376</c:v>
              </c:pt>
            </c:numLit>
          </c:val>
          <c:extLst>
            <c:ext xmlns:c16="http://schemas.microsoft.com/office/drawing/2014/chart" uri="{C3380CC4-5D6E-409C-BE32-E72D297353CC}">
              <c16:uniqueId val="{00000000-A12E-4814-8A2A-ED36FC880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782</c:v>
              </c:pt>
              <c:pt idx="1">
                <c:v>130</c:v>
              </c:pt>
              <c:pt idx="2">
                <c:v>121</c:v>
              </c:pt>
              <c:pt idx="3">
                <c:v>699</c:v>
              </c:pt>
              <c:pt idx="4">
                <c:v>190</c:v>
              </c:pt>
              <c:pt idx="5">
                <c:v>65</c:v>
              </c:pt>
              <c:pt idx="6">
                <c:v>175</c:v>
              </c:pt>
              <c:pt idx="7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644C-4F60-8DCC-B875BF814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</c:v>
              </c:pt>
              <c:pt idx="1">
                <c:v>279</c:v>
              </c:pt>
              <c:pt idx="2">
                <c:v>129</c:v>
              </c:pt>
              <c:pt idx="3">
                <c:v>79</c:v>
              </c:pt>
              <c:pt idx="4">
                <c:v>201</c:v>
              </c:pt>
              <c:pt idx="5">
                <c:v>503</c:v>
              </c:pt>
              <c:pt idx="6">
                <c:v>16</c:v>
              </c:pt>
              <c:pt idx="7">
                <c:v>137</c:v>
              </c:pt>
              <c:pt idx="8">
                <c:v>43</c:v>
              </c:pt>
              <c:pt idx="9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FF69-4E09-921C-C3DA19322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181</c:v>
              </c:pt>
              <c:pt idx="1">
                <c:v>219</c:v>
              </c:pt>
              <c:pt idx="2">
                <c:v>122</c:v>
              </c:pt>
              <c:pt idx="3">
                <c:v>648</c:v>
              </c:pt>
              <c:pt idx="4">
                <c:v>198</c:v>
              </c:pt>
              <c:pt idx="5">
                <c:v>113</c:v>
              </c:pt>
              <c:pt idx="6">
                <c:v>170</c:v>
              </c:pt>
              <c:pt idx="7">
                <c:v>123</c:v>
              </c:pt>
              <c:pt idx="8">
                <c:v>203</c:v>
              </c:pt>
              <c:pt idx="9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0-8E4C-4293-B0A2-526ABC2F8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120</c:v>
              </c:pt>
              <c:pt idx="1">
                <c:v>85</c:v>
              </c:pt>
              <c:pt idx="2">
                <c:v>66</c:v>
              </c:pt>
              <c:pt idx="3">
                <c:v>427</c:v>
              </c:pt>
              <c:pt idx="4">
                <c:v>122</c:v>
              </c:pt>
              <c:pt idx="5">
                <c:v>91</c:v>
              </c:pt>
              <c:pt idx="6">
                <c:v>137</c:v>
              </c:pt>
              <c:pt idx="7">
                <c:v>101</c:v>
              </c:pt>
              <c:pt idx="8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8B8C-4B33-BE59-30EC73D51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Falsedades</c:v>
                </c:pt>
                <c:pt idx="5">
                  <c:v>Orden público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2</c:v>
              </c:pt>
              <c:pt idx="2">
                <c:v>24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8A4-4FE3-BF2B-C3E3C2ADA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</c:v>
              </c:pt>
              <c:pt idx="2">
                <c:v>3</c:v>
              </c:pt>
              <c:pt idx="3">
                <c:v>10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0AF-4E46-A39B-9DBA5C28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Falsedades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3B1-4443-9003-C12FD355E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F4-407B-95AA-09E9FA256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Aux!$F$2:$F$11</c:f>
              <c:strCache>
                <c:ptCount val="10"/>
                <c:pt idx="0">
                  <c:v>Vida / integridad</c:v>
                </c:pt>
                <c:pt idx="1">
                  <c:v>Patrimonio</c:v>
                </c:pt>
                <c:pt idx="2">
                  <c:v>Ordenación territorio</c:v>
                </c:pt>
                <c:pt idx="3">
                  <c:v>Incendios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61</c:v>
              </c:pt>
              <c:pt idx="1">
                <c:v>12</c:v>
              </c:pt>
              <c:pt idx="2">
                <c:v>23</c:v>
              </c:pt>
              <c:pt idx="3">
                <c:v>35</c:v>
              </c:pt>
              <c:pt idx="4">
                <c:v>14</c:v>
              </c:pt>
              <c:pt idx="5">
                <c:v>34</c:v>
              </c:pt>
              <c:pt idx="6">
                <c:v>11</c:v>
              </c:pt>
              <c:pt idx="7">
                <c:v>24</c:v>
              </c:pt>
              <c:pt idx="8">
                <c:v>38</c:v>
              </c:pt>
              <c:pt idx="9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2D54-4D10-9F90-D1BD04F17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BF-49A9-AAE5-9281D4EBDF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BF-49A9-AAE5-9281D4EBDF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1039</c:v>
                </c:pt>
                <c:pt idx="1">
                  <c:v>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BF-49A9-AAE5-9281D4EBD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9</c:v>
              </c:pt>
              <c:pt idx="2">
                <c:v>3</c:v>
              </c:pt>
              <c:pt idx="3">
                <c:v>18</c:v>
              </c:pt>
              <c:pt idx="4">
                <c:v>1</c:v>
              </c:pt>
              <c:pt idx="5">
                <c:v>14</c:v>
              </c:pt>
              <c:pt idx="6">
                <c:v>1</c:v>
              </c:pt>
              <c:pt idx="7">
                <c:v>8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492-4F39-97B0-DEDF23921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180</c:v>
              </c:pt>
              <c:pt idx="1">
                <c:v>216</c:v>
              </c:pt>
              <c:pt idx="2">
                <c:v>181</c:v>
              </c:pt>
              <c:pt idx="3">
                <c:v>92</c:v>
              </c:pt>
              <c:pt idx="4">
                <c:v>458</c:v>
              </c:pt>
              <c:pt idx="5">
                <c:v>91</c:v>
              </c:pt>
              <c:pt idx="6">
                <c:v>774</c:v>
              </c:pt>
              <c:pt idx="7">
                <c:v>225</c:v>
              </c:pt>
              <c:pt idx="8">
                <c:v>136</c:v>
              </c:pt>
              <c:pt idx="9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2734-461A-8110-9D5A8E3B9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DA-435B-9824-9B9DEA28AE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DA-435B-9824-9B9DEA28AE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DA-435B-9824-9B9DEA28AE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7DA-435B-9824-9B9DEA28AE3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35B-9824-9B9DEA28A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18</c:v>
                </c:pt>
                <c:pt idx="2">
                  <c:v>3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DA-435B-9824-9B9DEA28A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45-4C42-8B0B-2A6109FA24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45-4C42-8B0B-2A6109FA24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45-4C42-8B0B-2A6109FA24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F45-4C42-8B0B-2A6109FA24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F45-4C42-8B0B-2A6109FA243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5-4C42-8B0B-2A6109FA243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5-4C42-8B0B-2A6109FA24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5-4C42-8B0B-2A6109FA24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45-4C42-8B0B-2A6109FA24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86</c:v>
                </c:pt>
                <c:pt idx="1">
                  <c:v>21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45-4C42-8B0B-2A6109FA2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777</c:v>
              </c:pt>
              <c:pt idx="1">
                <c:v>93</c:v>
              </c:pt>
              <c:pt idx="2">
                <c:v>37</c:v>
              </c:pt>
              <c:pt idx="3">
                <c:v>223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8B30-404C-9E52-00BCB06E6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440</c:v>
              </c:pt>
              <c:pt idx="1">
                <c:v>119</c:v>
              </c:pt>
              <c:pt idx="2">
                <c:v>21</c:v>
              </c:pt>
              <c:pt idx="3">
                <c:v>256</c:v>
              </c:pt>
              <c:pt idx="4">
                <c:v>241</c:v>
              </c:pt>
            </c:numLit>
          </c:val>
          <c:extLst>
            <c:ext xmlns:c16="http://schemas.microsoft.com/office/drawing/2014/chart" uri="{C3380CC4-5D6E-409C-BE32-E72D297353CC}">
              <c16:uniqueId val="{00000000-5590-4A9F-B0D1-9F9BF82B7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70</c:v>
              </c:pt>
              <c:pt idx="2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D9AC-4739-A62D-7E0C970C4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9EC-4F8C-BBDC-C0E7E6CC7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224</c:v>
              </c:pt>
              <c:pt idx="1">
                <c:v>37</c:v>
              </c:pt>
              <c:pt idx="2">
                <c:v>8</c:v>
              </c:pt>
              <c:pt idx="3">
                <c:v>76</c:v>
              </c:pt>
              <c:pt idx="4">
                <c:v>13</c:v>
              </c:pt>
              <c:pt idx="5">
                <c:v>8</c:v>
              </c:pt>
              <c:pt idx="6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51A6-49DF-98DC-55087B799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224</c:v>
              </c:pt>
              <c:pt idx="2">
                <c:v>7</c:v>
              </c:pt>
              <c:pt idx="3">
                <c:v>22</c:v>
              </c:pt>
              <c:pt idx="4">
                <c:v>32</c:v>
              </c:pt>
              <c:pt idx="5">
                <c:v>20</c:v>
              </c:pt>
              <c:pt idx="6">
                <c:v>64</c:v>
              </c:pt>
              <c:pt idx="7">
                <c:v>44</c:v>
              </c:pt>
              <c:pt idx="8">
                <c:v>5</c:v>
              </c:pt>
              <c:pt idx="9">
                <c:v>34</c:v>
              </c:pt>
              <c:pt idx="10">
                <c:v>115</c:v>
              </c:pt>
              <c:pt idx="11">
                <c:v>12</c:v>
              </c:pt>
              <c:pt idx="12">
                <c:v>113</c:v>
              </c:pt>
              <c:pt idx="13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62B5-482F-9DED-633F4166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8C-46C5-94BF-B805562981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8C-46C5-94BF-B805562981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965</c:v>
                </c:pt>
                <c:pt idx="1">
                  <c:v>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8C-46C5-94BF-B80556298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117</c:v>
              </c:pt>
              <c:pt idx="1">
                <c:v>3</c:v>
              </c:pt>
              <c:pt idx="2">
                <c:v>391</c:v>
              </c:pt>
              <c:pt idx="3">
                <c:v>39</c:v>
              </c:pt>
              <c:pt idx="4">
                <c:v>25</c:v>
              </c:pt>
              <c:pt idx="5">
                <c:v>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471-4C93-BC24-659EBDC00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3F-4C6A-9E24-61F58F9E5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3F-4C6A-9E24-61F58F9E5C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3F-4C6A-9E24-61F58F9E5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5C-4E08-88FC-CA0A68BEC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5C-4E08-88FC-CA0A68BECB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5C-4E08-88FC-CA0A68BECB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B5C-4E08-88FC-CA0A68BECB49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5C-4E08-88FC-CA0A68BECB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C-4E08-88FC-CA0A68BECB49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5C-4E08-88FC-CA0A68BECB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7815819936707614"/>
          <c:y val="0.70022981779943094"/>
          <c:w val="0.70389407545832983"/>
          <c:h val="8.436899749405314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339</c:v>
              </c:pt>
              <c:pt idx="1">
                <c:v>93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ACC7-4273-B2D0-A60E5909F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99</c:v>
              </c:pt>
              <c:pt idx="1">
                <c:v>59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5699-4095-AC81-612C1E9E9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11</c:v>
              </c:pt>
              <c:pt idx="2">
                <c:v>6</c:v>
              </c:pt>
              <c:pt idx="3">
                <c:v>16</c:v>
              </c:pt>
              <c:pt idx="4">
                <c:v>165</c:v>
              </c:pt>
              <c:pt idx="5">
                <c:v>88</c:v>
              </c:pt>
              <c:pt idx="6">
                <c:v>32</c:v>
              </c:pt>
              <c:pt idx="7">
                <c:v>6</c:v>
              </c:pt>
              <c:pt idx="8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1-C08B-412E-A7A2-07A8583E5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8CA-4836-87CD-CCCFA2246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5-4D4E-9A9D-9B8E321399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75-4D4E-9A9D-9B8E321399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75-4D4E-9A9D-9B8E32139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05-483E-A7A0-DC521C5E42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05-483E-A7A0-DC521C5E42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05-483E-A7A0-DC521C5E42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E05-483E-A7A0-DC521C5E426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05-483E-A7A0-DC521C5E4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50</c:v>
                </c:pt>
                <c:pt idx="1">
                  <c:v>111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05-483E-A7A0-DC521C5E4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1891</c:v>
              </c:pt>
              <c:pt idx="1">
                <c:v>172</c:v>
              </c:pt>
              <c:pt idx="2">
                <c:v>4</c:v>
              </c:pt>
              <c:pt idx="3">
                <c:v>310</c:v>
              </c:pt>
            </c:numLit>
          </c:val>
          <c:extLst>
            <c:ext xmlns:c16="http://schemas.microsoft.com/office/drawing/2014/chart" uri="{C3380CC4-5D6E-409C-BE32-E72D297353CC}">
              <c16:uniqueId val="{00000000-F61A-4C95-84EF-676F9F965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4A-488D-AB98-3C9CFCF2D3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4A-488D-AB98-3C9CFCF2D3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485</c:v>
                </c:pt>
                <c:pt idx="1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A-488D-AB98-3C9CFCF2D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679</c:v>
              </c:pt>
              <c:pt idx="1">
                <c:v>36</c:v>
              </c:pt>
              <c:pt idx="2">
                <c:v>2</c:v>
              </c:pt>
              <c:pt idx="3">
                <c:v>1</c:v>
              </c:pt>
              <c:pt idx="4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A221-4323-800D-221E190F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0D1-493E-876E-A4B46FEA5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3.1238681102362206E-2"/>
                  <c:y val="-2.55622047244094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26-40D4-A15A-60825567A114}"/>
                </c:ext>
              </c:extLst>
            </c:dLbl>
            <c:dLbl>
              <c:idx val="2"/>
              <c:layout>
                <c:manualLayout>
                  <c:x val="-7.7893700787401573E-4"/>
                  <c:y val="4.4377952755905514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26-40D4-A15A-60825567A114}"/>
                </c:ext>
              </c:extLst>
            </c:dLbl>
            <c:dLbl>
              <c:idx val="3"/>
              <c:layout>
                <c:manualLayout>
                  <c:x val="3.479232283464567E-3"/>
                  <c:y val="-2.555622047244094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26-40D4-A15A-60825567A114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867</c:v>
              </c:pt>
              <c:pt idx="2">
                <c:v>5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E01-4AD2-B30F-3EC55E584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27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D4-4A1D-94EE-977BBC025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60</c:v>
              </c:pt>
              <c:pt idx="1">
                <c:v>45</c:v>
              </c:pt>
              <c:pt idx="2">
                <c:v>24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167E-49F0-BC6C-3C33C51D3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2C3-4BF2-9327-222E9C381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E0E-4780-B385-4A86816F6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105</c:v>
              </c:pt>
              <c:pt idx="2">
                <c:v>22</c:v>
              </c:pt>
              <c:pt idx="3">
                <c:v>1</c:v>
              </c:pt>
              <c:pt idx="4">
                <c:v>2</c:v>
              </c:pt>
              <c:pt idx="5">
                <c:v>99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26E-419A-AD49-113678510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1F-49B4-A9EF-A9E38E812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1F-49B4-A9EF-A9E38E812C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27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F-49B4-A9EF-A9E38E812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391</c:v>
              </c:pt>
              <c:pt idx="2">
                <c:v>18</c:v>
              </c:pt>
              <c:pt idx="3">
                <c:v>3</c:v>
              </c:pt>
              <c:pt idx="4">
                <c:v>13</c:v>
              </c:pt>
              <c:pt idx="5">
                <c:v>270</c:v>
              </c:pt>
            </c:numLit>
          </c:val>
          <c:extLst>
            <c:ext xmlns:c16="http://schemas.microsoft.com/office/drawing/2014/chart" uri="{C3380CC4-5D6E-409C-BE32-E72D297353CC}">
              <c16:uniqueId val="{00000000-1E4E-4BB4-9D4B-7941B4A0D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313</c:v>
              </c:pt>
              <c:pt idx="2">
                <c:v>7</c:v>
              </c:pt>
              <c:pt idx="3">
                <c:v>1</c:v>
              </c:pt>
              <c:pt idx="4">
                <c:v>10</c:v>
              </c:pt>
              <c:pt idx="5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1863-4DCF-8098-13231E53E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40</c:v>
              </c:pt>
              <c:pt idx="1">
                <c:v>10</c:v>
              </c:pt>
              <c:pt idx="2">
                <c:v>2</c:v>
              </c:pt>
              <c:pt idx="3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4892-47DA-A70E-CABB084B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13</c:v>
              </c:pt>
              <c:pt idx="2">
                <c:v>1</c:v>
              </c:pt>
              <c:pt idx="3">
                <c:v>6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9793-4112-A3D3-92579B2AA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8F86-47B9-983A-A6150D38B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449</c:v>
              </c:pt>
              <c:pt idx="2">
                <c:v>19</c:v>
              </c:pt>
              <c:pt idx="3">
                <c:v>2</c:v>
              </c:pt>
              <c:pt idx="4">
                <c:v>16</c:v>
              </c:pt>
              <c:pt idx="5">
                <c:v>286</c:v>
              </c:pt>
            </c:numLit>
          </c:val>
          <c:extLst>
            <c:ext xmlns:c16="http://schemas.microsoft.com/office/drawing/2014/chart" uri="{C3380CC4-5D6E-409C-BE32-E72D297353CC}">
              <c16:uniqueId val="{00000000-82E5-46FD-B9C9-E5CB06BCB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23</c:v>
              </c:pt>
              <c:pt idx="2">
                <c:v>1</c:v>
              </c:pt>
              <c:pt idx="3">
                <c:v>4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1-3905-4FA9-A819-EF643F8F8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</c:v>
              </c:pt>
              <c:pt idx="2">
                <c:v>86</c:v>
              </c:pt>
              <c:pt idx="3">
                <c:v>2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7BC0-4194-BFB2-1858EC34B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11</c:v>
              </c:pt>
              <c:pt idx="2">
                <c:v>1</c:v>
              </c:pt>
              <c:pt idx="3">
                <c:v>10</c:v>
              </c:pt>
              <c:pt idx="4">
                <c:v>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8BF8-4EDB-9A86-ECE6DC97B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EAC7-4069-80CA-BA111F139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1D-41EE-9F04-6390B0CBF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1D-41EE-9F04-6390B0CBF0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44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1D-41EE-9F04-6390B0CBF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07-42C3-8AED-A8442DF05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07-42C3-8AED-A8442DF05C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407-42C3-8AED-A8442DF05CD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63</c:v>
                </c:pt>
                <c:pt idx="1">
                  <c:v>1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07-42C3-8AED-A8442DF05CD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D5-449E-B672-2CE19A140D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D5-449E-B672-2CE19A140D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799</c:v>
                </c:pt>
                <c:pt idx="1">
                  <c:v>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D5-449E-B672-2CE19A140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812E38B-79A3-4DEE-BAB5-74F7BEE3E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0A7E36A-D2B9-4053-9303-94FE952D97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35CE676-52B2-49E9-9A31-65AE84DF3D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B2C8CB0-B430-4DFF-9622-05A07B4905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40EDCF6-F1EC-44FE-B353-8DD9BB38E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3FE716E-C40B-4C02-A418-D27D50FD8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16F4A16-0B4B-4EBD-B9B5-30172D7E78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2787547-278E-4004-8004-DA418960F7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D67A5B5-A4EE-4C8C-A301-14A2B9301D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C654194-78E6-44DE-BE2B-F2AADE5570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6A598D4-5055-49DE-A8D5-59DA756467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9E445ED-0C6A-45A6-AADC-7947E54237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1A4B5C-DCFA-4121-B6C0-6E39C57E1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433F26F-CE88-4234-8F62-4FC0F600D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19BB75E-AB4A-4553-A0A7-6B26EB30F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1602734-E2B6-40BA-89EF-3E530C7F6E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7FD6896-8455-4A15-85BB-0DE72327C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616EFA56-CFF9-407C-9A5F-49BC47762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5B890CEC-B66E-4C0F-B4B6-2D9164AD29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A3D3461-08BA-47FE-B1BC-660E6377AC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F3126CE-6C5D-4A26-BA85-445C301860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E98D4FF-7C0D-4BE2-B5BE-1BFA5E6E9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8F76065-F58B-4760-96E0-3FBD2FDC4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0EBEF16-9ABD-409A-8888-791C1661C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627261E-D261-4C26-849E-D81624DD8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1CF1D46-49B5-4DEE-B289-573F95A7E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443BCA3-E76D-4ACE-B2E6-EB8BAE937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9BD7927-D995-4C2C-9AB7-7730A0783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CCFD6FB-F147-4594-9500-5B18764C2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8041CBF-F859-4241-B3CB-7D7379F8B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0084E0F-32A4-406D-8B2C-666A3D07D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F715AA9-B17B-4020-AF52-2AC1849EF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B722BDF-536F-4DAE-BF82-83F5E7FEC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3E6C01B-4D1A-4198-971A-955F311A9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B67EF4C-94F0-4A1C-9651-C93067C725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31750</xdr:colOff>
      <xdr:row>6</xdr:row>
      <xdr:rowOff>200025</xdr:rowOff>
    </xdr:from>
    <xdr:to>
      <xdr:col>21</xdr:col>
      <xdr:colOff>476250</xdr:colOff>
      <xdr:row>18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A945BA4-9ED9-4D7C-9091-89C788D682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5BCF18B-898B-437C-8EB3-ACE034C599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647700</xdr:colOff>
      <xdr:row>6</xdr:row>
      <xdr:rowOff>193675</xdr:rowOff>
    </xdr:from>
    <xdr:to>
      <xdr:col>60</xdr:col>
      <xdr:colOff>542925</xdr:colOff>
      <xdr:row>15</xdr:row>
      <xdr:rowOff>155575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6ABF963-1CD7-4B64-A0E2-BCB86A631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1CEC5BB-D28B-4D84-BD1B-5A1367EF0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37</xdr:row>
      <xdr:rowOff>114300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39EC291-41F7-49D9-AFB8-03A3C0FAA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CB41F2A-3CA1-4F0E-8E7A-D5FD3E71B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4EDC6B7-567E-4E05-8850-92B3C7134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2BB03D1-9B13-4363-94DD-609E6E306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4D484C5-EA3E-4EAE-9F53-CE040B6E0A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D23A106-72D7-43B6-80D3-FE79E06DD6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604FD76-AD28-4DCB-95AD-FFF6EDA3AF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DAE785A-9D29-4C32-9CFA-6237BBB0C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BDC5208-43A7-40BF-8559-7645452A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EF6C762-905A-48A2-9D23-39062BA2DF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7635CFD-0415-4E82-9F4F-115BDCA30B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2C89363-BE5E-47F9-A55D-117672A5E8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4A8DC39-60FA-45D4-9259-89F851B99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F1B4F29-0BAE-47C0-83F9-2F8030813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3F95155-7CCB-4D40-8BE7-3434D8917C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E1E2087-F548-4C95-97C7-24FE3D8915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52128DE-0072-4ADE-B0C6-F2951BC3F0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17B7835-51E1-4F27-B710-0BFB81339D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FF35952-A4BE-4EF3-9E4A-1179BD68CB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2EDF4E3-48F4-4248-9B8F-97B293C894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5A1A65E-3504-496D-A873-983918B0D2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88530C4-A2E9-48E5-8BB7-8AE4663433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0E76B16-B534-468C-8CB1-00A1AC6190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5FEFAEA-59B8-4F8D-B9CE-F62799068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7A1CB41C-D19C-430B-AAA8-E4F13AD3A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66FE8C40-56AE-4F8D-9449-5D1C6D6357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EE22567-7505-42B0-8443-3FDCBBE548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E6F3F16-62D4-43FA-9E12-338C0009C1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5E21B60-02C5-4826-B3DD-8C2E7F3FD6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C3BDBB3-C55A-434B-A10E-CE55D3F74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F1WvvQNarhlCMszsDGzwfuZxMKing5AtMFhKdcantoJgU/M1KlHXQs3lJdvo6IkyTzeCdlMAZqk3YilN7ah0mg==" saltValue="pMg6oMiQySCQRajzTei51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9"/>
      <c r="C5" s="15">
        <v>1</v>
      </c>
      <c r="D5" s="15">
        <v>0</v>
      </c>
      <c r="E5" s="25">
        <v>0</v>
      </c>
    </row>
    <row r="6" spans="1:5" x14ac:dyDescent="0.25">
      <c r="A6" s="23" t="s">
        <v>1174</v>
      </c>
      <c r="B6" s="19"/>
      <c r="C6" s="15">
        <v>23</v>
      </c>
      <c r="D6" s="15">
        <v>20</v>
      </c>
      <c r="E6" s="25">
        <v>3</v>
      </c>
    </row>
    <row r="7" spans="1:5" x14ac:dyDescent="0.25">
      <c r="A7" s="23" t="s">
        <v>1175</v>
      </c>
      <c r="B7" s="19"/>
      <c r="C7" s="15">
        <v>1</v>
      </c>
      <c r="D7" s="15">
        <v>0</v>
      </c>
      <c r="E7" s="25">
        <v>1</v>
      </c>
    </row>
    <row r="8" spans="1:5" x14ac:dyDescent="0.25">
      <c r="A8" s="23" t="s">
        <v>1176</v>
      </c>
      <c r="B8" s="19"/>
      <c r="C8" s="15">
        <v>4</v>
      </c>
      <c r="D8" s="15">
        <v>3</v>
      </c>
      <c r="E8" s="25">
        <v>1</v>
      </c>
    </row>
    <row r="9" spans="1:5" x14ac:dyDescent="0.25">
      <c r="A9" s="23" t="s">
        <v>606</v>
      </c>
      <c r="B9" s="19"/>
      <c r="C9" s="15">
        <v>34</v>
      </c>
      <c r="D9" s="15">
        <v>2</v>
      </c>
      <c r="E9" s="25">
        <v>32</v>
      </c>
    </row>
    <row r="10" spans="1:5" x14ac:dyDescent="0.25">
      <c r="A10" s="23" t="s">
        <v>1177</v>
      </c>
      <c r="B10" s="19"/>
      <c r="C10" s="17"/>
      <c r="D10" s="17"/>
      <c r="E10" s="24"/>
    </row>
    <row r="11" spans="1:5" x14ac:dyDescent="0.25">
      <c r="A11" s="192" t="s">
        <v>947</v>
      </c>
      <c r="B11" s="193"/>
      <c r="C11" s="33">
        <v>63</v>
      </c>
      <c r="D11" s="33">
        <v>25</v>
      </c>
      <c r="E11" s="33">
        <v>37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9"/>
      <c r="C14" s="25">
        <v>0</v>
      </c>
    </row>
    <row r="15" spans="1:5" x14ac:dyDescent="0.25">
      <c r="A15" s="23" t="s">
        <v>1180</v>
      </c>
      <c r="B15" s="19"/>
      <c r="C15" s="25">
        <v>0</v>
      </c>
    </row>
    <row r="16" spans="1:5" x14ac:dyDescent="0.25">
      <c r="A16" s="23" t="s">
        <v>1181</v>
      </c>
      <c r="B16" s="19"/>
      <c r="C16" s="25">
        <v>11</v>
      </c>
    </row>
    <row r="17" spans="1:3" x14ac:dyDescent="0.25">
      <c r="A17" s="192" t="s">
        <v>947</v>
      </c>
      <c r="B17" s="193"/>
      <c r="C17" s="33">
        <v>11</v>
      </c>
    </row>
    <row r="18" spans="1:3" x14ac:dyDescent="0.25">
      <c r="A18" s="18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9"/>
      <c r="C21" s="25">
        <v>4</v>
      </c>
    </row>
    <row r="22" spans="1:3" x14ac:dyDescent="0.25">
      <c r="A22" s="23" t="s">
        <v>1174</v>
      </c>
      <c r="B22" s="19"/>
      <c r="C22" s="25">
        <v>21</v>
      </c>
    </row>
    <row r="23" spans="1:3" x14ac:dyDescent="0.25">
      <c r="A23" s="23" t="s">
        <v>1175</v>
      </c>
      <c r="B23" s="19"/>
      <c r="C23" s="25">
        <v>14</v>
      </c>
    </row>
    <row r="24" spans="1:3" x14ac:dyDescent="0.25">
      <c r="A24" s="23" t="s">
        <v>1176</v>
      </c>
      <c r="B24" s="19"/>
      <c r="C24" s="25">
        <v>20</v>
      </c>
    </row>
    <row r="25" spans="1:3" x14ac:dyDescent="0.25">
      <c r="A25" s="23" t="s">
        <v>606</v>
      </c>
      <c r="B25" s="19"/>
      <c r="C25" s="25">
        <v>20</v>
      </c>
    </row>
    <row r="26" spans="1:3" x14ac:dyDescent="0.25">
      <c r="A26" s="23" t="s">
        <v>1177</v>
      </c>
      <c r="B26" s="19"/>
      <c r="C26" s="25">
        <v>16</v>
      </c>
    </row>
    <row r="27" spans="1:3" x14ac:dyDescent="0.25">
      <c r="A27" s="192" t="s">
        <v>947</v>
      </c>
      <c r="B27" s="193"/>
      <c r="C27" s="33">
        <v>95</v>
      </c>
    </row>
    <row r="28" spans="1:3" x14ac:dyDescent="0.25">
      <c r="A28" s="18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9"/>
      <c r="C31" s="25">
        <v>10</v>
      </c>
    </row>
    <row r="32" spans="1:3" x14ac:dyDescent="0.25">
      <c r="A32" s="23" t="s">
        <v>1019</v>
      </c>
      <c r="B32" s="19"/>
      <c r="C32" s="25">
        <v>1</v>
      </c>
    </row>
    <row r="33" spans="1:3" x14ac:dyDescent="0.25">
      <c r="A33" s="23" t="s">
        <v>1183</v>
      </c>
      <c r="B33" s="19"/>
      <c r="C33" s="25">
        <v>86</v>
      </c>
    </row>
    <row r="34" spans="1:3" x14ac:dyDescent="0.25">
      <c r="A34" s="23" t="s">
        <v>1116</v>
      </c>
      <c r="B34" s="19"/>
      <c r="C34" s="25">
        <v>2</v>
      </c>
    </row>
    <row r="35" spans="1:3" x14ac:dyDescent="0.25">
      <c r="A35" s="23" t="s">
        <v>1184</v>
      </c>
      <c r="B35" s="19"/>
      <c r="C35" s="25">
        <v>21</v>
      </c>
    </row>
    <row r="36" spans="1:3" x14ac:dyDescent="0.25">
      <c r="A36" s="23" t="s">
        <v>1021</v>
      </c>
      <c r="B36" s="19"/>
      <c r="C36" s="25">
        <v>0</v>
      </c>
    </row>
    <row r="37" spans="1:3" x14ac:dyDescent="0.25">
      <c r="A37" s="23" t="s">
        <v>1022</v>
      </c>
      <c r="B37" s="19"/>
      <c r="C37" s="25">
        <v>0</v>
      </c>
    </row>
    <row r="38" spans="1:3" x14ac:dyDescent="0.25">
      <c r="A38" s="23" t="s">
        <v>1080</v>
      </c>
      <c r="B38" s="19"/>
      <c r="C38" s="25">
        <v>0</v>
      </c>
    </row>
    <row r="39" spans="1:3" x14ac:dyDescent="0.25">
      <c r="A39" s="23" t="s">
        <v>1081</v>
      </c>
      <c r="B39" s="19"/>
      <c r="C39" s="25">
        <v>0</v>
      </c>
    </row>
    <row r="40" spans="1:3" x14ac:dyDescent="0.25">
      <c r="A40" s="192" t="s">
        <v>947</v>
      </c>
      <c r="B40" s="193"/>
      <c r="C40" s="33">
        <v>120</v>
      </c>
    </row>
    <row r="41" spans="1:3" x14ac:dyDescent="0.25">
      <c r="A41" s="18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9"/>
      <c r="C44" s="25">
        <v>1</v>
      </c>
    </row>
    <row r="45" spans="1:3" x14ac:dyDescent="0.25">
      <c r="A45" s="23" t="s">
        <v>1174</v>
      </c>
      <c r="B45" s="19"/>
      <c r="C45" s="25">
        <v>10</v>
      </c>
    </row>
    <row r="46" spans="1:3" x14ac:dyDescent="0.25">
      <c r="A46" s="23" t="s">
        <v>1175</v>
      </c>
      <c r="B46" s="19"/>
      <c r="C46" s="25">
        <v>1</v>
      </c>
    </row>
    <row r="47" spans="1:3" x14ac:dyDescent="0.25">
      <c r="A47" s="23" t="s">
        <v>1176</v>
      </c>
      <c r="B47" s="19"/>
      <c r="C47" s="25">
        <v>10</v>
      </c>
    </row>
    <row r="48" spans="1:3" x14ac:dyDescent="0.25">
      <c r="A48" s="23" t="s">
        <v>606</v>
      </c>
      <c r="B48" s="19"/>
      <c r="C48" s="25">
        <v>3</v>
      </c>
    </row>
    <row r="49" spans="1:3" x14ac:dyDescent="0.25">
      <c r="A49" s="23" t="s">
        <v>1177</v>
      </c>
      <c r="B49" s="19"/>
      <c r="C49" s="25">
        <v>1</v>
      </c>
    </row>
    <row r="50" spans="1:3" x14ac:dyDescent="0.25">
      <c r="A50" s="192" t="s">
        <v>947</v>
      </c>
      <c r="B50" s="193"/>
      <c r="C50" s="33">
        <v>26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9" t="s">
        <v>1173</v>
      </c>
      <c r="B53" s="14" t="s">
        <v>78</v>
      </c>
      <c r="C53" s="25">
        <v>20</v>
      </c>
    </row>
    <row r="54" spans="1:3" x14ac:dyDescent="0.25">
      <c r="A54" s="171"/>
      <c r="B54" s="14" t="s">
        <v>79</v>
      </c>
      <c r="C54" s="25">
        <v>10</v>
      </c>
    </row>
    <row r="55" spans="1:3" x14ac:dyDescent="0.25">
      <c r="A55" s="169" t="s">
        <v>1174</v>
      </c>
      <c r="B55" s="14" t="s">
        <v>78</v>
      </c>
      <c r="C55" s="25">
        <v>11</v>
      </c>
    </row>
    <row r="56" spans="1:3" x14ac:dyDescent="0.25">
      <c r="A56" s="171"/>
      <c r="B56" s="14" t="s">
        <v>79</v>
      </c>
      <c r="C56" s="25">
        <v>2</v>
      </c>
    </row>
    <row r="57" spans="1:3" x14ac:dyDescent="0.25">
      <c r="A57" s="169" t="s">
        <v>1175</v>
      </c>
      <c r="B57" s="14" t="s">
        <v>78</v>
      </c>
      <c r="C57" s="25">
        <v>1</v>
      </c>
    </row>
    <row r="58" spans="1:3" x14ac:dyDescent="0.25">
      <c r="A58" s="171"/>
      <c r="B58" s="14" t="s">
        <v>79</v>
      </c>
      <c r="C58" s="25">
        <v>0</v>
      </c>
    </row>
    <row r="59" spans="1:3" x14ac:dyDescent="0.25">
      <c r="A59" s="169" t="s">
        <v>1176</v>
      </c>
      <c r="B59" s="14" t="s">
        <v>78</v>
      </c>
      <c r="C59" s="25">
        <v>10</v>
      </c>
    </row>
    <row r="60" spans="1:3" x14ac:dyDescent="0.25">
      <c r="A60" s="171"/>
      <c r="B60" s="14" t="s">
        <v>79</v>
      </c>
      <c r="C60" s="25">
        <v>1</v>
      </c>
    </row>
    <row r="61" spans="1:3" x14ac:dyDescent="0.25">
      <c r="A61" s="169" t="s">
        <v>606</v>
      </c>
      <c r="B61" s="14" t="s">
        <v>78</v>
      </c>
      <c r="C61" s="25">
        <v>3</v>
      </c>
    </row>
    <row r="62" spans="1:3" x14ac:dyDescent="0.25">
      <c r="A62" s="171"/>
      <c r="B62" s="14" t="s">
        <v>79</v>
      </c>
      <c r="C62" s="25">
        <v>0</v>
      </c>
    </row>
    <row r="63" spans="1:3" x14ac:dyDescent="0.25">
      <c r="A63" s="169" t="s">
        <v>1177</v>
      </c>
      <c r="B63" s="14" t="s">
        <v>78</v>
      </c>
      <c r="C63" s="25">
        <v>4</v>
      </c>
    </row>
    <row r="64" spans="1:3" x14ac:dyDescent="0.25">
      <c r="A64" s="171"/>
      <c r="B64" s="14" t="s">
        <v>79</v>
      </c>
      <c r="C64" s="25">
        <v>1</v>
      </c>
    </row>
    <row r="65" spans="1:3" x14ac:dyDescent="0.25">
      <c r="A65" s="192" t="s">
        <v>947</v>
      </c>
      <c r="B65" s="193"/>
      <c r="C65" s="33">
        <v>63</v>
      </c>
    </row>
  </sheetData>
  <sheetProtection algorithmName="SHA-512" hashValue="8qNMu9IEmTFw9k/oJsLIR1O3QMFjozEklNWNT3mC1Eq1tgw+BtLMLSYtWWq3n3jVrJamitvjQGTTmSb3PVZAOg==" saltValue="yeIQ+aR1pxUYiMwpdlI74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2" t="s">
        <v>1191</v>
      </c>
      <c r="B5" s="48" t="s">
        <v>1192</v>
      </c>
      <c r="C5" s="15">
        <v>3</v>
      </c>
      <c r="D5" s="15">
        <v>3</v>
      </c>
      <c r="E5" s="15">
        <v>1</v>
      </c>
      <c r="F5" s="25">
        <v>0</v>
      </c>
    </row>
    <row r="6" spans="1:6" x14ac:dyDescent="0.25">
      <c r="A6" s="174"/>
      <c r="B6" s="48" t="s">
        <v>1193</v>
      </c>
      <c r="C6" s="15">
        <v>5</v>
      </c>
      <c r="D6" s="15">
        <v>2</v>
      </c>
      <c r="E6" s="15">
        <v>1</v>
      </c>
      <c r="F6" s="25">
        <v>0</v>
      </c>
    </row>
    <row r="7" spans="1:6" x14ac:dyDescent="0.25">
      <c r="A7" s="13" t="s">
        <v>1194</v>
      </c>
      <c r="B7" s="48" t="s">
        <v>1195</v>
      </c>
      <c r="C7" s="15">
        <v>0</v>
      </c>
      <c r="D7" s="15">
        <v>0</v>
      </c>
      <c r="E7" s="15">
        <v>0</v>
      </c>
      <c r="F7" s="25">
        <v>0</v>
      </c>
    </row>
    <row r="8" spans="1:6" ht="22.5" x14ac:dyDescent="0.25">
      <c r="A8" s="172" t="s">
        <v>1196</v>
      </c>
      <c r="B8" s="48" t="s">
        <v>1197</v>
      </c>
      <c r="C8" s="15">
        <v>12</v>
      </c>
      <c r="D8" s="15">
        <v>5</v>
      </c>
      <c r="E8" s="15">
        <v>4</v>
      </c>
      <c r="F8" s="25">
        <v>0</v>
      </c>
    </row>
    <row r="9" spans="1:6" x14ac:dyDescent="0.25">
      <c r="A9" s="173"/>
      <c r="B9" s="48" t="s">
        <v>1198</v>
      </c>
      <c r="C9" s="15">
        <v>5</v>
      </c>
      <c r="D9" s="15">
        <v>3</v>
      </c>
      <c r="E9" s="15">
        <v>2</v>
      </c>
      <c r="F9" s="25">
        <v>0</v>
      </c>
    </row>
    <row r="10" spans="1:6" ht="22.5" x14ac:dyDescent="0.25">
      <c r="A10" s="174"/>
      <c r="B10" s="48" t="s">
        <v>1199</v>
      </c>
      <c r="C10" s="15">
        <v>4</v>
      </c>
      <c r="D10" s="15">
        <v>2</v>
      </c>
      <c r="E10" s="15">
        <v>2</v>
      </c>
      <c r="F10" s="25">
        <v>0</v>
      </c>
    </row>
    <row r="11" spans="1:6" ht="22.5" x14ac:dyDescent="0.25">
      <c r="A11" s="172" t="s">
        <v>1200</v>
      </c>
      <c r="B11" s="48" t="s">
        <v>1201</v>
      </c>
      <c r="C11" s="15">
        <v>4</v>
      </c>
      <c r="D11" s="15">
        <v>1</v>
      </c>
      <c r="E11" s="15">
        <v>1</v>
      </c>
      <c r="F11" s="25">
        <v>0</v>
      </c>
    </row>
    <row r="12" spans="1:6" ht="22.5" x14ac:dyDescent="0.25">
      <c r="A12" s="174"/>
      <c r="B12" s="48" t="s">
        <v>1202</v>
      </c>
      <c r="C12" s="15">
        <v>5</v>
      </c>
      <c r="D12" s="15">
        <v>3</v>
      </c>
      <c r="E12" s="15">
        <v>2</v>
      </c>
      <c r="F12" s="25">
        <v>0</v>
      </c>
    </row>
    <row r="13" spans="1:6" ht="22.5" x14ac:dyDescent="0.25">
      <c r="A13" s="13" t="s">
        <v>1203</v>
      </c>
      <c r="B13" s="48" t="s">
        <v>1204</v>
      </c>
      <c r="C13" s="15">
        <v>0</v>
      </c>
      <c r="D13" s="15">
        <v>0</v>
      </c>
      <c r="E13" s="15">
        <v>0</v>
      </c>
      <c r="F13" s="25">
        <v>1</v>
      </c>
    </row>
    <row r="14" spans="1:6" x14ac:dyDescent="0.25">
      <c r="A14" s="172" t="s">
        <v>1205</v>
      </c>
      <c r="B14" s="48" t="s">
        <v>1206</v>
      </c>
      <c r="C14" s="15">
        <v>25</v>
      </c>
      <c r="D14" s="15">
        <v>7</v>
      </c>
      <c r="E14" s="15">
        <v>4</v>
      </c>
      <c r="F14" s="25">
        <v>0</v>
      </c>
    </row>
    <row r="15" spans="1:6" x14ac:dyDescent="0.25">
      <c r="A15" s="173"/>
      <c r="B15" s="48" t="s">
        <v>1207</v>
      </c>
      <c r="C15" s="15">
        <v>2</v>
      </c>
      <c r="D15" s="15">
        <v>1</v>
      </c>
      <c r="E15" s="15">
        <v>0</v>
      </c>
      <c r="F15" s="25">
        <v>0</v>
      </c>
    </row>
    <row r="16" spans="1:6" ht="22.5" x14ac:dyDescent="0.25">
      <c r="A16" s="173"/>
      <c r="B16" s="48" t="s">
        <v>1208</v>
      </c>
      <c r="C16" s="15">
        <v>18</v>
      </c>
      <c r="D16" s="15">
        <v>16</v>
      </c>
      <c r="E16" s="15">
        <v>15</v>
      </c>
      <c r="F16" s="25">
        <v>0</v>
      </c>
    </row>
    <row r="17" spans="1:6" x14ac:dyDescent="0.25">
      <c r="A17" s="173"/>
      <c r="B17" s="48" t="s">
        <v>1209</v>
      </c>
      <c r="C17" s="15">
        <v>3</v>
      </c>
      <c r="D17" s="15">
        <v>1</v>
      </c>
      <c r="E17" s="15">
        <v>0</v>
      </c>
      <c r="F17" s="25">
        <v>0</v>
      </c>
    </row>
    <row r="18" spans="1:6" ht="22.5" x14ac:dyDescent="0.25">
      <c r="A18" s="174"/>
      <c r="B18" s="48" t="s">
        <v>1210</v>
      </c>
      <c r="C18" s="15">
        <v>4</v>
      </c>
      <c r="D18" s="15">
        <v>1</v>
      </c>
      <c r="E18" s="15">
        <v>1</v>
      </c>
      <c r="F18" s="25">
        <v>0</v>
      </c>
    </row>
    <row r="19" spans="1:6" x14ac:dyDescent="0.25">
      <c r="A19" s="13" t="s">
        <v>1211</v>
      </c>
      <c r="B19" s="48" t="s">
        <v>1212</v>
      </c>
      <c r="C19" s="15">
        <v>0</v>
      </c>
      <c r="D19" s="15">
        <v>0</v>
      </c>
      <c r="E19" s="15">
        <v>0</v>
      </c>
      <c r="F19" s="25">
        <v>0</v>
      </c>
    </row>
    <row r="20" spans="1:6" ht="22.5" x14ac:dyDescent="0.25">
      <c r="A20" s="13" t="s">
        <v>1213</v>
      </c>
      <c r="B20" s="48" t="s">
        <v>1214</v>
      </c>
      <c r="C20" s="15">
        <v>4</v>
      </c>
      <c r="D20" s="15">
        <v>0</v>
      </c>
      <c r="E20" s="15">
        <v>0</v>
      </c>
      <c r="F20" s="25">
        <v>0</v>
      </c>
    </row>
    <row r="21" spans="1:6" x14ac:dyDescent="0.25">
      <c r="A21" s="192" t="s">
        <v>947</v>
      </c>
      <c r="B21" s="193"/>
      <c r="C21" s="33">
        <v>94</v>
      </c>
      <c r="D21" s="33">
        <v>45</v>
      </c>
      <c r="E21" s="33">
        <v>33</v>
      </c>
      <c r="F21" s="33">
        <v>1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9"/>
      <c r="C24" s="25">
        <v>1</v>
      </c>
    </row>
    <row r="25" spans="1:6" x14ac:dyDescent="0.25">
      <c r="A25" s="23" t="s">
        <v>111</v>
      </c>
      <c r="B25" s="19"/>
      <c r="C25" s="25">
        <v>0</v>
      </c>
    </row>
    <row r="26" spans="1:6" x14ac:dyDescent="0.25">
      <c r="A26" s="23" t="s">
        <v>1050</v>
      </c>
      <c r="B26" s="19"/>
      <c r="C26" s="25">
        <v>1</v>
      </c>
    </row>
    <row r="27" spans="1:6" x14ac:dyDescent="0.25">
      <c r="A27" s="192" t="s">
        <v>947</v>
      </c>
      <c r="B27" s="193"/>
      <c r="C27" s="33">
        <v>2</v>
      </c>
    </row>
    <row r="28" spans="1:6" x14ac:dyDescent="0.25">
      <c r="A28" s="18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9"/>
      <c r="C31" s="25">
        <v>9</v>
      </c>
    </row>
    <row r="32" spans="1:6" x14ac:dyDescent="0.25">
      <c r="A32" s="23" t="s">
        <v>1217</v>
      </c>
      <c r="B32" s="19"/>
      <c r="C32" s="25">
        <v>24</v>
      </c>
    </row>
    <row r="33" spans="1:3" x14ac:dyDescent="0.25">
      <c r="A33" s="23" t="s">
        <v>79</v>
      </c>
      <c r="B33" s="19"/>
      <c r="C33" s="25">
        <v>5</v>
      </c>
    </row>
    <row r="34" spans="1:3" x14ac:dyDescent="0.25">
      <c r="A34" s="192" t="s">
        <v>947</v>
      </c>
      <c r="B34" s="193"/>
      <c r="C34" s="33">
        <v>38</v>
      </c>
    </row>
    <row r="35" spans="1:3" x14ac:dyDescent="0.25">
      <c r="A35" s="18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9"/>
      <c r="C38" s="25">
        <v>51</v>
      </c>
    </row>
    <row r="39" spans="1:3" x14ac:dyDescent="0.25">
      <c r="A39" s="23" t="s">
        <v>1220</v>
      </c>
      <c r="B39" s="19"/>
      <c r="C39" s="25">
        <v>39</v>
      </c>
    </row>
    <row r="40" spans="1:3" x14ac:dyDescent="0.25">
      <c r="A40" s="192" t="s">
        <v>947</v>
      </c>
      <c r="B40" s="193"/>
      <c r="C40" s="33">
        <v>90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WNx2qqXvHXElCVpGTE73hzMujtVz/TaqAdrV0gO5Hx9O5qPx63dWA47bd+PIb3fz3mSkZkQ81eyYPa1ZF/g4Ww==" saltValue="VDE6XV8iwiSXS3gYowp3d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3330-B5EC-4B20-B0A7-15816500BBD2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6" t="s">
        <v>1343</v>
      </c>
      <c r="D1" s="196"/>
      <c r="E1" s="196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0"/>
    </row>
    <row r="3" spans="1:93" s="99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0"/>
    </row>
    <row r="4" spans="1:93" s="101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8"/>
      <c r="AW6" s="197"/>
      <c r="AX6" s="197"/>
      <c r="AY6" s="197"/>
      <c r="AZ6" s="197"/>
      <c r="BA6" s="199"/>
      <c r="BE6" s="107" t="s">
        <v>110</v>
      </c>
      <c r="BF6" s="106" t="s">
        <v>111</v>
      </c>
      <c r="BG6" s="108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24340</v>
      </c>
      <c r="D7" s="115">
        <f>SUM(DatosGenerales!C15:C19)</f>
        <v>2696</v>
      </c>
      <c r="E7" s="114">
        <f>SUM(DatosGenerales!C12:C14)</f>
        <v>22686</v>
      </c>
      <c r="I7" s="116">
        <f>DatosGenerales!C28</f>
        <v>2292</v>
      </c>
      <c r="J7" s="115">
        <f>DatosGenerales!C29</f>
        <v>248</v>
      </c>
      <c r="K7" s="114">
        <f>SUM(DatosGenerales!C30:C31)</f>
        <v>201</v>
      </c>
      <c r="L7" s="115">
        <f>DatosGenerales!C33</f>
        <v>1542</v>
      </c>
      <c r="M7" s="114">
        <f>DatosGenerales!C89</f>
        <v>1039</v>
      </c>
      <c r="N7" s="117">
        <f>L7-M7</f>
        <v>503</v>
      </c>
      <c r="O7" s="117"/>
      <c r="Q7" s="116">
        <f>DatosGenerales!C33</f>
        <v>1542</v>
      </c>
      <c r="R7" s="115">
        <f>DatosGenerales!C46</f>
        <v>1660</v>
      </c>
      <c r="S7" s="115">
        <f>DatosGenerales!C47</f>
        <v>66</v>
      </c>
      <c r="T7" s="115">
        <f>DatosGenerales!C59</f>
        <v>16</v>
      </c>
      <c r="U7" s="115">
        <f>DatosGenerales!C72</f>
        <v>2</v>
      </c>
      <c r="V7" s="118">
        <f>SUM(Q7:U7)</f>
        <v>3286</v>
      </c>
      <c r="Z7" s="116">
        <f>SUM(DatosGenerales!C100,DatosGenerales!C101,DatosGenerales!C103)</f>
        <v>965</v>
      </c>
      <c r="AA7" s="115">
        <f>SUM(DatosGenerales!C102,DatosGenerales!C104)</f>
        <v>551</v>
      </c>
      <c r="AB7" s="115">
        <f>DatosGenerales!C100</f>
        <v>485</v>
      </c>
      <c r="AC7" s="118">
        <f>DatosGenerales!C101</f>
        <v>358</v>
      </c>
      <c r="AH7" s="116">
        <f>SUM(DatosGenerales!C109,DatosGenerales!C110,DatosGenerales!C112)</f>
        <v>44</v>
      </c>
      <c r="AI7" s="115">
        <f>SUM(DatosGenerales!C111,DatosGenerales!C113)</f>
        <v>28</v>
      </c>
      <c r="AJ7" s="115">
        <f>DatosGenerales!C109</f>
        <v>27</v>
      </c>
      <c r="AK7" s="118">
        <f>DatosGenerales!C110</f>
        <v>15</v>
      </c>
      <c r="AP7" s="116">
        <f>SUM(DatosGenerales!C129:C130)</f>
        <v>63</v>
      </c>
      <c r="AQ7" s="115">
        <f>SUM(DatosGenerales!C131:C132)</f>
        <v>1</v>
      </c>
      <c r="AR7" s="118">
        <f>SUM(DatosGenerales!C133:C134)</f>
        <v>49</v>
      </c>
      <c r="AV7" s="116">
        <f>DatosGenerales!C139</f>
        <v>5</v>
      </c>
      <c r="AW7" s="115">
        <f>DatosGenerales!C140</f>
        <v>211</v>
      </c>
      <c r="AX7" s="115">
        <f>DatosGenerales!C141</f>
        <v>32</v>
      </c>
      <c r="AY7" s="115">
        <f>DatosGenerales!C142</f>
        <v>3</v>
      </c>
      <c r="AZ7" s="115">
        <f>DatosGenerales!C143</f>
        <v>27</v>
      </c>
      <c r="BA7" s="118">
        <f>DatosGenerales!C144</f>
        <v>1</v>
      </c>
      <c r="BE7" s="116">
        <f>DatosGenerales!C145</f>
        <v>146</v>
      </c>
      <c r="BF7" s="115">
        <f>DatosGenerales!C146</f>
        <v>132</v>
      </c>
      <c r="BG7" s="118">
        <f>DatosGenerales!C148</f>
        <v>41</v>
      </c>
      <c r="BK7" s="116">
        <f>SUM(DatosGenerales!C258:C272)</f>
        <v>2831</v>
      </c>
      <c r="BL7" s="115">
        <f>SUM(DatosGenerales!C255:C257)</f>
        <v>29</v>
      </c>
      <c r="BM7" s="115">
        <f>SUM(DatosGenerales!C273:C305)</f>
        <v>231</v>
      </c>
      <c r="BN7" s="115">
        <f>SUM(DatosGenerales!C250)</f>
        <v>5</v>
      </c>
      <c r="BO7" s="115">
        <f>SUM(DatosGenerales!C317:C325)</f>
        <v>11</v>
      </c>
      <c r="BP7" s="115">
        <f>SUM(DatosGenerales!C247:C249)</f>
        <v>0</v>
      </c>
      <c r="BQ7" s="115">
        <f>SUM(DatosGenerales!C306:C316)</f>
        <v>10</v>
      </c>
      <c r="BR7" s="115">
        <f>SUM(DatosGenerales!C251:C253)</f>
        <v>23</v>
      </c>
      <c r="BS7" s="118">
        <f>SUM(DatosGenerales!C244:C246)</f>
        <v>317</v>
      </c>
      <c r="BT7" s="118">
        <f>SUM(DatosGenerales!C254)</f>
        <v>0</v>
      </c>
      <c r="BU7" s="118">
        <f>SUM(DatosGenerales!C326:C338)</f>
        <v>34</v>
      </c>
      <c r="BV7" s="118">
        <f>SUM(DatosGenerales!C339:C360)</f>
        <v>1661</v>
      </c>
      <c r="BY7" s="116">
        <f>DatosGenerales!C197</f>
        <v>579</v>
      </c>
      <c r="BZ7" s="115">
        <f>DatosGenerales!C198</f>
        <v>88</v>
      </c>
      <c r="CA7" s="118">
        <f>DatosGenerales!C199</f>
        <v>123</v>
      </c>
      <c r="CF7" s="116">
        <f>DatosGenerales!C206</f>
        <v>22</v>
      </c>
      <c r="CG7" s="118">
        <f>DatosGenerales!C209</f>
        <v>270</v>
      </c>
      <c r="CM7" s="116">
        <f>DatosGenerales!C37</f>
        <v>3800</v>
      </c>
      <c r="CN7" s="118">
        <f>DatosGenerales!C38</f>
        <v>1533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799</v>
      </c>
      <c r="BL53" s="126">
        <f>SUM(DatosGenerales!C272,DatosGenerales!C261,DatosGenerales!C270)</f>
        <v>755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29</v>
      </c>
      <c r="BL66" s="126">
        <f>SUM(DatosGenerales!C260:C261)</f>
        <v>822</v>
      </c>
      <c r="BM66" s="126">
        <f>SUM(DatosGenerales!C269:C270)</f>
        <v>703</v>
      </c>
      <c r="BN66" s="126"/>
      <c r="BO66" s="113"/>
      <c r="BP66" s="113"/>
      <c r="BQ66" s="113"/>
      <c r="BR66" s="113"/>
      <c r="BS66" s="113"/>
    </row>
  </sheetData>
  <sheetProtection algorithmName="SHA-512" hashValue="1y8dR2+GqkWXHEzmhmMgZ9SdU+rHz+XPIkIzpsSd+fdcYrmCKg3QJ1sfHQPOFcgS1IOirDM1p96+Raa5cQNF7Q==" saltValue="IDSPfy3wuwZxY951hSaYW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045D-C626-4706-804B-09BC81676157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kRL+aPlpwvvzZiMQIeqLEQIlZiHFMtb7olLIEnsMUMaRwRuKoIdVw6QeYTTse/GFOqVeetBh3kkzFLUvQ1AZ3A==" saltValue="Z0gFQXlnIpS08no5muF/8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C945-B0BE-4A02-A634-3E535B3BC66C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1" t="s">
        <v>1406</v>
      </c>
      <c r="D1" s="201"/>
      <c r="E1" s="201"/>
      <c r="F1" s="201"/>
      <c r="G1" s="201"/>
      <c r="H1" s="201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7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99"/>
      <c r="AN6" s="99"/>
    </row>
    <row r="7" spans="1:50" s="101" customFormat="1" ht="20.85" customHeight="1" x14ac:dyDescent="0.25">
      <c r="C7" s="200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2"/>
      <c r="M7" s="203"/>
      <c r="N7" s="203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117</v>
      </c>
    </row>
    <row r="8" spans="1:50" s="113" customFormat="1" ht="14.85" customHeight="1" x14ac:dyDescent="0.25">
      <c r="C8" s="200"/>
      <c r="D8" s="115">
        <f>DatosMenores!C56</f>
        <v>777</v>
      </c>
      <c r="E8" s="115">
        <f>DatosMenores!C57</f>
        <v>93</v>
      </c>
      <c r="F8" s="115">
        <f>DatosMenores!C58</f>
        <v>37</v>
      </c>
      <c r="G8" s="115">
        <f>DatosMenores!C59</f>
        <v>223</v>
      </c>
      <c r="H8" s="114">
        <f>DatosMenores!C60</f>
        <v>39</v>
      </c>
      <c r="I8" s="97"/>
      <c r="L8" s="114">
        <f>DatosMenores!C48</f>
        <v>16</v>
      </c>
      <c r="M8" s="115">
        <f>DatosMenores!C49</f>
        <v>70</v>
      </c>
      <c r="N8" s="115">
        <f>DatosMenores!C50</f>
        <v>106</v>
      </c>
      <c r="O8" s="115">
        <f>DatosMenores!C51</f>
        <v>6</v>
      </c>
      <c r="P8" s="114">
        <f>DatosMenores!C52</f>
        <v>0</v>
      </c>
      <c r="S8" s="114">
        <f>DatosMenores!C28</f>
        <v>224</v>
      </c>
      <c r="T8" s="115">
        <f>SUM(DatosMenores!C29:C32)</f>
        <v>37</v>
      </c>
      <c r="U8" s="115">
        <f>DatosMenores!C33</f>
        <v>8</v>
      </c>
      <c r="V8" s="115">
        <f>DatosMenores!C34</f>
        <v>76</v>
      </c>
      <c r="W8" s="115">
        <f>DatosMenores!C35</f>
        <v>13</v>
      </c>
      <c r="X8" s="115">
        <f>DatosMenores!C36</f>
        <v>0</v>
      </c>
      <c r="Y8" s="115">
        <f>DatosMenores!C38</f>
        <v>8</v>
      </c>
      <c r="Z8" s="115">
        <f>DatosMenores!C37</f>
        <v>0</v>
      </c>
      <c r="AA8" s="114">
        <f>DatosMenores!C39</f>
        <v>103</v>
      </c>
      <c r="AC8" s="99"/>
      <c r="AE8" s="116">
        <f>DatosMenores!C5</f>
        <v>1</v>
      </c>
      <c r="AF8" s="115">
        <f>DatosMenores!C6</f>
        <v>224</v>
      </c>
      <c r="AG8" s="115">
        <f>DatosMenores!C7</f>
        <v>7</v>
      </c>
      <c r="AH8" s="115">
        <f>DatosMenores!C8</f>
        <v>22</v>
      </c>
      <c r="AI8" s="115">
        <f>DatosMenores!C9</f>
        <v>32</v>
      </c>
      <c r="AJ8" s="114">
        <f>DatosMenores!C10</f>
        <v>20</v>
      </c>
      <c r="AK8" s="115">
        <f>DatosMenores!C11</f>
        <v>64</v>
      </c>
      <c r="AL8" s="115">
        <f>DatosMenores!C12</f>
        <v>44</v>
      </c>
      <c r="AM8" s="114">
        <f>DatosMenores!C13</f>
        <v>5</v>
      </c>
      <c r="AN8" s="99"/>
      <c r="AP8" s="116">
        <f>DatosMenores!C69</f>
        <v>117</v>
      </c>
      <c r="AQ8" s="116">
        <f>DatosMenores!C70</f>
        <v>3</v>
      </c>
      <c r="AR8" s="115">
        <f>DatosMenores!C71</f>
        <v>391</v>
      </c>
      <c r="AS8" s="115">
        <f>DatosMenores!C74</f>
        <v>0</v>
      </c>
      <c r="AT8" s="115">
        <f>DatosMenores!C75</f>
        <v>25</v>
      </c>
      <c r="AU8" s="114">
        <f>DatosMenores!C76</f>
        <v>0</v>
      </c>
      <c r="AW8" s="137" t="s">
        <v>1271</v>
      </c>
      <c r="AX8" s="138">
        <f>DatosMenores!C70</f>
        <v>3</v>
      </c>
    </row>
    <row r="9" spans="1:50" ht="14.85" customHeight="1" x14ac:dyDescent="0.25">
      <c r="B9" s="119"/>
      <c r="C9" s="200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391</v>
      </c>
    </row>
    <row r="10" spans="1:50" ht="29.85" customHeight="1" x14ac:dyDescent="0.25">
      <c r="C10" s="200"/>
      <c r="D10" s="114">
        <f>DatosMenores!C61</f>
        <v>440</v>
      </c>
      <c r="E10" s="115">
        <f>DatosMenores!C62</f>
        <v>119</v>
      </c>
      <c r="F10" s="118">
        <f>DatosMenores!C63</f>
        <v>21</v>
      </c>
      <c r="G10" s="118">
        <f>DatosMenores!C64</f>
        <v>256</v>
      </c>
      <c r="H10" s="118">
        <f>DatosMenores!C65</f>
        <v>241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0</v>
      </c>
      <c r="AF11" s="115">
        <f>DatosMenores!C15</f>
        <v>0</v>
      </c>
      <c r="AG11" s="115">
        <f>DatosMenores!C16</f>
        <v>34</v>
      </c>
      <c r="AH11" s="115">
        <f>DatosMenores!C17</f>
        <v>115</v>
      </c>
      <c r="AI11" s="115">
        <f>DatosMenores!C18</f>
        <v>12</v>
      </c>
      <c r="AJ11" s="115">
        <f>DatosMenores!C20</f>
        <v>26</v>
      </c>
      <c r="AK11" s="115">
        <f>DatosMenores!C21</f>
        <v>0</v>
      </c>
      <c r="AL11" s="114">
        <f>DatosMenores!C19</f>
        <v>113</v>
      </c>
      <c r="AP11" s="116">
        <f>DatosMenores!C78</f>
        <v>1</v>
      </c>
      <c r="AQ11" s="115">
        <f>DatosMenores!C77</f>
        <v>6</v>
      </c>
      <c r="AR11" s="115">
        <f>DatosMenores!C79</f>
        <v>0</v>
      </c>
      <c r="AS11" s="116">
        <f>DatosMenores!C72</f>
        <v>0</v>
      </c>
      <c r="AT11" s="114">
        <f>DatosMenores!C73</f>
        <v>39</v>
      </c>
      <c r="AW11" s="137" t="s">
        <v>1414</v>
      </c>
      <c r="AX11" s="138">
        <f>DatosMenores!C73</f>
        <v>39</v>
      </c>
    </row>
    <row r="12" spans="1:50" ht="12.75" customHeight="1" x14ac:dyDescent="0.25">
      <c r="AW12" s="137" t="s">
        <v>1273</v>
      </c>
      <c r="AX12" s="138">
        <f>DatosMenores!C74</f>
        <v>0</v>
      </c>
    </row>
    <row r="13" spans="1:50" ht="12.75" customHeight="1" x14ac:dyDescent="0.25">
      <c r="AW13" s="137" t="s">
        <v>1011</v>
      </c>
      <c r="AX13" s="138">
        <f>DatosMenores!C75</f>
        <v>25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6</v>
      </c>
    </row>
    <row r="16" spans="1:50" ht="12.75" customHeight="1" x14ac:dyDescent="0.25">
      <c r="AW16" s="137" t="s">
        <v>243</v>
      </c>
      <c r="AX16" s="138">
        <f>DatosMenores!C78</f>
        <v>1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481Xfs/vB7YJ0F/HcT1D7+rmBlrFBdXerx+utQvrjGdrWPkW8XaB2lYA1oKkWRqerx3/ElIhK8116b3eot9wCw==" saltValue="RpfCwa898Zz3PyNmNMml4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3EF5-A092-4851-9970-EB7B6B529959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5" t="s">
        <v>1415</v>
      </c>
      <c r="D1" s="205"/>
      <c r="E1" s="205"/>
      <c r="F1" s="205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30</v>
      </c>
      <c r="F4" s="151" t="s">
        <v>1422</v>
      </c>
      <c r="G4" s="153">
        <f>DatosViolenciaDoméstica!E67</f>
        <v>12</v>
      </c>
      <c r="H4" s="154"/>
    </row>
    <row r="5" spans="1:30" x14ac:dyDescent="0.2">
      <c r="C5" s="151" t="s">
        <v>13</v>
      </c>
      <c r="D5" s="152">
        <f>DatosViolenciaDoméstica!C6</f>
        <v>443</v>
      </c>
      <c r="F5" s="151" t="s">
        <v>1423</v>
      </c>
      <c r="G5" s="155">
        <f>DatosViolenciaDoméstica!F67</f>
        <v>38</v>
      </c>
      <c r="H5" s="154"/>
    </row>
    <row r="6" spans="1:30" x14ac:dyDescent="0.2">
      <c r="C6" s="151" t="s">
        <v>1424</v>
      </c>
      <c r="D6" s="152">
        <f>DatosViolenciaDoméstica!C7</f>
        <v>92</v>
      </c>
    </row>
    <row r="7" spans="1:30" x14ac:dyDescent="0.2">
      <c r="C7" s="151" t="s">
        <v>57</v>
      </c>
      <c r="D7" s="152">
        <f>DatosViolenciaDoméstica!C8</f>
        <v>0</v>
      </c>
    </row>
    <row r="8" spans="1:30" x14ac:dyDescent="0.2">
      <c r="C8" s="151" t="s">
        <v>1425</v>
      </c>
      <c r="D8" s="152">
        <f>DatosViolenciaDoméstica!C9</f>
        <v>0</v>
      </c>
    </row>
    <row r="9" spans="1:30" x14ac:dyDescent="0.2">
      <c r="C9" s="151" t="s">
        <v>1426</v>
      </c>
      <c r="D9" s="156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8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4"/>
      <c r="AC25" s="159"/>
      <c r="AE25" s="160" t="s">
        <v>1384</v>
      </c>
      <c r="AF25" s="161">
        <v>0</v>
      </c>
    </row>
  </sheetData>
  <sheetProtection algorithmName="SHA-512" hashValue="I+Egw1Lo3htdcA1kQmtK6FRmbvqd+E/NwnO3ODMTkpnFOdxVBEsYOxq37d5aygjpbHXLGIlvBZgpSXQjVjfmXg==" saltValue="5blRQJEJlx6geZC16lnyI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50CE2-0B1D-4E16-8CA8-7A4C0EBB99E5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5" t="s">
        <v>1427</v>
      </c>
      <c r="D1" s="205"/>
      <c r="E1" s="205"/>
      <c r="F1" s="205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1705</v>
      </c>
      <c r="F4" s="151" t="s">
        <v>1422</v>
      </c>
      <c r="G4" s="153">
        <f>DatosViolenciaGénero!E82</f>
        <v>46</v>
      </c>
      <c r="H4" s="154"/>
    </row>
    <row r="5" spans="1:30" x14ac:dyDescent="0.2">
      <c r="C5" s="151" t="s">
        <v>37</v>
      </c>
      <c r="D5" s="152">
        <f>DatosViolenciaGénero!C5</f>
        <v>846</v>
      </c>
      <c r="F5" s="151" t="s">
        <v>1423</v>
      </c>
      <c r="G5" s="153">
        <f>DatosViolenciaGénero!F82</f>
        <v>150</v>
      </c>
      <c r="H5" s="154"/>
    </row>
    <row r="6" spans="1:30" x14ac:dyDescent="0.2">
      <c r="C6" s="151" t="s">
        <v>1424</v>
      </c>
      <c r="D6" s="162">
        <f>DatosViolenciaGénero!C8</f>
        <v>141</v>
      </c>
    </row>
    <row r="7" spans="1:30" x14ac:dyDescent="0.2">
      <c r="C7" s="151" t="s">
        <v>57</v>
      </c>
      <c r="D7" s="162">
        <f>DatosViolenciaGénero!C9</f>
        <v>3</v>
      </c>
    </row>
    <row r="8" spans="1:30" x14ac:dyDescent="0.2">
      <c r="C8" s="151" t="s">
        <v>1428</v>
      </c>
      <c r="D8" s="152">
        <f>DatosViolenciaGénero!C11</f>
        <v>1</v>
      </c>
    </row>
    <row r="9" spans="1:30" x14ac:dyDescent="0.2">
      <c r="C9" s="151" t="s">
        <v>1429</v>
      </c>
      <c r="D9" s="152">
        <f>DatosViolenciaGénero!C12</f>
        <v>1</v>
      </c>
    </row>
    <row r="10" spans="1:30" x14ac:dyDescent="0.2">
      <c r="C10" s="151" t="s">
        <v>1421</v>
      </c>
      <c r="D10" s="162">
        <f>DatosViolenciaGénero!C6</f>
        <v>231</v>
      </c>
    </row>
    <row r="11" spans="1:30" x14ac:dyDescent="0.2">
      <c r="C11" s="151" t="s">
        <v>1425</v>
      </c>
      <c r="D11" s="162">
        <f>DatosViolenciaGénero!C10</f>
        <v>3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8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4"/>
      <c r="AC25" s="159"/>
      <c r="AE25" s="160" t="s">
        <v>1384</v>
      </c>
      <c r="AF25" s="161">
        <v>0</v>
      </c>
    </row>
  </sheetData>
  <sheetProtection algorithmName="SHA-512" hashValue="2uyui3tu//cf+zEFtrhmPSY3b8Kes2jt6CLBQLm143phTjh2mMc/gdQxjOVQQT0EvcIDyfxqJByqj9boQg1CQA==" saltValue="ADuPhEGmsc4cTl1Bmbztr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B7788-B923-43A1-B680-1EA045453947}">
  <dimension ref="A1:Z25"/>
  <sheetViews>
    <sheetView showGridLines="0" showRowColHeaders="0" workbookViewId="0">
      <selection activeCell="E3" sqref="E3"/>
    </sheetView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1" t="s">
        <v>1430</v>
      </c>
      <c r="D1" s="201"/>
      <c r="E1" s="201"/>
      <c r="F1" s="129"/>
      <c r="H1" s="163"/>
      <c r="I1" s="163"/>
      <c r="J1" s="163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Y7SUacEq/kqFN4iL3Qt776idD7qoTAA51YF6o/ZOzthfzja4obx5MoXKBIshcY8awUG3QX4npbCaji4VF8ea7w==" saltValue="gfyiJMmTPpsiWAvlQRCs1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51110-75F7-4D65-B337-C1FAEEC67CD0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1" t="s">
        <v>1435</v>
      </c>
      <c r="D1" s="201"/>
      <c r="E1" s="201"/>
      <c r="F1" s="129"/>
      <c r="H1" s="163"/>
      <c r="I1" s="163"/>
      <c r="J1" s="163"/>
      <c r="K1" s="129"/>
      <c r="M1" s="163"/>
      <c r="N1" s="163"/>
      <c r="O1" s="163"/>
      <c r="P1" s="129"/>
      <c r="R1" s="163"/>
      <c r="S1" s="163"/>
      <c r="T1" s="163"/>
      <c r="U1" s="129"/>
      <c r="W1" s="163"/>
      <c r="X1" s="163"/>
      <c r="Y1" s="163"/>
      <c r="Z1" s="129"/>
      <c r="AB1" s="163"/>
      <c r="AC1" s="163"/>
      <c r="AD1" s="163"/>
      <c r="AE1" s="129"/>
      <c r="AG1" s="163"/>
      <c r="AH1" s="163"/>
      <c r="AI1" s="163"/>
      <c r="AJ1" s="129"/>
      <c r="AL1" s="163"/>
      <c r="AM1" s="163"/>
      <c r="AN1" s="163"/>
      <c r="AO1" s="129"/>
      <c r="AQ1" s="163"/>
      <c r="AR1" s="163"/>
      <c r="AS1" s="163"/>
      <c r="AT1" s="129"/>
      <c r="AV1" s="163"/>
      <c r="AW1" s="163"/>
      <c r="AX1" s="163"/>
      <c r="AY1" s="129"/>
      <c r="BA1" s="163"/>
      <c r="BB1" s="163"/>
      <c r="BC1" s="163"/>
      <c r="BD1" s="129"/>
      <c r="BF1" s="163"/>
      <c r="BG1" s="163"/>
      <c r="BH1" s="163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o/oOPnM+MXKlVodbqeaC6Yput+W9wCkOjRCT3D/XXYcKZvqD22CMpy7r3tcndq9O5oYMKNwO4If7hCzjmw+76Q==" saltValue="ZRaVQxTsLH77jzFV+fDvZ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C20BA-AF1D-4E4D-AB00-7984D67924C4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1" t="s">
        <v>1439</v>
      </c>
      <c r="D1" s="201"/>
      <c r="E1" s="201"/>
      <c r="F1" s="129"/>
      <c r="H1" s="163"/>
      <c r="I1" s="163"/>
      <c r="J1" s="163"/>
      <c r="K1" s="129"/>
      <c r="M1" s="163"/>
      <c r="N1" s="163"/>
      <c r="O1" s="163"/>
      <c r="P1" s="163"/>
      <c r="Q1" s="163"/>
      <c r="S1" s="129"/>
      <c r="U1" s="163"/>
      <c r="V1" s="163"/>
      <c r="W1" s="163"/>
      <c r="X1" s="163"/>
      <c r="Y1" s="163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20</v>
      </c>
      <c r="N6" s="167">
        <f>DatosMedioAmbiente!C55</f>
        <v>11</v>
      </c>
      <c r="O6" s="167">
        <f>DatosMedioAmbiente!C57</f>
        <v>1</v>
      </c>
      <c r="P6" s="167">
        <f>DatosMedioAmbiente!C59</f>
        <v>10</v>
      </c>
      <c r="Q6" s="167">
        <f>DatosMedioAmbiente!C61</f>
        <v>3</v>
      </c>
      <c r="R6" s="167">
        <f>DatosMedioAmbiente!C63</f>
        <v>4</v>
      </c>
      <c r="S6" s="165"/>
      <c r="U6" s="168">
        <f>DatosMedioAmbiente!C54</f>
        <v>10</v>
      </c>
      <c r="V6" s="168">
        <f>DatosMedioAmbiente!C56</f>
        <v>2</v>
      </c>
      <c r="W6" s="168">
        <f>DatosMedioAmbiente!C58</f>
        <v>0</v>
      </c>
      <c r="X6" s="168">
        <f>DatosMedioAmbiente!C60</f>
        <v>1</v>
      </c>
      <c r="Y6" s="168">
        <f>DatosMedioAmbiente!C62</f>
        <v>0</v>
      </c>
      <c r="Z6" s="168">
        <f>DatosMedioAmbiente!C64</f>
        <v>1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hU/t+LOz86FeBIlD3hoPYUI1dImBOqzLMRU3ieTzX7vnwvTOa/5ZzZEDZk7vcLailuMOdmQC2S77/WPejk61ZA==" saltValue="BvrXLn124GwEfqGBaJj9W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2" t="s">
        <v>18</v>
      </c>
      <c r="B7" s="14" t="s">
        <v>19</v>
      </c>
      <c r="C7" s="15">
        <v>5234</v>
      </c>
      <c r="D7" s="15">
        <v>8519</v>
      </c>
      <c r="E7" s="16">
        <v>-0.38560863951168001</v>
      </c>
    </row>
    <row r="8" spans="1:5" x14ac:dyDescent="0.25">
      <c r="A8" s="173"/>
      <c r="B8" s="14" t="s">
        <v>20</v>
      </c>
      <c r="C8" s="15">
        <v>24340</v>
      </c>
      <c r="D8" s="15">
        <v>30995</v>
      </c>
      <c r="E8" s="16">
        <v>-0.21471205033069801</v>
      </c>
    </row>
    <row r="9" spans="1:5" x14ac:dyDescent="0.25">
      <c r="A9" s="173"/>
      <c r="B9" s="14" t="s">
        <v>21</v>
      </c>
      <c r="C9" s="15">
        <v>23585</v>
      </c>
      <c r="D9" s="15">
        <v>29587</v>
      </c>
      <c r="E9" s="16">
        <v>-0.20285936390982501</v>
      </c>
    </row>
    <row r="10" spans="1:5" x14ac:dyDescent="0.25">
      <c r="A10" s="173"/>
      <c r="B10" s="14" t="s">
        <v>22</v>
      </c>
      <c r="C10" s="15">
        <v>78</v>
      </c>
      <c r="D10" s="15">
        <v>114</v>
      </c>
      <c r="E10" s="16">
        <v>-0.31578947368421101</v>
      </c>
    </row>
    <row r="11" spans="1:5" x14ac:dyDescent="0.25">
      <c r="A11" s="174"/>
      <c r="B11" s="14" t="s">
        <v>23</v>
      </c>
      <c r="C11" s="15">
        <v>4546</v>
      </c>
      <c r="D11" s="15">
        <v>7963</v>
      </c>
      <c r="E11" s="16">
        <v>-0.429109632048223</v>
      </c>
    </row>
    <row r="12" spans="1:5" x14ac:dyDescent="0.25">
      <c r="A12" s="172" t="s">
        <v>24</v>
      </c>
      <c r="B12" s="14" t="s">
        <v>25</v>
      </c>
      <c r="C12" s="15">
        <v>9632</v>
      </c>
      <c r="D12" s="15">
        <v>10854</v>
      </c>
      <c r="E12" s="16">
        <v>-0.112585222037958</v>
      </c>
    </row>
    <row r="13" spans="1:5" x14ac:dyDescent="0.25">
      <c r="A13" s="173"/>
      <c r="B13" s="14" t="s">
        <v>26</v>
      </c>
      <c r="C13" s="15">
        <v>4318</v>
      </c>
      <c r="D13" s="15">
        <v>6035</v>
      </c>
      <c r="E13" s="16">
        <v>-0.28450704225352103</v>
      </c>
    </row>
    <row r="14" spans="1:5" x14ac:dyDescent="0.25">
      <c r="A14" s="174"/>
      <c r="B14" s="14" t="s">
        <v>27</v>
      </c>
      <c r="C14" s="15">
        <v>8736</v>
      </c>
      <c r="D14" s="15">
        <v>11879</v>
      </c>
      <c r="E14" s="16">
        <v>-0.26458456098998201</v>
      </c>
    </row>
    <row r="15" spans="1:5" x14ac:dyDescent="0.25">
      <c r="A15" s="172" t="s">
        <v>28</v>
      </c>
      <c r="B15" s="14" t="s">
        <v>29</v>
      </c>
      <c r="C15" s="15">
        <v>548</v>
      </c>
      <c r="D15" s="15">
        <v>469</v>
      </c>
      <c r="E15" s="16">
        <v>0.16844349680170601</v>
      </c>
    </row>
    <row r="16" spans="1:5" x14ac:dyDescent="0.25">
      <c r="A16" s="173"/>
      <c r="B16" s="14" t="s">
        <v>30</v>
      </c>
      <c r="C16" s="15">
        <v>1975</v>
      </c>
      <c r="D16" s="15">
        <v>2282</v>
      </c>
      <c r="E16" s="16">
        <v>-0.13453111305872001</v>
      </c>
    </row>
    <row r="17" spans="1:5" x14ac:dyDescent="0.25">
      <c r="A17" s="173"/>
      <c r="B17" s="14" t="s">
        <v>31</v>
      </c>
      <c r="C17" s="15">
        <v>36</v>
      </c>
      <c r="D17" s="15">
        <v>29</v>
      </c>
      <c r="E17" s="16">
        <v>0.24137931034482701</v>
      </c>
    </row>
    <row r="18" spans="1:5" x14ac:dyDescent="0.25">
      <c r="A18" s="173"/>
      <c r="B18" s="14" t="s">
        <v>32</v>
      </c>
      <c r="C18" s="15">
        <v>3</v>
      </c>
      <c r="D18" s="17"/>
      <c r="E18" s="16">
        <v>0</v>
      </c>
    </row>
    <row r="19" spans="1:5" x14ac:dyDescent="0.25">
      <c r="A19" s="174"/>
      <c r="B19" s="14" t="s">
        <v>33</v>
      </c>
      <c r="C19" s="15">
        <v>134</v>
      </c>
      <c r="D19" s="15">
        <v>113</v>
      </c>
      <c r="E19" s="16">
        <v>0.185840707964602</v>
      </c>
    </row>
    <row r="20" spans="1:5" x14ac:dyDescent="0.25">
      <c r="A20" s="18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9"/>
      <c r="C23" s="15">
        <v>114</v>
      </c>
      <c r="D23" s="15">
        <v>180</v>
      </c>
      <c r="E23" s="16">
        <v>-0.36666666666666697</v>
      </c>
    </row>
    <row r="24" spans="1:5" x14ac:dyDescent="0.25">
      <c r="A24" s="13" t="s">
        <v>36</v>
      </c>
      <c r="B24" s="19"/>
      <c r="C24" s="15">
        <v>5</v>
      </c>
      <c r="D24" s="15">
        <v>11</v>
      </c>
      <c r="E24" s="16">
        <v>-0.54545454545454497</v>
      </c>
    </row>
    <row r="25" spans="1:5" x14ac:dyDescent="0.25">
      <c r="A25" s="18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2292</v>
      </c>
      <c r="D28" s="15">
        <v>3728</v>
      </c>
      <c r="E28" s="16">
        <v>-0.38519313304720998</v>
      </c>
    </row>
    <row r="29" spans="1:5" x14ac:dyDescent="0.25">
      <c r="A29" s="172" t="s">
        <v>39</v>
      </c>
      <c r="B29" s="14" t="s">
        <v>40</v>
      </c>
      <c r="C29" s="15">
        <v>248</v>
      </c>
      <c r="D29" s="15">
        <v>501</v>
      </c>
      <c r="E29" s="16">
        <v>-0.50499001996007997</v>
      </c>
    </row>
    <row r="30" spans="1:5" x14ac:dyDescent="0.25">
      <c r="A30" s="173"/>
      <c r="B30" s="14" t="s">
        <v>41</v>
      </c>
      <c r="C30" s="15">
        <v>201</v>
      </c>
      <c r="D30" s="15">
        <v>650</v>
      </c>
      <c r="E30" s="16">
        <v>-0.69076923076923102</v>
      </c>
    </row>
    <row r="31" spans="1:5" x14ac:dyDescent="0.25">
      <c r="A31" s="173"/>
      <c r="B31" s="14" t="s">
        <v>42</v>
      </c>
      <c r="C31" s="17"/>
      <c r="D31" s="15">
        <v>75</v>
      </c>
      <c r="E31" s="16">
        <v>0</v>
      </c>
    </row>
    <row r="32" spans="1:5" x14ac:dyDescent="0.25">
      <c r="A32" s="173"/>
      <c r="B32" s="14" t="s">
        <v>43</v>
      </c>
      <c r="C32" s="15">
        <v>240</v>
      </c>
      <c r="D32" s="15">
        <v>592</v>
      </c>
      <c r="E32" s="16">
        <v>-0.59459459459459496</v>
      </c>
    </row>
    <row r="33" spans="1:5" x14ac:dyDescent="0.25">
      <c r="A33" s="174"/>
      <c r="B33" s="14" t="s">
        <v>44</v>
      </c>
      <c r="C33" s="15">
        <v>1542</v>
      </c>
      <c r="D33" s="15">
        <v>1911</v>
      </c>
      <c r="E33" s="16">
        <v>-0.19309262166405</v>
      </c>
    </row>
    <row r="34" spans="1:5" x14ac:dyDescent="0.25">
      <c r="A34" s="18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9"/>
      <c r="C37" s="15">
        <v>3800</v>
      </c>
      <c r="D37" s="15">
        <v>4486</v>
      </c>
      <c r="E37" s="16">
        <v>-0.15292019616584901</v>
      </c>
    </row>
    <row r="38" spans="1:5" x14ac:dyDescent="0.25">
      <c r="A38" s="13" t="s">
        <v>47</v>
      </c>
      <c r="B38" s="19"/>
      <c r="C38" s="15">
        <v>1533</v>
      </c>
      <c r="D38" s="15">
        <v>2042</v>
      </c>
      <c r="E38" s="16">
        <v>-0.24926542605288901</v>
      </c>
    </row>
    <row r="39" spans="1:5" x14ac:dyDescent="0.25">
      <c r="A39" s="18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2" t="s">
        <v>49</v>
      </c>
      <c r="B42" s="14" t="s">
        <v>19</v>
      </c>
      <c r="C42" s="15">
        <v>809</v>
      </c>
      <c r="D42" s="15">
        <v>972</v>
      </c>
      <c r="E42" s="16">
        <v>-0.16769547325102899</v>
      </c>
    </row>
    <row r="43" spans="1:5" x14ac:dyDescent="0.25">
      <c r="A43" s="173"/>
      <c r="B43" s="14" t="s">
        <v>50</v>
      </c>
      <c r="C43" s="15">
        <v>9</v>
      </c>
      <c r="D43" s="15">
        <v>20</v>
      </c>
      <c r="E43" s="16">
        <v>-0.55000000000000004</v>
      </c>
    </row>
    <row r="44" spans="1:5" x14ac:dyDescent="0.25">
      <c r="A44" s="173"/>
      <c r="B44" s="14" t="s">
        <v>51</v>
      </c>
      <c r="C44" s="15">
        <v>1975</v>
      </c>
      <c r="D44" s="15">
        <v>2282</v>
      </c>
      <c r="E44" s="16">
        <v>-0.13453111305872001</v>
      </c>
    </row>
    <row r="45" spans="1:5" x14ac:dyDescent="0.25">
      <c r="A45" s="174"/>
      <c r="B45" s="14" t="s">
        <v>23</v>
      </c>
      <c r="C45" s="15">
        <v>714</v>
      </c>
      <c r="D45" s="15">
        <v>919</v>
      </c>
      <c r="E45" s="16">
        <v>-0.22306855277475501</v>
      </c>
    </row>
    <row r="46" spans="1:5" x14ac:dyDescent="0.25">
      <c r="A46" s="172" t="s">
        <v>52</v>
      </c>
      <c r="B46" s="14" t="s">
        <v>53</v>
      </c>
      <c r="C46" s="15">
        <v>1660</v>
      </c>
      <c r="D46" s="15">
        <v>1518</v>
      </c>
      <c r="E46" s="16">
        <v>9.3544137022397902E-2</v>
      </c>
    </row>
    <row r="47" spans="1:5" x14ac:dyDescent="0.25">
      <c r="A47" s="173"/>
      <c r="B47" s="14" t="s">
        <v>54</v>
      </c>
      <c r="C47" s="15">
        <v>66</v>
      </c>
      <c r="D47" s="15">
        <v>83</v>
      </c>
      <c r="E47" s="16">
        <v>-0.20481927710843401</v>
      </c>
    </row>
    <row r="48" spans="1:5" x14ac:dyDescent="0.25">
      <c r="A48" s="173"/>
      <c r="B48" s="14" t="s">
        <v>55</v>
      </c>
      <c r="C48" s="15">
        <v>358</v>
      </c>
      <c r="D48" s="15">
        <v>371</v>
      </c>
      <c r="E48" s="16">
        <v>-3.5040431266846403E-2</v>
      </c>
    </row>
    <row r="49" spans="1:5" x14ac:dyDescent="0.25">
      <c r="A49" s="174"/>
      <c r="B49" s="14" t="s">
        <v>56</v>
      </c>
      <c r="C49" s="15">
        <v>44</v>
      </c>
      <c r="D49" s="15">
        <v>34</v>
      </c>
      <c r="E49" s="16">
        <v>0.29411764705882298</v>
      </c>
    </row>
    <row r="50" spans="1:5" x14ac:dyDescent="0.25">
      <c r="A50" s="18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2" t="s">
        <v>58</v>
      </c>
      <c r="B53" s="14" t="s">
        <v>51</v>
      </c>
      <c r="C53" s="15">
        <v>42</v>
      </c>
      <c r="D53" s="15">
        <v>33</v>
      </c>
      <c r="E53" s="16">
        <v>0.27272727272727298</v>
      </c>
    </row>
    <row r="54" spans="1:5" x14ac:dyDescent="0.25">
      <c r="A54" s="173"/>
      <c r="B54" s="14" t="s">
        <v>50</v>
      </c>
      <c r="C54" s="17"/>
      <c r="D54" s="17"/>
      <c r="E54" s="16">
        <v>0</v>
      </c>
    </row>
    <row r="55" spans="1:5" x14ac:dyDescent="0.25">
      <c r="A55" s="173"/>
      <c r="B55" s="14" t="s">
        <v>19</v>
      </c>
      <c r="C55" s="15">
        <v>39</v>
      </c>
      <c r="D55" s="15">
        <v>49</v>
      </c>
      <c r="E55" s="16">
        <v>-0.20408163265306101</v>
      </c>
    </row>
    <row r="56" spans="1:5" x14ac:dyDescent="0.25">
      <c r="A56" s="173"/>
      <c r="B56" s="14" t="s">
        <v>23</v>
      </c>
      <c r="C56" s="15">
        <v>52</v>
      </c>
      <c r="D56" s="15">
        <v>50</v>
      </c>
      <c r="E56" s="16">
        <v>0.04</v>
      </c>
    </row>
    <row r="57" spans="1:5" x14ac:dyDescent="0.25">
      <c r="A57" s="173"/>
      <c r="B57" s="14" t="s">
        <v>59</v>
      </c>
      <c r="C57" s="15">
        <v>14</v>
      </c>
      <c r="D57" s="15">
        <v>18</v>
      </c>
      <c r="E57" s="16">
        <v>-0.22222222222222199</v>
      </c>
    </row>
    <row r="58" spans="1:5" x14ac:dyDescent="0.25">
      <c r="A58" s="174"/>
      <c r="B58" s="14" t="s">
        <v>60</v>
      </c>
      <c r="C58" s="15">
        <v>3</v>
      </c>
      <c r="D58" s="17"/>
      <c r="E58" s="16">
        <v>0</v>
      </c>
    </row>
    <row r="59" spans="1:5" x14ac:dyDescent="0.25">
      <c r="A59" s="172" t="s">
        <v>61</v>
      </c>
      <c r="B59" s="14" t="s">
        <v>62</v>
      </c>
      <c r="C59" s="15">
        <v>16</v>
      </c>
      <c r="D59" s="15">
        <v>19</v>
      </c>
      <c r="E59" s="16">
        <v>-0.157894736842105</v>
      </c>
    </row>
    <row r="60" spans="1:5" x14ac:dyDescent="0.25">
      <c r="A60" s="173"/>
      <c r="B60" s="14" t="s">
        <v>55</v>
      </c>
      <c r="C60" s="15">
        <v>6</v>
      </c>
      <c r="D60" s="15">
        <v>5</v>
      </c>
      <c r="E60" s="16">
        <v>0.2</v>
      </c>
    </row>
    <row r="61" spans="1:5" x14ac:dyDescent="0.25">
      <c r="A61" s="174"/>
      <c r="B61" s="14" t="s">
        <v>63</v>
      </c>
      <c r="C61" s="15">
        <v>1</v>
      </c>
      <c r="D61" s="15">
        <v>1</v>
      </c>
      <c r="E61" s="16">
        <v>0</v>
      </c>
    </row>
    <row r="62" spans="1:5" x14ac:dyDescent="0.25">
      <c r="A62" s="18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9"/>
      <c r="C65" s="17"/>
      <c r="D65" s="17"/>
      <c r="E65" s="16">
        <v>0</v>
      </c>
    </row>
    <row r="66" spans="1:5" x14ac:dyDescent="0.25">
      <c r="A66" s="13" t="s">
        <v>36</v>
      </c>
      <c r="B66" s="19"/>
      <c r="C66" s="17"/>
      <c r="D66" s="17"/>
      <c r="E66" s="16">
        <v>0</v>
      </c>
    </row>
    <row r="67" spans="1:5" x14ac:dyDescent="0.25">
      <c r="A67" s="18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5" t="s">
        <v>1</v>
      </c>
      <c r="B70" s="14" t="s">
        <v>46</v>
      </c>
      <c r="C70" s="15">
        <v>4</v>
      </c>
      <c r="D70" s="15">
        <v>2</v>
      </c>
      <c r="E70" s="16">
        <v>1</v>
      </c>
    </row>
    <row r="71" spans="1:5" x14ac:dyDescent="0.25">
      <c r="A71" s="176"/>
      <c r="B71" s="14" t="s">
        <v>55</v>
      </c>
      <c r="C71" s="15">
        <v>2</v>
      </c>
      <c r="D71" s="17"/>
      <c r="E71" s="16">
        <v>0</v>
      </c>
    </row>
    <row r="72" spans="1:5" x14ac:dyDescent="0.25">
      <c r="A72" s="176"/>
      <c r="B72" s="14" t="s">
        <v>62</v>
      </c>
      <c r="C72" s="15">
        <v>2</v>
      </c>
      <c r="D72" s="15">
        <v>3</v>
      </c>
      <c r="E72" s="16">
        <v>-0.33333333333333298</v>
      </c>
    </row>
    <row r="73" spans="1:5" x14ac:dyDescent="0.25">
      <c r="A73" s="176"/>
      <c r="B73" s="14" t="s">
        <v>66</v>
      </c>
      <c r="C73" s="15">
        <v>2</v>
      </c>
      <c r="D73" s="15">
        <v>4</v>
      </c>
      <c r="E73" s="16">
        <v>-0.5</v>
      </c>
    </row>
    <row r="74" spans="1:5" x14ac:dyDescent="0.25">
      <c r="A74" s="177"/>
      <c r="B74" s="14" t="s">
        <v>67</v>
      </c>
      <c r="C74" s="17"/>
      <c r="D74" s="17"/>
      <c r="E74" s="16">
        <v>0</v>
      </c>
    </row>
    <row r="75" spans="1:5" x14ac:dyDescent="0.25">
      <c r="A75" s="18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2" t="s">
        <v>69</v>
      </c>
      <c r="B78" s="14" t="s">
        <v>70</v>
      </c>
      <c r="C78" s="15">
        <v>1533</v>
      </c>
      <c r="D78" s="15">
        <v>2042</v>
      </c>
      <c r="E78" s="16">
        <v>-0.24926542605288901</v>
      </c>
    </row>
    <row r="79" spans="1:5" x14ac:dyDescent="0.25">
      <c r="A79" s="174"/>
      <c r="B79" s="14" t="s">
        <v>71</v>
      </c>
      <c r="C79" s="15">
        <v>227</v>
      </c>
      <c r="D79" s="15">
        <v>208</v>
      </c>
      <c r="E79" s="16">
        <v>9.1346153846153799E-2</v>
      </c>
    </row>
    <row r="80" spans="1:5" x14ac:dyDescent="0.25">
      <c r="A80" s="172" t="s">
        <v>72</v>
      </c>
      <c r="B80" s="14" t="s">
        <v>70</v>
      </c>
      <c r="C80" s="15">
        <v>1590</v>
      </c>
      <c r="D80" s="15">
        <v>2090</v>
      </c>
      <c r="E80" s="16">
        <v>-0.23923444976076499</v>
      </c>
    </row>
    <row r="81" spans="1:5" x14ac:dyDescent="0.25">
      <c r="A81" s="174"/>
      <c r="B81" s="14" t="s">
        <v>71</v>
      </c>
      <c r="C81" s="15">
        <v>1169</v>
      </c>
      <c r="D81" s="15">
        <v>757</v>
      </c>
      <c r="E81" s="16">
        <v>0.544253632760898</v>
      </c>
    </row>
    <row r="82" spans="1:5" x14ac:dyDescent="0.25">
      <c r="A82" s="172" t="s">
        <v>73</v>
      </c>
      <c r="B82" s="14" t="s">
        <v>70</v>
      </c>
      <c r="C82" s="15">
        <v>69</v>
      </c>
      <c r="D82" s="15">
        <v>89</v>
      </c>
      <c r="E82" s="16">
        <v>-0.224719101123595</v>
      </c>
    </row>
    <row r="83" spans="1:5" x14ac:dyDescent="0.25">
      <c r="A83" s="174"/>
      <c r="B83" s="14" t="s">
        <v>71</v>
      </c>
      <c r="C83" s="15">
        <v>52</v>
      </c>
      <c r="D83" s="15">
        <v>19</v>
      </c>
      <c r="E83" s="16">
        <v>1.73684210526316</v>
      </c>
    </row>
    <row r="84" spans="1:5" x14ac:dyDescent="0.25">
      <c r="A84" s="172" t="s">
        <v>74</v>
      </c>
      <c r="B84" s="14" t="s">
        <v>70</v>
      </c>
      <c r="C84" s="17"/>
      <c r="D84" s="17"/>
      <c r="E84" s="16">
        <v>0</v>
      </c>
    </row>
    <row r="85" spans="1:5" x14ac:dyDescent="0.25">
      <c r="A85" s="174"/>
      <c r="B85" s="14" t="s">
        <v>71</v>
      </c>
      <c r="C85" s="17"/>
      <c r="D85" s="17"/>
      <c r="E85" s="16">
        <v>0</v>
      </c>
    </row>
    <row r="86" spans="1:5" x14ac:dyDescent="0.25">
      <c r="A86" s="18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9"/>
      <c r="C89" s="15">
        <v>1039</v>
      </c>
      <c r="D89" s="15">
        <v>1410</v>
      </c>
      <c r="E89" s="16">
        <v>-0.26312056737588602</v>
      </c>
    </row>
    <row r="90" spans="1:5" x14ac:dyDescent="0.25">
      <c r="A90" s="13" t="s">
        <v>76</v>
      </c>
      <c r="B90" s="19"/>
      <c r="C90" s="17"/>
      <c r="D90" s="15">
        <v>1</v>
      </c>
      <c r="E90" s="16">
        <v>0</v>
      </c>
    </row>
    <row r="91" spans="1:5" x14ac:dyDescent="0.25">
      <c r="A91" s="18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9"/>
      <c r="C94" s="15">
        <v>684</v>
      </c>
      <c r="D94" s="15">
        <v>990</v>
      </c>
      <c r="E94" s="16">
        <v>-0.30909090909090903</v>
      </c>
    </row>
    <row r="95" spans="1:5" x14ac:dyDescent="0.25">
      <c r="A95" s="13" t="s">
        <v>79</v>
      </c>
      <c r="B95" s="19"/>
      <c r="C95" s="15">
        <v>698</v>
      </c>
      <c r="D95" s="15">
        <v>910</v>
      </c>
      <c r="E95" s="16">
        <v>-0.232967032967033</v>
      </c>
    </row>
    <row r="96" spans="1:5" x14ac:dyDescent="0.25">
      <c r="A96" s="13" t="s">
        <v>76</v>
      </c>
      <c r="B96" s="19"/>
      <c r="C96" s="15">
        <v>12</v>
      </c>
      <c r="D96" s="15">
        <v>7</v>
      </c>
      <c r="E96" s="16">
        <v>0.71428571428571397</v>
      </c>
    </row>
    <row r="97" spans="1:5" x14ac:dyDescent="0.25">
      <c r="A97" s="18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2" t="s">
        <v>78</v>
      </c>
      <c r="B100" s="14" t="s">
        <v>81</v>
      </c>
      <c r="C100" s="15">
        <v>485</v>
      </c>
      <c r="D100" s="15">
        <v>705</v>
      </c>
      <c r="E100" s="16">
        <v>-0.31205673758865199</v>
      </c>
    </row>
    <row r="101" spans="1:5" x14ac:dyDescent="0.25">
      <c r="A101" s="173"/>
      <c r="B101" s="14" t="s">
        <v>82</v>
      </c>
      <c r="C101" s="15">
        <v>358</v>
      </c>
      <c r="D101" s="15">
        <v>350</v>
      </c>
      <c r="E101" s="16">
        <v>2.2857142857142899E-2</v>
      </c>
    </row>
    <row r="102" spans="1:5" x14ac:dyDescent="0.25">
      <c r="A102" s="174"/>
      <c r="B102" s="14" t="s">
        <v>83</v>
      </c>
      <c r="C102" s="15">
        <v>248</v>
      </c>
      <c r="D102" s="15">
        <v>330</v>
      </c>
      <c r="E102" s="16">
        <v>-0.248484848484848</v>
      </c>
    </row>
    <row r="103" spans="1:5" x14ac:dyDescent="0.25">
      <c r="A103" s="172" t="s">
        <v>79</v>
      </c>
      <c r="B103" s="14" t="s">
        <v>84</v>
      </c>
      <c r="C103" s="15">
        <v>122</v>
      </c>
      <c r="D103" s="15">
        <v>247</v>
      </c>
      <c r="E103" s="16">
        <v>-0.50607287449392702</v>
      </c>
    </row>
    <row r="104" spans="1:5" x14ac:dyDescent="0.25">
      <c r="A104" s="174"/>
      <c r="B104" s="14" t="s">
        <v>83</v>
      </c>
      <c r="C104" s="15">
        <v>303</v>
      </c>
      <c r="D104" s="15">
        <v>456</v>
      </c>
      <c r="E104" s="16">
        <v>-0.33552631578947401</v>
      </c>
    </row>
    <row r="105" spans="1:5" x14ac:dyDescent="0.25">
      <c r="A105" s="13" t="s">
        <v>76</v>
      </c>
      <c r="B105" s="19"/>
      <c r="C105" s="15">
        <v>62</v>
      </c>
      <c r="D105" s="15">
        <v>88</v>
      </c>
      <c r="E105" s="16">
        <v>-0.29545454545454503</v>
      </c>
    </row>
    <row r="106" spans="1:5" x14ac:dyDescent="0.25">
      <c r="A106" s="18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2" t="s">
        <v>78</v>
      </c>
      <c r="B109" s="14" t="s">
        <v>81</v>
      </c>
      <c r="C109" s="15">
        <v>27</v>
      </c>
      <c r="D109" s="15">
        <v>33</v>
      </c>
      <c r="E109" s="16">
        <v>-0.18181818181818199</v>
      </c>
    </row>
    <row r="110" spans="1:5" x14ac:dyDescent="0.25">
      <c r="A110" s="173"/>
      <c r="B110" s="14" t="s">
        <v>82</v>
      </c>
      <c r="C110" s="15">
        <v>15</v>
      </c>
      <c r="D110" s="15">
        <v>17</v>
      </c>
      <c r="E110" s="16">
        <v>-0.11764705882352899</v>
      </c>
    </row>
    <row r="111" spans="1:5" x14ac:dyDescent="0.25">
      <c r="A111" s="174"/>
      <c r="B111" s="14" t="s">
        <v>83</v>
      </c>
      <c r="C111" s="15">
        <v>15</v>
      </c>
      <c r="D111" s="15">
        <v>20</v>
      </c>
      <c r="E111" s="16">
        <v>-0.25</v>
      </c>
    </row>
    <row r="112" spans="1:5" x14ac:dyDescent="0.25">
      <c r="A112" s="172" t="s">
        <v>79</v>
      </c>
      <c r="B112" s="14" t="s">
        <v>84</v>
      </c>
      <c r="C112" s="15">
        <v>2</v>
      </c>
      <c r="D112" s="15">
        <v>2</v>
      </c>
      <c r="E112" s="16">
        <v>0</v>
      </c>
    </row>
    <row r="113" spans="1:5" x14ac:dyDescent="0.25">
      <c r="A113" s="174"/>
      <c r="B113" s="14" t="s">
        <v>83</v>
      </c>
      <c r="C113" s="15">
        <v>13</v>
      </c>
      <c r="D113" s="15">
        <v>12</v>
      </c>
      <c r="E113" s="16">
        <v>8.3333333333333301E-2</v>
      </c>
    </row>
    <row r="114" spans="1:5" x14ac:dyDescent="0.25">
      <c r="A114" s="13" t="s">
        <v>76</v>
      </c>
      <c r="B114" s="19"/>
      <c r="C114" s="15">
        <v>1</v>
      </c>
      <c r="D114" s="15">
        <v>4</v>
      </c>
      <c r="E114" s="16">
        <v>-0.75</v>
      </c>
    </row>
    <row r="115" spans="1:5" x14ac:dyDescent="0.25">
      <c r="A115" s="18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2" t="s">
        <v>87</v>
      </c>
      <c r="B118" s="14" t="s">
        <v>88</v>
      </c>
      <c r="C118" s="17"/>
      <c r="D118" s="17"/>
      <c r="E118" s="16">
        <v>0</v>
      </c>
    </row>
    <row r="119" spans="1:5" x14ac:dyDescent="0.25">
      <c r="A119" s="174"/>
      <c r="B119" s="14" t="s">
        <v>89</v>
      </c>
      <c r="C119" s="17"/>
      <c r="D119" s="17"/>
      <c r="E119" s="16">
        <v>0</v>
      </c>
    </row>
    <row r="120" spans="1:5" x14ac:dyDescent="0.25">
      <c r="A120" s="172" t="s">
        <v>90</v>
      </c>
      <c r="B120" s="14" t="s">
        <v>88</v>
      </c>
      <c r="C120" s="15">
        <v>200</v>
      </c>
      <c r="D120" s="15">
        <v>297</v>
      </c>
      <c r="E120" s="16">
        <v>-0.326599326599327</v>
      </c>
    </row>
    <row r="121" spans="1:5" x14ac:dyDescent="0.25">
      <c r="A121" s="174"/>
      <c r="B121" s="14" t="s">
        <v>89</v>
      </c>
      <c r="C121" s="15">
        <v>497</v>
      </c>
      <c r="D121" s="15">
        <v>535</v>
      </c>
      <c r="E121" s="16">
        <v>-7.1028037383177603E-2</v>
      </c>
    </row>
    <row r="122" spans="1:5" x14ac:dyDescent="0.25">
      <c r="A122" s="172" t="s">
        <v>91</v>
      </c>
      <c r="B122" s="14" t="s">
        <v>88</v>
      </c>
      <c r="C122" s="15">
        <v>3421</v>
      </c>
      <c r="D122" s="15">
        <v>3973</v>
      </c>
      <c r="E122" s="16">
        <v>-0.13893783035489601</v>
      </c>
    </row>
    <row r="123" spans="1:5" x14ac:dyDescent="0.25">
      <c r="A123" s="174"/>
      <c r="B123" s="14" t="s">
        <v>89</v>
      </c>
      <c r="C123" s="15">
        <v>5519</v>
      </c>
      <c r="D123" s="15">
        <v>6499</v>
      </c>
      <c r="E123" s="16">
        <v>-0.150792429604554</v>
      </c>
    </row>
    <row r="124" spans="1:5" x14ac:dyDescent="0.25">
      <c r="A124" s="172" t="s">
        <v>92</v>
      </c>
      <c r="B124" s="14" t="s">
        <v>88</v>
      </c>
      <c r="C124" s="15">
        <v>243</v>
      </c>
      <c r="D124" s="15">
        <v>297</v>
      </c>
      <c r="E124" s="16">
        <v>-0.18181818181818199</v>
      </c>
    </row>
    <row r="125" spans="1:5" x14ac:dyDescent="0.25">
      <c r="A125" s="174"/>
      <c r="B125" s="14" t="s">
        <v>89</v>
      </c>
      <c r="C125" s="15">
        <v>388</v>
      </c>
      <c r="D125" s="15">
        <v>535</v>
      </c>
      <c r="E125" s="16">
        <v>-0.27476635514018699</v>
      </c>
    </row>
    <row r="126" spans="1:5" x14ac:dyDescent="0.25">
      <c r="A126" s="18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2" t="s">
        <v>94</v>
      </c>
      <c r="B129" s="14" t="s">
        <v>95</v>
      </c>
      <c r="C129" s="15">
        <v>63</v>
      </c>
      <c r="D129" s="15">
        <v>72</v>
      </c>
      <c r="E129" s="16">
        <v>-0.125</v>
      </c>
    </row>
    <row r="130" spans="1:5" x14ac:dyDescent="0.25">
      <c r="A130" s="174"/>
      <c r="B130" s="14" t="s">
        <v>96</v>
      </c>
      <c r="C130" s="17"/>
      <c r="D130" s="15">
        <v>1</v>
      </c>
      <c r="E130" s="16">
        <v>0</v>
      </c>
    </row>
    <row r="131" spans="1:5" x14ac:dyDescent="0.25">
      <c r="A131" s="172" t="s">
        <v>97</v>
      </c>
      <c r="B131" s="14" t="s">
        <v>95</v>
      </c>
      <c r="C131" s="15">
        <v>1</v>
      </c>
      <c r="D131" s="17"/>
      <c r="E131" s="16">
        <v>0</v>
      </c>
    </row>
    <row r="132" spans="1:5" x14ac:dyDescent="0.25">
      <c r="A132" s="174"/>
      <c r="B132" s="14" t="s">
        <v>96</v>
      </c>
      <c r="C132" s="17"/>
      <c r="D132" s="17"/>
      <c r="E132" s="16">
        <v>0</v>
      </c>
    </row>
    <row r="133" spans="1:5" x14ac:dyDescent="0.25">
      <c r="A133" s="172" t="s">
        <v>98</v>
      </c>
      <c r="B133" s="14" t="s">
        <v>95</v>
      </c>
      <c r="C133" s="15">
        <v>46</v>
      </c>
      <c r="D133" s="15">
        <v>17</v>
      </c>
      <c r="E133" s="16">
        <v>1.70588235294118</v>
      </c>
    </row>
    <row r="134" spans="1:5" x14ac:dyDescent="0.25">
      <c r="A134" s="174"/>
      <c r="B134" s="14" t="s">
        <v>99</v>
      </c>
      <c r="C134" s="15">
        <v>3</v>
      </c>
      <c r="D134" s="15">
        <v>2</v>
      </c>
      <c r="E134" s="16">
        <v>0.5</v>
      </c>
    </row>
    <row r="135" spans="1:5" x14ac:dyDescent="0.25">
      <c r="A135" s="18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9"/>
      <c r="C138" s="15">
        <v>279</v>
      </c>
      <c r="D138" s="15">
        <v>296</v>
      </c>
      <c r="E138" s="16">
        <v>-5.7432432432432401E-2</v>
      </c>
    </row>
    <row r="139" spans="1:5" x14ac:dyDescent="0.25">
      <c r="A139" s="172" t="s">
        <v>102</v>
      </c>
      <c r="B139" s="14" t="s">
        <v>103</v>
      </c>
      <c r="C139" s="15">
        <v>5</v>
      </c>
      <c r="D139" s="15">
        <v>12</v>
      </c>
      <c r="E139" s="16">
        <v>-0.58333333333333304</v>
      </c>
    </row>
    <row r="140" spans="1:5" x14ac:dyDescent="0.25">
      <c r="A140" s="173"/>
      <c r="B140" s="14" t="s">
        <v>104</v>
      </c>
      <c r="C140" s="15">
        <v>211</v>
      </c>
      <c r="D140" s="15">
        <v>195</v>
      </c>
      <c r="E140" s="16">
        <v>8.2051282051282107E-2</v>
      </c>
    </row>
    <row r="141" spans="1:5" x14ac:dyDescent="0.25">
      <c r="A141" s="173"/>
      <c r="B141" s="14" t="s">
        <v>105</v>
      </c>
      <c r="C141" s="15">
        <v>32</v>
      </c>
      <c r="D141" s="15">
        <v>34</v>
      </c>
      <c r="E141" s="16">
        <v>-5.8823529411764698E-2</v>
      </c>
    </row>
    <row r="142" spans="1:5" x14ac:dyDescent="0.25">
      <c r="A142" s="173"/>
      <c r="B142" s="14" t="s">
        <v>106</v>
      </c>
      <c r="C142" s="15">
        <v>3</v>
      </c>
      <c r="D142" s="15">
        <v>8</v>
      </c>
      <c r="E142" s="16">
        <v>-0.625</v>
      </c>
    </row>
    <row r="143" spans="1:5" x14ac:dyDescent="0.25">
      <c r="A143" s="173"/>
      <c r="B143" s="14" t="s">
        <v>107</v>
      </c>
      <c r="C143" s="15">
        <v>27</v>
      </c>
      <c r="D143" s="15">
        <v>47</v>
      </c>
      <c r="E143" s="16">
        <v>-0.42553191489361702</v>
      </c>
    </row>
    <row r="144" spans="1:5" x14ac:dyDescent="0.25">
      <c r="A144" s="174"/>
      <c r="B144" s="14" t="s">
        <v>108</v>
      </c>
      <c r="C144" s="15">
        <v>1</v>
      </c>
      <c r="D144" s="17"/>
      <c r="E144" s="16">
        <v>0</v>
      </c>
    </row>
    <row r="145" spans="1:5" x14ac:dyDescent="0.25">
      <c r="A145" s="172" t="s">
        <v>109</v>
      </c>
      <c r="B145" s="14" t="s">
        <v>110</v>
      </c>
      <c r="C145" s="15">
        <v>146</v>
      </c>
      <c r="D145" s="15">
        <v>170</v>
      </c>
      <c r="E145" s="16">
        <v>-0.14117647058823499</v>
      </c>
    </row>
    <row r="146" spans="1:5" x14ac:dyDescent="0.25">
      <c r="A146" s="174"/>
      <c r="B146" s="14" t="s">
        <v>111</v>
      </c>
      <c r="C146" s="15">
        <v>132</v>
      </c>
      <c r="D146" s="15">
        <v>119</v>
      </c>
      <c r="E146" s="16">
        <v>0.109243697478991</v>
      </c>
    </row>
    <row r="147" spans="1:5" x14ac:dyDescent="0.25">
      <c r="A147" s="172" t="s">
        <v>112</v>
      </c>
      <c r="B147" s="14" t="s">
        <v>19</v>
      </c>
      <c r="C147" s="15">
        <v>40</v>
      </c>
      <c r="D147" s="15">
        <v>36</v>
      </c>
      <c r="E147" s="16">
        <v>0.11111111111111099</v>
      </c>
    </row>
    <row r="148" spans="1:5" x14ac:dyDescent="0.25">
      <c r="A148" s="174"/>
      <c r="B148" s="14" t="s">
        <v>23</v>
      </c>
      <c r="C148" s="15">
        <v>41</v>
      </c>
      <c r="D148" s="15">
        <v>43</v>
      </c>
      <c r="E148" s="16">
        <v>-4.6511627906976702E-2</v>
      </c>
    </row>
    <row r="149" spans="1:5" x14ac:dyDescent="0.25">
      <c r="A149" s="13" t="s">
        <v>113</v>
      </c>
      <c r="B149" s="19"/>
      <c r="C149" s="17"/>
      <c r="D149" s="17"/>
      <c r="E149" s="16">
        <v>0</v>
      </c>
    </row>
    <row r="150" spans="1:5" x14ac:dyDescent="0.25">
      <c r="A150" s="18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2" t="s">
        <v>115</v>
      </c>
      <c r="B153" s="14" t="s">
        <v>116</v>
      </c>
      <c r="C153" s="15">
        <v>1301</v>
      </c>
      <c r="D153" s="15">
        <v>1309</v>
      </c>
      <c r="E153" s="16">
        <v>-6.1115355233002299E-3</v>
      </c>
    </row>
    <row r="154" spans="1:5" x14ac:dyDescent="0.25">
      <c r="A154" s="173"/>
      <c r="B154" s="14" t="s">
        <v>117</v>
      </c>
      <c r="C154" s="15">
        <v>151</v>
      </c>
      <c r="D154" s="15">
        <v>185</v>
      </c>
      <c r="E154" s="16">
        <v>-0.18378378378378399</v>
      </c>
    </row>
    <row r="155" spans="1:5" x14ac:dyDescent="0.25">
      <c r="A155" s="173"/>
      <c r="B155" s="14" t="s">
        <v>118</v>
      </c>
      <c r="C155" s="15">
        <v>218</v>
      </c>
      <c r="D155" s="15">
        <v>918</v>
      </c>
      <c r="E155" s="16">
        <v>-0.762527233115468</v>
      </c>
    </row>
    <row r="156" spans="1:5" x14ac:dyDescent="0.25">
      <c r="A156" s="173"/>
      <c r="B156" s="14" t="s">
        <v>119</v>
      </c>
      <c r="C156" s="15">
        <v>157</v>
      </c>
      <c r="D156" s="15">
        <v>242</v>
      </c>
      <c r="E156" s="16">
        <v>-0.35123966942148799</v>
      </c>
    </row>
    <row r="157" spans="1:5" x14ac:dyDescent="0.25">
      <c r="A157" s="173"/>
      <c r="B157" s="14" t="s">
        <v>120</v>
      </c>
      <c r="C157" s="17"/>
      <c r="D157" s="17"/>
      <c r="E157" s="16">
        <v>0</v>
      </c>
    </row>
    <row r="158" spans="1:5" x14ac:dyDescent="0.25">
      <c r="A158" s="173"/>
      <c r="B158" s="14" t="s">
        <v>121</v>
      </c>
      <c r="C158" s="17"/>
      <c r="D158" s="15">
        <v>4</v>
      </c>
      <c r="E158" s="16">
        <v>0</v>
      </c>
    </row>
    <row r="159" spans="1:5" x14ac:dyDescent="0.25">
      <c r="A159" s="173"/>
      <c r="B159" s="14" t="s">
        <v>122</v>
      </c>
      <c r="C159" s="15">
        <v>580</v>
      </c>
      <c r="D159" s="15">
        <v>663</v>
      </c>
      <c r="E159" s="16">
        <v>-0.125188536953243</v>
      </c>
    </row>
    <row r="160" spans="1:5" x14ac:dyDescent="0.25">
      <c r="A160" s="173"/>
      <c r="B160" s="14" t="s">
        <v>123</v>
      </c>
      <c r="C160" s="15">
        <v>4</v>
      </c>
      <c r="D160" s="15">
        <v>3</v>
      </c>
      <c r="E160" s="16">
        <v>0.33333333333333298</v>
      </c>
    </row>
    <row r="161" spans="1:5" x14ac:dyDescent="0.25">
      <c r="A161" s="173"/>
      <c r="B161" s="14" t="s">
        <v>124</v>
      </c>
      <c r="C161" s="15">
        <v>236</v>
      </c>
      <c r="D161" s="15">
        <v>253</v>
      </c>
      <c r="E161" s="16">
        <v>-6.7193675889328106E-2</v>
      </c>
    </row>
    <row r="162" spans="1:5" x14ac:dyDescent="0.25">
      <c r="A162" s="173"/>
      <c r="B162" s="14" t="s">
        <v>125</v>
      </c>
      <c r="C162" s="15">
        <v>397</v>
      </c>
      <c r="D162" s="15">
        <v>420</v>
      </c>
      <c r="E162" s="16">
        <v>-5.4761904761904803E-2</v>
      </c>
    </row>
    <row r="163" spans="1:5" x14ac:dyDescent="0.25">
      <c r="A163" s="173"/>
      <c r="B163" s="14" t="s">
        <v>126</v>
      </c>
      <c r="C163" s="15">
        <v>21</v>
      </c>
      <c r="D163" s="15">
        <v>1</v>
      </c>
      <c r="E163" s="16">
        <v>20</v>
      </c>
    </row>
    <row r="164" spans="1:5" x14ac:dyDescent="0.25">
      <c r="A164" s="173"/>
      <c r="B164" s="14" t="s">
        <v>127</v>
      </c>
      <c r="C164" s="15">
        <v>200</v>
      </c>
      <c r="D164" s="15">
        <v>188</v>
      </c>
      <c r="E164" s="16">
        <v>6.3829787234042604E-2</v>
      </c>
    </row>
    <row r="165" spans="1:5" x14ac:dyDescent="0.25">
      <c r="A165" s="173"/>
      <c r="B165" s="14" t="s">
        <v>128</v>
      </c>
      <c r="C165" s="17"/>
      <c r="D165" s="17"/>
      <c r="E165" s="16">
        <v>0</v>
      </c>
    </row>
    <row r="166" spans="1:5" x14ac:dyDescent="0.25">
      <c r="A166" s="173"/>
      <c r="B166" s="14" t="s">
        <v>129</v>
      </c>
      <c r="C166" s="17"/>
      <c r="D166" s="17"/>
      <c r="E166" s="16">
        <v>0</v>
      </c>
    </row>
    <row r="167" spans="1:5" x14ac:dyDescent="0.25">
      <c r="A167" s="173"/>
      <c r="B167" s="14" t="s">
        <v>130</v>
      </c>
      <c r="C167" s="15">
        <v>2</v>
      </c>
      <c r="D167" s="15">
        <v>7</v>
      </c>
      <c r="E167" s="16">
        <v>-0.71428571428571397</v>
      </c>
    </row>
    <row r="168" spans="1:5" x14ac:dyDescent="0.25">
      <c r="A168" s="173"/>
      <c r="B168" s="14" t="s">
        <v>131</v>
      </c>
      <c r="C168" s="17"/>
      <c r="D168" s="17"/>
      <c r="E168" s="16">
        <v>0</v>
      </c>
    </row>
    <row r="169" spans="1:5" x14ac:dyDescent="0.25">
      <c r="A169" s="173"/>
      <c r="B169" s="14" t="s">
        <v>132</v>
      </c>
      <c r="C169" s="17"/>
      <c r="D169" s="17"/>
      <c r="E169" s="16">
        <v>0</v>
      </c>
    </row>
    <row r="170" spans="1:5" x14ac:dyDescent="0.25">
      <c r="A170" s="173"/>
      <c r="B170" s="14" t="s">
        <v>133</v>
      </c>
      <c r="C170" s="17"/>
      <c r="D170" s="17"/>
      <c r="E170" s="16">
        <v>0</v>
      </c>
    </row>
    <row r="171" spans="1:5" x14ac:dyDescent="0.25">
      <c r="A171" s="173"/>
      <c r="B171" s="14" t="s">
        <v>134</v>
      </c>
      <c r="C171" s="17"/>
      <c r="D171" s="17"/>
      <c r="E171" s="16">
        <v>0</v>
      </c>
    </row>
    <row r="172" spans="1:5" x14ac:dyDescent="0.25">
      <c r="A172" s="174"/>
      <c r="B172" s="14" t="s">
        <v>135</v>
      </c>
      <c r="C172" s="17"/>
      <c r="D172" s="17"/>
      <c r="E172" s="16">
        <v>0</v>
      </c>
    </row>
    <row r="173" spans="1:5" x14ac:dyDescent="0.25">
      <c r="A173" s="172" t="s">
        <v>136</v>
      </c>
      <c r="B173" s="14" t="s">
        <v>116</v>
      </c>
      <c r="C173" s="15">
        <v>2606</v>
      </c>
      <c r="D173" s="15">
        <v>2931</v>
      </c>
      <c r="E173" s="16">
        <v>-0.11088365745479301</v>
      </c>
    </row>
    <row r="174" spans="1:5" x14ac:dyDescent="0.25">
      <c r="A174" s="173"/>
      <c r="B174" s="14" t="s">
        <v>117</v>
      </c>
      <c r="C174" s="15">
        <v>332</v>
      </c>
      <c r="D174" s="15">
        <v>300</v>
      </c>
      <c r="E174" s="16">
        <v>0.10666666666666701</v>
      </c>
    </row>
    <row r="175" spans="1:5" x14ac:dyDescent="0.25">
      <c r="A175" s="173"/>
      <c r="B175" s="14" t="s">
        <v>118</v>
      </c>
      <c r="C175" s="15">
        <v>405</v>
      </c>
      <c r="D175" s="15">
        <v>802</v>
      </c>
      <c r="E175" s="16">
        <v>-0.49501246882792999</v>
      </c>
    </row>
    <row r="176" spans="1:5" x14ac:dyDescent="0.25">
      <c r="A176" s="173"/>
      <c r="B176" s="14" t="s">
        <v>119</v>
      </c>
      <c r="C176" s="15">
        <v>391</v>
      </c>
      <c r="D176" s="15">
        <v>540</v>
      </c>
      <c r="E176" s="16">
        <v>-0.27592592592592602</v>
      </c>
    </row>
    <row r="177" spans="1:5" x14ac:dyDescent="0.25">
      <c r="A177" s="173"/>
      <c r="B177" s="14" t="s">
        <v>120</v>
      </c>
      <c r="C177" s="17"/>
      <c r="D177" s="17"/>
      <c r="E177" s="16">
        <v>0</v>
      </c>
    </row>
    <row r="178" spans="1:5" x14ac:dyDescent="0.25">
      <c r="A178" s="173"/>
      <c r="B178" s="14" t="s">
        <v>121</v>
      </c>
      <c r="C178" s="15">
        <v>2</v>
      </c>
      <c r="D178" s="15">
        <v>5</v>
      </c>
      <c r="E178" s="16">
        <v>-0.6</v>
      </c>
    </row>
    <row r="179" spans="1:5" x14ac:dyDescent="0.25">
      <c r="A179" s="173"/>
      <c r="B179" s="14" t="s">
        <v>122</v>
      </c>
      <c r="C179" s="15">
        <v>585</v>
      </c>
      <c r="D179" s="15">
        <v>655</v>
      </c>
      <c r="E179" s="16">
        <v>-0.106870229007633</v>
      </c>
    </row>
    <row r="180" spans="1:5" x14ac:dyDescent="0.25">
      <c r="A180" s="173"/>
      <c r="B180" s="14" t="s">
        <v>123</v>
      </c>
      <c r="C180" s="15">
        <v>5</v>
      </c>
      <c r="D180" s="15">
        <v>6</v>
      </c>
      <c r="E180" s="16">
        <v>-0.16666666666666699</v>
      </c>
    </row>
    <row r="181" spans="1:5" x14ac:dyDescent="0.25">
      <c r="A181" s="173"/>
      <c r="B181" s="14" t="s">
        <v>124</v>
      </c>
      <c r="C181" s="15">
        <v>429</v>
      </c>
      <c r="D181" s="15">
        <v>420</v>
      </c>
      <c r="E181" s="16">
        <v>2.1428571428571401E-2</v>
      </c>
    </row>
    <row r="182" spans="1:5" x14ac:dyDescent="0.25">
      <c r="A182" s="173"/>
      <c r="B182" s="14" t="s">
        <v>125</v>
      </c>
      <c r="C182" s="15">
        <v>756</v>
      </c>
      <c r="D182" s="15">
        <v>770</v>
      </c>
      <c r="E182" s="16">
        <v>-1.8181818181818198E-2</v>
      </c>
    </row>
    <row r="183" spans="1:5" x14ac:dyDescent="0.25">
      <c r="A183" s="173"/>
      <c r="B183" s="14" t="s">
        <v>126</v>
      </c>
      <c r="C183" s="15">
        <v>28</v>
      </c>
      <c r="D183" s="15">
        <v>2</v>
      </c>
      <c r="E183" s="16">
        <v>13</v>
      </c>
    </row>
    <row r="184" spans="1:5" x14ac:dyDescent="0.25">
      <c r="A184" s="173"/>
      <c r="B184" s="14" t="s">
        <v>127</v>
      </c>
      <c r="C184" s="15">
        <v>339</v>
      </c>
      <c r="D184" s="15">
        <v>315</v>
      </c>
      <c r="E184" s="16">
        <v>7.6190476190476197E-2</v>
      </c>
    </row>
    <row r="185" spans="1:5" x14ac:dyDescent="0.25">
      <c r="A185" s="173"/>
      <c r="B185" s="14" t="s">
        <v>128</v>
      </c>
      <c r="C185" s="17"/>
      <c r="D185" s="17"/>
      <c r="E185" s="16">
        <v>0</v>
      </c>
    </row>
    <row r="186" spans="1:5" x14ac:dyDescent="0.25">
      <c r="A186" s="173"/>
      <c r="B186" s="14" t="s">
        <v>129</v>
      </c>
      <c r="C186" s="17"/>
      <c r="D186" s="17"/>
      <c r="E186" s="16">
        <v>0</v>
      </c>
    </row>
    <row r="187" spans="1:5" x14ac:dyDescent="0.25">
      <c r="A187" s="173"/>
      <c r="B187" s="14" t="s">
        <v>130</v>
      </c>
      <c r="C187" s="15">
        <v>2</v>
      </c>
      <c r="D187" s="15">
        <v>13</v>
      </c>
      <c r="E187" s="16">
        <v>-0.84615384615384603</v>
      </c>
    </row>
    <row r="188" spans="1:5" x14ac:dyDescent="0.25">
      <c r="A188" s="173"/>
      <c r="B188" s="14" t="s">
        <v>131</v>
      </c>
      <c r="C188" s="17"/>
      <c r="D188" s="17"/>
      <c r="E188" s="16">
        <v>0</v>
      </c>
    </row>
    <row r="189" spans="1:5" x14ac:dyDescent="0.25">
      <c r="A189" s="173"/>
      <c r="B189" s="14" t="s">
        <v>132</v>
      </c>
      <c r="C189" s="17"/>
      <c r="D189" s="17"/>
      <c r="E189" s="16">
        <v>0</v>
      </c>
    </row>
    <row r="190" spans="1:5" x14ac:dyDescent="0.25">
      <c r="A190" s="173"/>
      <c r="B190" s="14" t="s">
        <v>133</v>
      </c>
      <c r="C190" s="17"/>
      <c r="D190" s="17"/>
      <c r="E190" s="16">
        <v>0</v>
      </c>
    </row>
    <row r="191" spans="1:5" x14ac:dyDescent="0.25">
      <c r="A191" s="173"/>
      <c r="B191" s="14" t="s">
        <v>137</v>
      </c>
      <c r="C191" s="17"/>
      <c r="D191" s="17"/>
      <c r="E191" s="16">
        <v>0</v>
      </c>
    </row>
    <row r="192" spans="1:5" x14ac:dyDescent="0.25">
      <c r="A192" s="173"/>
      <c r="B192" s="14" t="s">
        <v>134</v>
      </c>
      <c r="C192" s="17"/>
      <c r="D192" s="17"/>
      <c r="E192" s="16">
        <v>0</v>
      </c>
    </row>
    <row r="193" spans="1:5" x14ac:dyDescent="0.25">
      <c r="A193" s="174"/>
      <c r="B193" s="14" t="s">
        <v>135</v>
      </c>
      <c r="C193" s="17"/>
      <c r="D193" s="17"/>
      <c r="E193" s="16">
        <v>0</v>
      </c>
    </row>
    <row r="194" spans="1:5" x14ac:dyDescent="0.25">
      <c r="A194" s="18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9"/>
      <c r="C197" s="15">
        <v>579</v>
      </c>
      <c r="D197" s="15">
        <v>1534</v>
      </c>
      <c r="E197" s="16">
        <v>-0.62255541069100395</v>
      </c>
    </row>
    <row r="198" spans="1:5" x14ac:dyDescent="0.25">
      <c r="A198" s="13" t="s">
        <v>140</v>
      </c>
      <c r="B198" s="19"/>
      <c r="C198" s="15">
        <v>88</v>
      </c>
      <c r="D198" s="15">
        <v>122</v>
      </c>
      <c r="E198" s="16">
        <v>-0.27868852459016402</v>
      </c>
    </row>
    <row r="199" spans="1:5" x14ac:dyDescent="0.25">
      <c r="A199" s="13" t="s">
        <v>141</v>
      </c>
      <c r="B199" s="19"/>
      <c r="C199" s="15">
        <v>123</v>
      </c>
      <c r="D199" s="15">
        <v>286</v>
      </c>
      <c r="E199" s="16">
        <v>-0.56993006993007</v>
      </c>
    </row>
    <row r="200" spans="1:5" x14ac:dyDescent="0.25">
      <c r="A200" s="18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2" t="s">
        <v>143</v>
      </c>
      <c r="B203" s="14" t="s">
        <v>144</v>
      </c>
      <c r="C203" s="15">
        <v>27</v>
      </c>
      <c r="D203" s="15">
        <v>38</v>
      </c>
      <c r="E203" s="16">
        <v>-0.28947368421052599</v>
      </c>
    </row>
    <row r="204" spans="1:5" x14ac:dyDescent="0.25">
      <c r="A204" s="173"/>
      <c r="B204" s="14" t="s">
        <v>19</v>
      </c>
      <c r="C204" s="15">
        <v>107</v>
      </c>
      <c r="D204" s="15">
        <v>117</v>
      </c>
      <c r="E204" s="16">
        <v>-8.54700854700855E-2</v>
      </c>
    </row>
    <row r="205" spans="1:5" x14ac:dyDescent="0.25">
      <c r="A205" s="174"/>
      <c r="B205" s="14" t="s">
        <v>23</v>
      </c>
      <c r="C205" s="15">
        <v>125</v>
      </c>
      <c r="D205" s="15">
        <v>108</v>
      </c>
      <c r="E205" s="16">
        <v>0.157407407407407</v>
      </c>
    </row>
    <row r="206" spans="1:5" x14ac:dyDescent="0.25">
      <c r="A206" s="172" t="s">
        <v>145</v>
      </c>
      <c r="B206" s="14" t="s">
        <v>146</v>
      </c>
      <c r="C206" s="15">
        <v>22</v>
      </c>
      <c r="D206" s="15">
        <v>26</v>
      </c>
      <c r="E206" s="16">
        <v>-0.15384615384615399</v>
      </c>
    </row>
    <row r="207" spans="1:5" x14ac:dyDescent="0.25">
      <c r="A207" s="173"/>
      <c r="B207" s="14" t="s">
        <v>147</v>
      </c>
      <c r="C207" s="15">
        <v>11</v>
      </c>
      <c r="D207" s="15">
        <v>17</v>
      </c>
      <c r="E207" s="16">
        <v>-0.35294117647058798</v>
      </c>
    </row>
    <row r="208" spans="1:5" x14ac:dyDescent="0.25">
      <c r="A208" s="174"/>
      <c r="B208" s="14" t="s">
        <v>148</v>
      </c>
      <c r="C208" s="17"/>
      <c r="D208" s="17"/>
      <c r="E208" s="16">
        <v>0</v>
      </c>
    </row>
    <row r="209" spans="1:5" x14ac:dyDescent="0.25">
      <c r="A209" s="13" t="s">
        <v>149</v>
      </c>
      <c r="B209" s="19"/>
      <c r="C209" s="15">
        <v>270</v>
      </c>
      <c r="D209" s="15">
        <v>260</v>
      </c>
      <c r="E209" s="16">
        <v>3.8461538461538498E-2</v>
      </c>
    </row>
    <row r="210" spans="1:5" x14ac:dyDescent="0.25">
      <c r="A210" s="18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9"/>
      <c r="C213" s="15">
        <v>33</v>
      </c>
      <c r="D213" s="15">
        <v>73</v>
      </c>
      <c r="E213" s="16">
        <v>-0.54794520547945202</v>
      </c>
    </row>
    <row r="214" spans="1:5" x14ac:dyDescent="0.25">
      <c r="A214" s="172" t="s">
        <v>152</v>
      </c>
      <c r="B214" s="14" t="s">
        <v>153</v>
      </c>
      <c r="C214" s="17"/>
      <c r="D214" s="15">
        <v>1</v>
      </c>
      <c r="E214" s="16">
        <v>0</v>
      </c>
    </row>
    <row r="215" spans="1:5" x14ac:dyDescent="0.25">
      <c r="A215" s="173"/>
      <c r="B215" s="14" t="s">
        <v>154</v>
      </c>
      <c r="C215" s="17"/>
      <c r="D215" s="17"/>
      <c r="E215" s="16">
        <v>0</v>
      </c>
    </row>
    <row r="216" spans="1:5" x14ac:dyDescent="0.25">
      <c r="A216" s="174"/>
      <c r="B216" s="14" t="s">
        <v>155</v>
      </c>
      <c r="C216" s="15">
        <v>2</v>
      </c>
      <c r="D216" s="15">
        <v>4</v>
      </c>
      <c r="E216" s="16">
        <v>-0.5</v>
      </c>
    </row>
    <row r="217" spans="1:5" x14ac:dyDescent="0.25">
      <c r="A217" s="13" t="s">
        <v>156</v>
      </c>
      <c r="B217" s="19"/>
      <c r="C217" s="17"/>
      <c r="D217" s="15">
        <v>5</v>
      </c>
      <c r="E217" s="16">
        <v>0</v>
      </c>
    </row>
    <row r="218" spans="1:5" x14ac:dyDescent="0.25">
      <c r="A218" s="13" t="s">
        <v>157</v>
      </c>
      <c r="B218" s="19"/>
      <c r="C218" s="17"/>
      <c r="D218" s="17"/>
      <c r="E218" s="16">
        <v>0</v>
      </c>
    </row>
    <row r="219" spans="1:5" x14ac:dyDescent="0.25">
      <c r="A219" s="13" t="s">
        <v>108</v>
      </c>
      <c r="B219" s="19"/>
      <c r="C219" s="15">
        <v>184</v>
      </c>
      <c r="D219" s="15">
        <v>199</v>
      </c>
      <c r="E219" s="16">
        <v>-7.5376884422110602E-2</v>
      </c>
    </row>
    <row r="220" spans="1:5" x14ac:dyDescent="0.25">
      <c r="A220" s="18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9"/>
      <c r="C223" s="15">
        <v>20</v>
      </c>
      <c r="D223" s="15">
        <v>8</v>
      </c>
      <c r="E223" s="16">
        <v>1.5</v>
      </c>
    </row>
    <row r="224" spans="1:5" x14ac:dyDescent="0.25">
      <c r="A224" s="172" t="s">
        <v>66</v>
      </c>
      <c r="B224" s="14" t="s">
        <v>160</v>
      </c>
      <c r="C224" s="15">
        <v>150</v>
      </c>
      <c r="D224" s="15">
        <v>252</v>
      </c>
      <c r="E224" s="16">
        <v>-0.40476190476190499</v>
      </c>
    </row>
    <row r="225" spans="1:5" x14ac:dyDescent="0.25">
      <c r="A225" s="174"/>
      <c r="B225" s="14" t="s">
        <v>108</v>
      </c>
      <c r="C225" s="15">
        <v>50</v>
      </c>
      <c r="D225" s="15">
        <v>63</v>
      </c>
      <c r="E225" s="16">
        <v>-0.206349206349206</v>
      </c>
    </row>
    <row r="226" spans="1:5" x14ac:dyDescent="0.25">
      <c r="A226" s="13" t="s">
        <v>161</v>
      </c>
      <c r="B226" s="19"/>
      <c r="C226" s="15">
        <v>1</v>
      </c>
      <c r="D226" s="15">
        <v>0</v>
      </c>
      <c r="E226" s="16">
        <v>0</v>
      </c>
    </row>
    <row r="227" spans="1:5" x14ac:dyDescent="0.25">
      <c r="A227" s="13" t="s">
        <v>162</v>
      </c>
      <c r="B227" s="19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9"/>
      <c r="C228" s="15">
        <v>1</v>
      </c>
      <c r="D228" s="15">
        <v>0</v>
      </c>
      <c r="E228" s="16">
        <v>0</v>
      </c>
    </row>
    <row r="229" spans="1:5" x14ac:dyDescent="0.25">
      <c r="A229" s="18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2" t="s">
        <v>165</v>
      </c>
      <c r="B232" s="14" t="s">
        <v>166</v>
      </c>
      <c r="C232" s="15">
        <v>2</v>
      </c>
      <c r="D232" s="17"/>
      <c r="E232" s="16">
        <v>0</v>
      </c>
    </row>
    <row r="233" spans="1:5" x14ac:dyDescent="0.25">
      <c r="A233" s="174"/>
      <c r="B233" s="14" t="s">
        <v>167</v>
      </c>
      <c r="C233" s="15">
        <v>77</v>
      </c>
      <c r="D233" s="17"/>
      <c r="E233" s="16">
        <v>0</v>
      </c>
    </row>
    <row r="234" spans="1:5" x14ac:dyDescent="0.25">
      <c r="A234" s="13" t="s">
        <v>168</v>
      </c>
      <c r="B234" s="19"/>
      <c r="C234" s="15">
        <v>5</v>
      </c>
      <c r="D234" s="17"/>
      <c r="E234" s="16">
        <v>0</v>
      </c>
    </row>
    <row r="235" spans="1:5" x14ac:dyDescent="0.25">
      <c r="A235" s="13" t="s">
        <v>169</v>
      </c>
      <c r="B235" s="19"/>
      <c r="C235" s="17"/>
      <c r="D235" s="17"/>
      <c r="E235" s="16">
        <v>0</v>
      </c>
    </row>
    <row r="236" spans="1:5" x14ac:dyDescent="0.25">
      <c r="A236" s="18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9"/>
      <c r="C239" s="17"/>
      <c r="D239" s="17"/>
      <c r="E239" s="16">
        <v>0</v>
      </c>
    </row>
    <row r="240" spans="1:5" x14ac:dyDescent="0.25">
      <c r="A240" s="13" t="s">
        <v>172</v>
      </c>
      <c r="B240" s="19"/>
      <c r="C240" s="17"/>
      <c r="D240" s="17"/>
      <c r="E240" s="16">
        <v>0</v>
      </c>
    </row>
    <row r="241" spans="1:5" x14ac:dyDescent="0.25">
      <c r="A241" s="13" t="s">
        <v>173</v>
      </c>
      <c r="B241" s="19"/>
      <c r="C241" s="17"/>
      <c r="D241" s="17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9" t="s">
        <v>176</v>
      </c>
      <c r="B244" s="14" t="s">
        <v>177</v>
      </c>
      <c r="C244" s="17"/>
      <c r="D244" s="17"/>
      <c r="E244" s="24"/>
    </row>
    <row r="245" spans="1:5" x14ac:dyDescent="0.25">
      <c r="A245" s="170"/>
      <c r="B245" s="14" t="s">
        <v>178</v>
      </c>
      <c r="C245" s="15">
        <v>309</v>
      </c>
      <c r="D245" s="15">
        <v>270</v>
      </c>
      <c r="E245" s="25">
        <v>0</v>
      </c>
    </row>
    <row r="246" spans="1:5" x14ac:dyDescent="0.25">
      <c r="A246" s="171"/>
      <c r="B246" s="14" t="s">
        <v>179</v>
      </c>
      <c r="C246" s="15">
        <v>8</v>
      </c>
      <c r="D246" s="15">
        <v>9</v>
      </c>
      <c r="E246" s="25">
        <v>0</v>
      </c>
    </row>
    <row r="247" spans="1:5" x14ac:dyDescent="0.25">
      <c r="A247" s="169" t="s">
        <v>180</v>
      </c>
      <c r="B247" s="14" t="s">
        <v>181</v>
      </c>
      <c r="C247" s="17"/>
      <c r="D247" s="17"/>
      <c r="E247" s="24"/>
    </row>
    <row r="248" spans="1:5" x14ac:dyDescent="0.25">
      <c r="A248" s="170"/>
      <c r="B248" s="14" t="s">
        <v>182</v>
      </c>
      <c r="C248" s="17"/>
      <c r="D248" s="17"/>
      <c r="E248" s="24"/>
    </row>
    <row r="249" spans="1:5" x14ac:dyDescent="0.25">
      <c r="A249" s="171"/>
      <c r="B249" s="14" t="s">
        <v>183</v>
      </c>
      <c r="C249" s="17"/>
      <c r="D249" s="17"/>
      <c r="E249" s="24"/>
    </row>
    <row r="250" spans="1:5" x14ac:dyDescent="0.25">
      <c r="A250" s="23" t="s">
        <v>184</v>
      </c>
      <c r="B250" s="14" t="s">
        <v>185</v>
      </c>
      <c r="C250" s="15">
        <v>5</v>
      </c>
      <c r="D250" s="15">
        <v>5</v>
      </c>
      <c r="E250" s="25">
        <v>5</v>
      </c>
    </row>
    <row r="251" spans="1:5" x14ac:dyDescent="0.25">
      <c r="A251" s="169" t="s">
        <v>186</v>
      </c>
      <c r="B251" s="14" t="s">
        <v>187</v>
      </c>
      <c r="C251" s="15">
        <v>16</v>
      </c>
      <c r="D251" s="15">
        <v>15</v>
      </c>
      <c r="E251" s="25">
        <v>6</v>
      </c>
    </row>
    <row r="252" spans="1:5" x14ac:dyDescent="0.25">
      <c r="A252" s="170"/>
      <c r="B252" s="14" t="s">
        <v>188</v>
      </c>
      <c r="C252" s="17"/>
      <c r="D252" s="17"/>
      <c r="E252" s="24"/>
    </row>
    <row r="253" spans="1:5" x14ac:dyDescent="0.25">
      <c r="A253" s="171"/>
      <c r="B253" s="14" t="s">
        <v>189</v>
      </c>
      <c r="C253" s="15">
        <v>7</v>
      </c>
      <c r="D253" s="15">
        <v>7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7"/>
      <c r="D254" s="17"/>
      <c r="E254" s="24"/>
    </row>
    <row r="255" spans="1:5" x14ac:dyDescent="0.25">
      <c r="A255" s="169" t="s">
        <v>192</v>
      </c>
      <c r="B255" s="14" t="s">
        <v>183</v>
      </c>
      <c r="C255" s="15">
        <v>4</v>
      </c>
      <c r="D255" s="15">
        <v>1</v>
      </c>
      <c r="E255" s="25">
        <v>1</v>
      </c>
    </row>
    <row r="256" spans="1:5" x14ac:dyDescent="0.25">
      <c r="A256" s="170"/>
      <c r="B256" s="14" t="s">
        <v>193</v>
      </c>
      <c r="C256" s="15">
        <v>21</v>
      </c>
      <c r="D256" s="15">
        <v>35</v>
      </c>
      <c r="E256" s="25">
        <v>3</v>
      </c>
    </row>
    <row r="257" spans="1:5" x14ac:dyDescent="0.25">
      <c r="A257" s="171"/>
      <c r="B257" s="14" t="s">
        <v>194</v>
      </c>
      <c r="C257" s="15">
        <v>4</v>
      </c>
      <c r="D257" s="15">
        <v>4</v>
      </c>
      <c r="E257" s="25">
        <v>1</v>
      </c>
    </row>
    <row r="258" spans="1:5" x14ac:dyDescent="0.25">
      <c r="A258" s="169" t="s">
        <v>195</v>
      </c>
      <c r="B258" s="14" t="s">
        <v>196</v>
      </c>
      <c r="C258" s="15">
        <v>18</v>
      </c>
      <c r="D258" s="15">
        <v>12</v>
      </c>
      <c r="E258" s="25">
        <v>10</v>
      </c>
    </row>
    <row r="259" spans="1:5" x14ac:dyDescent="0.25">
      <c r="A259" s="170"/>
      <c r="B259" s="14" t="s">
        <v>197</v>
      </c>
      <c r="C259" s="15">
        <v>2</v>
      </c>
      <c r="D259" s="15">
        <v>2</v>
      </c>
      <c r="E259" s="25">
        <v>1</v>
      </c>
    </row>
    <row r="260" spans="1:5" x14ac:dyDescent="0.25">
      <c r="A260" s="170"/>
      <c r="B260" s="14" t="s">
        <v>198</v>
      </c>
      <c r="C260" s="15">
        <v>346</v>
      </c>
      <c r="D260" s="15">
        <v>446</v>
      </c>
      <c r="E260" s="25">
        <v>130</v>
      </c>
    </row>
    <row r="261" spans="1:5" x14ac:dyDescent="0.25">
      <c r="A261" s="170"/>
      <c r="B261" s="14" t="s">
        <v>199</v>
      </c>
      <c r="C261" s="15">
        <v>476</v>
      </c>
      <c r="D261" s="15">
        <v>399</v>
      </c>
      <c r="E261" s="25">
        <v>0</v>
      </c>
    </row>
    <row r="262" spans="1:5" x14ac:dyDescent="0.25">
      <c r="A262" s="170"/>
      <c r="B262" s="14" t="s">
        <v>200</v>
      </c>
      <c r="C262" s="15">
        <v>149</v>
      </c>
      <c r="D262" s="15">
        <v>89</v>
      </c>
      <c r="E262" s="25">
        <v>36</v>
      </c>
    </row>
    <row r="263" spans="1:5" x14ac:dyDescent="0.25">
      <c r="A263" s="170"/>
      <c r="B263" s="14" t="s">
        <v>201</v>
      </c>
      <c r="C263" s="15">
        <v>444</v>
      </c>
      <c r="D263" s="15">
        <v>557</v>
      </c>
      <c r="E263" s="25">
        <v>236</v>
      </c>
    </row>
    <row r="264" spans="1:5" x14ac:dyDescent="0.25">
      <c r="A264" s="170"/>
      <c r="B264" s="14" t="s">
        <v>202</v>
      </c>
      <c r="C264" s="15">
        <v>81</v>
      </c>
      <c r="D264" s="15">
        <v>68</v>
      </c>
      <c r="E264" s="25">
        <v>0</v>
      </c>
    </row>
    <row r="265" spans="1:5" x14ac:dyDescent="0.25">
      <c r="A265" s="170"/>
      <c r="B265" s="14" t="s">
        <v>203</v>
      </c>
      <c r="C265" s="15">
        <v>4</v>
      </c>
      <c r="D265" s="15">
        <v>1</v>
      </c>
      <c r="E265" s="25">
        <v>2</v>
      </c>
    </row>
    <row r="266" spans="1:5" x14ac:dyDescent="0.25">
      <c r="A266" s="170"/>
      <c r="B266" s="14" t="s">
        <v>204</v>
      </c>
      <c r="C266" s="15">
        <v>575</v>
      </c>
      <c r="D266" s="15">
        <v>31</v>
      </c>
      <c r="E266" s="25">
        <v>278</v>
      </c>
    </row>
    <row r="267" spans="1:5" x14ac:dyDescent="0.25">
      <c r="A267" s="170"/>
      <c r="B267" s="14" t="s">
        <v>205</v>
      </c>
      <c r="C267" s="17"/>
      <c r="D267" s="17"/>
      <c r="E267" s="24"/>
    </row>
    <row r="268" spans="1:5" x14ac:dyDescent="0.25">
      <c r="A268" s="170"/>
      <c r="B268" s="14" t="s">
        <v>206</v>
      </c>
      <c r="C268" s="15">
        <v>4</v>
      </c>
      <c r="D268" s="15">
        <v>3</v>
      </c>
      <c r="E268" s="25">
        <v>3</v>
      </c>
    </row>
    <row r="269" spans="1:5" x14ac:dyDescent="0.25">
      <c r="A269" s="170"/>
      <c r="B269" s="14" t="s">
        <v>207</v>
      </c>
      <c r="C269" s="15">
        <v>441</v>
      </c>
      <c r="D269" s="15">
        <v>523</v>
      </c>
      <c r="E269" s="25">
        <v>181</v>
      </c>
    </row>
    <row r="270" spans="1:5" x14ac:dyDescent="0.25">
      <c r="A270" s="170"/>
      <c r="B270" s="14" t="s">
        <v>208</v>
      </c>
      <c r="C270" s="15">
        <v>262</v>
      </c>
      <c r="D270" s="15">
        <v>212</v>
      </c>
      <c r="E270" s="25">
        <v>0</v>
      </c>
    </row>
    <row r="271" spans="1:5" x14ac:dyDescent="0.25">
      <c r="A271" s="170"/>
      <c r="B271" s="14" t="s">
        <v>209</v>
      </c>
      <c r="C271" s="15">
        <v>12</v>
      </c>
      <c r="D271" s="15">
        <v>13</v>
      </c>
      <c r="E271" s="25">
        <v>3</v>
      </c>
    </row>
    <row r="272" spans="1:5" x14ac:dyDescent="0.25">
      <c r="A272" s="171"/>
      <c r="B272" s="14" t="s">
        <v>210</v>
      </c>
      <c r="C272" s="15">
        <v>17</v>
      </c>
      <c r="D272" s="15">
        <v>12</v>
      </c>
      <c r="E272" s="25">
        <v>0</v>
      </c>
    </row>
    <row r="273" spans="1:5" x14ac:dyDescent="0.25">
      <c r="A273" s="169" t="s">
        <v>211</v>
      </c>
      <c r="B273" s="14" t="s">
        <v>212</v>
      </c>
      <c r="C273" s="17"/>
      <c r="D273" s="17"/>
      <c r="E273" s="24"/>
    </row>
    <row r="274" spans="1:5" x14ac:dyDescent="0.25">
      <c r="A274" s="170"/>
      <c r="B274" s="14" t="s">
        <v>213</v>
      </c>
      <c r="C274" s="15">
        <v>1</v>
      </c>
      <c r="D274" s="15">
        <v>0</v>
      </c>
      <c r="E274" s="25">
        <v>0</v>
      </c>
    </row>
    <row r="275" spans="1:5" x14ac:dyDescent="0.25">
      <c r="A275" s="170"/>
      <c r="B275" s="14" t="s">
        <v>214</v>
      </c>
      <c r="C275" s="17"/>
      <c r="D275" s="17"/>
      <c r="E275" s="24"/>
    </row>
    <row r="276" spans="1:5" x14ac:dyDescent="0.25">
      <c r="A276" s="170"/>
      <c r="B276" s="14" t="s">
        <v>215</v>
      </c>
      <c r="C276" s="17"/>
      <c r="D276" s="17"/>
      <c r="E276" s="24"/>
    </row>
    <row r="277" spans="1:5" x14ac:dyDescent="0.25">
      <c r="A277" s="170"/>
      <c r="B277" s="14" t="s">
        <v>216</v>
      </c>
      <c r="C277" s="15">
        <v>37</v>
      </c>
      <c r="D277" s="15">
        <v>41</v>
      </c>
      <c r="E277" s="25">
        <v>4</v>
      </c>
    </row>
    <row r="278" spans="1:5" x14ac:dyDescent="0.25">
      <c r="A278" s="170"/>
      <c r="B278" s="14" t="s">
        <v>217</v>
      </c>
      <c r="C278" s="17"/>
      <c r="D278" s="17"/>
      <c r="E278" s="24"/>
    </row>
    <row r="279" spans="1:5" x14ac:dyDescent="0.25">
      <c r="A279" s="170"/>
      <c r="B279" s="14" t="s">
        <v>218</v>
      </c>
      <c r="C279" s="15">
        <v>1</v>
      </c>
      <c r="D279" s="15">
        <v>1</v>
      </c>
      <c r="E279" s="25">
        <v>0</v>
      </c>
    </row>
    <row r="280" spans="1:5" x14ac:dyDescent="0.25">
      <c r="A280" s="170"/>
      <c r="B280" s="14" t="s">
        <v>219</v>
      </c>
      <c r="C280" s="15">
        <v>38</v>
      </c>
      <c r="D280" s="15">
        <v>46</v>
      </c>
      <c r="E280" s="25">
        <v>10</v>
      </c>
    </row>
    <row r="281" spans="1:5" x14ac:dyDescent="0.25">
      <c r="A281" s="170"/>
      <c r="B281" s="14" t="s">
        <v>220</v>
      </c>
      <c r="C281" s="17"/>
      <c r="D281" s="17"/>
      <c r="E281" s="24"/>
    </row>
    <row r="282" spans="1:5" x14ac:dyDescent="0.25">
      <c r="A282" s="170"/>
      <c r="B282" s="14" t="s">
        <v>221</v>
      </c>
      <c r="C282" s="15">
        <v>12</v>
      </c>
      <c r="D282" s="15">
        <v>9</v>
      </c>
      <c r="E282" s="25">
        <v>5</v>
      </c>
    </row>
    <row r="283" spans="1:5" x14ac:dyDescent="0.25">
      <c r="A283" s="170"/>
      <c r="B283" s="14" t="s">
        <v>222</v>
      </c>
      <c r="C283" s="15">
        <v>4</v>
      </c>
      <c r="D283" s="15">
        <v>6</v>
      </c>
      <c r="E283" s="25">
        <v>1</v>
      </c>
    </row>
    <row r="284" spans="1:5" x14ac:dyDescent="0.25">
      <c r="A284" s="170"/>
      <c r="B284" s="14" t="s">
        <v>223</v>
      </c>
      <c r="C284" s="15">
        <v>0</v>
      </c>
      <c r="D284" s="15">
        <v>1</v>
      </c>
      <c r="E284" s="25">
        <v>1</v>
      </c>
    </row>
    <row r="285" spans="1:5" x14ac:dyDescent="0.25">
      <c r="A285" s="170"/>
      <c r="B285" s="14" t="s">
        <v>224</v>
      </c>
      <c r="C285" s="17"/>
      <c r="D285" s="17"/>
      <c r="E285" s="24"/>
    </row>
    <row r="286" spans="1:5" x14ac:dyDescent="0.25">
      <c r="A286" s="170"/>
      <c r="B286" s="14" t="s">
        <v>225</v>
      </c>
      <c r="C286" s="15">
        <v>2</v>
      </c>
      <c r="D286" s="15">
        <v>1</v>
      </c>
      <c r="E286" s="25">
        <v>1</v>
      </c>
    </row>
    <row r="287" spans="1:5" x14ac:dyDescent="0.25">
      <c r="A287" s="170"/>
      <c r="B287" s="14" t="s">
        <v>226</v>
      </c>
      <c r="C287" s="17"/>
      <c r="D287" s="17"/>
      <c r="E287" s="24"/>
    </row>
    <row r="288" spans="1:5" x14ac:dyDescent="0.25">
      <c r="A288" s="170"/>
      <c r="B288" s="14" t="s">
        <v>227</v>
      </c>
      <c r="C288" s="15">
        <v>1</v>
      </c>
      <c r="D288" s="15">
        <v>0</v>
      </c>
      <c r="E288" s="25">
        <v>0</v>
      </c>
    </row>
    <row r="289" spans="1:5" x14ac:dyDescent="0.25">
      <c r="A289" s="170"/>
      <c r="B289" s="14" t="s">
        <v>228</v>
      </c>
      <c r="C289" s="17"/>
      <c r="D289" s="17"/>
      <c r="E289" s="24"/>
    </row>
    <row r="290" spans="1:5" x14ac:dyDescent="0.25">
      <c r="A290" s="170"/>
      <c r="B290" s="14" t="s">
        <v>229</v>
      </c>
      <c r="C290" s="17"/>
      <c r="D290" s="17"/>
      <c r="E290" s="24"/>
    </row>
    <row r="291" spans="1:5" x14ac:dyDescent="0.25">
      <c r="A291" s="170"/>
      <c r="B291" s="14" t="s">
        <v>230</v>
      </c>
      <c r="C291" s="17"/>
      <c r="D291" s="17"/>
      <c r="E291" s="24"/>
    </row>
    <row r="292" spans="1:5" x14ac:dyDescent="0.25">
      <c r="A292" s="170"/>
      <c r="B292" s="14" t="s">
        <v>231</v>
      </c>
      <c r="C292" s="15">
        <v>2</v>
      </c>
      <c r="D292" s="15">
        <v>2</v>
      </c>
      <c r="E292" s="25">
        <v>1</v>
      </c>
    </row>
    <row r="293" spans="1:5" x14ac:dyDescent="0.25">
      <c r="A293" s="170"/>
      <c r="B293" s="14" t="s">
        <v>232</v>
      </c>
      <c r="C293" s="17"/>
      <c r="D293" s="17"/>
      <c r="E293" s="24"/>
    </row>
    <row r="294" spans="1:5" x14ac:dyDescent="0.25">
      <c r="A294" s="170"/>
      <c r="B294" s="14" t="s">
        <v>233</v>
      </c>
      <c r="C294" s="15">
        <v>22</v>
      </c>
      <c r="D294" s="15">
        <v>13</v>
      </c>
      <c r="E294" s="25">
        <v>11</v>
      </c>
    </row>
    <row r="295" spans="1:5" x14ac:dyDescent="0.25">
      <c r="A295" s="170"/>
      <c r="B295" s="14" t="s">
        <v>234</v>
      </c>
      <c r="C295" s="17"/>
      <c r="D295" s="17"/>
      <c r="E295" s="24"/>
    </row>
    <row r="296" spans="1:5" x14ac:dyDescent="0.25">
      <c r="A296" s="170"/>
      <c r="B296" s="14" t="s">
        <v>235</v>
      </c>
      <c r="C296" s="15">
        <v>39</v>
      </c>
      <c r="D296" s="15">
        <v>6</v>
      </c>
      <c r="E296" s="25">
        <v>1</v>
      </c>
    </row>
    <row r="297" spans="1:5" x14ac:dyDescent="0.25">
      <c r="A297" s="170"/>
      <c r="B297" s="14" t="s">
        <v>236</v>
      </c>
      <c r="C297" s="15">
        <v>17</v>
      </c>
      <c r="D297" s="15">
        <v>14</v>
      </c>
      <c r="E297" s="25">
        <v>12</v>
      </c>
    </row>
    <row r="298" spans="1:5" x14ac:dyDescent="0.25">
      <c r="A298" s="170"/>
      <c r="B298" s="14" t="s">
        <v>237</v>
      </c>
      <c r="C298" s="17"/>
      <c r="D298" s="17"/>
      <c r="E298" s="24"/>
    </row>
    <row r="299" spans="1:5" x14ac:dyDescent="0.25">
      <c r="A299" s="170"/>
      <c r="B299" s="14" t="s">
        <v>238</v>
      </c>
      <c r="C299" s="17"/>
      <c r="D299" s="17"/>
      <c r="E299" s="24"/>
    </row>
    <row r="300" spans="1:5" x14ac:dyDescent="0.25">
      <c r="A300" s="170"/>
      <c r="B300" s="14" t="s">
        <v>239</v>
      </c>
      <c r="C300" s="17"/>
      <c r="D300" s="17"/>
      <c r="E300" s="24"/>
    </row>
    <row r="301" spans="1:5" x14ac:dyDescent="0.25">
      <c r="A301" s="170"/>
      <c r="B301" s="14" t="s">
        <v>240</v>
      </c>
      <c r="C301" s="17"/>
      <c r="D301" s="17"/>
      <c r="E301" s="24"/>
    </row>
    <row r="302" spans="1:5" x14ac:dyDescent="0.25">
      <c r="A302" s="170"/>
      <c r="B302" s="14" t="s">
        <v>241</v>
      </c>
      <c r="C302" s="15">
        <v>49</v>
      </c>
      <c r="D302" s="15">
        <v>10</v>
      </c>
      <c r="E302" s="25">
        <v>0</v>
      </c>
    </row>
    <row r="303" spans="1:5" x14ac:dyDescent="0.25">
      <c r="A303" s="170"/>
      <c r="B303" s="14" t="s">
        <v>242</v>
      </c>
      <c r="C303" s="17"/>
      <c r="D303" s="17"/>
      <c r="E303" s="24"/>
    </row>
    <row r="304" spans="1:5" x14ac:dyDescent="0.25">
      <c r="A304" s="170"/>
      <c r="B304" s="14" t="s">
        <v>243</v>
      </c>
      <c r="C304" s="15">
        <v>1</v>
      </c>
      <c r="D304" s="15">
        <v>0</v>
      </c>
      <c r="E304" s="25">
        <v>0</v>
      </c>
    </row>
    <row r="305" spans="1:5" x14ac:dyDescent="0.25">
      <c r="A305" s="171"/>
      <c r="B305" s="14" t="s">
        <v>244</v>
      </c>
      <c r="C305" s="15">
        <v>5</v>
      </c>
      <c r="D305" s="15">
        <v>9</v>
      </c>
      <c r="E305" s="25">
        <v>2</v>
      </c>
    </row>
    <row r="306" spans="1:5" x14ac:dyDescent="0.25">
      <c r="A306" s="169" t="s">
        <v>245</v>
      </c>
      <c r="B306" s="14" t="s">
        <v>246</v>
      </c>
      <c r="C306" s="15">
        <v>1</v>
      </c>
      <c r="D306" s="15">
        <v>1</v>
      </c>
      <c r="E306" s="25">
        <v>0</v>
      </c>
    </row>
    <row r="307" spans="1:5" x14ac:dyDescent="0.25">
      <c r="A307" s="170"/>
      <c r="B307" s="14" t="s">
        <v>247</v>
      </c>
      <c r="C307" s="15">
        <v>4</v>
      </c>
      <c r="D307" s="15">
        <v>3</v>
      </c>
      <c r="E307" s="25">
        <v>1</v>
      </c>
    </row>
    <row r="308" spans="1:5" x14ac:dyDescent="0.25">
      <c r="A308" s="170"/>
      <c r="B308" s="14" t="s">
        <v>248</v>
      </c>
      <c r="C308" s="15">
        <v>0</v>
      </c>
      <c r="D308" s="15">
        <v>1</v>
      </c>
      <c r="E308" s="25">
        <v>0</v>
      </c>
    </row>
    <row r="309" spans="1:5" x14ac:dyDescent="0.25">
      <c r="A309" s="170"/>
      <c r="B309" s="14" t="s">
        <v>249</v>
      </c>
      <c r="C309" s="17"/>
      <c r="D309" s="17"/>
      <c r="E309" s="24"/>
    </row>
    <row r="310" spans="1:5" x14ac:dyDescent="0.25">
      <c r="A310" s="170"/>
      <c r="B310" s="14" t="s">
        <v>250</v>
      </c>
      <c r="C310" s="17"/>
      <c r="D310" s="17"/>
      <c r="E310" s="24"/>
    </row>
    <row r="311" spans="1:5" x14ac:dyDescent="0.25">
      <c r="A311" s="170"/>
      <c r="B311" s="14" t="s">
        <v>251</v>
      </c>
      <c r="C311" s="15">
        <v>2</v>
      </c>
      <c r="D311" s="15">
        <v>2</v>
      </c>
      <c r="E311" s="25">
        <v>0</v>
      </c>
    </row>
    <row r="312" spans="1:5" x14ac:dyDescent="0.25">
      <c r="A312" s="170"/>
      <c r="B312" s="14" t="s">
        <v>252</v>
      </c>
      <c r="C312" s="17"/>
      <c r="D312" s="17"/>
      <c r="E312" s="24"/>
    </row>
    <row r="313" spans="1:5" x14ac:dyDescent="0.25">
      <c r="A313" s="170"/>
      <c r="B313" s="14" t="s">
        <v>253</v>
      </c>
      <c r="C313" s="17"/>
      <c r="D313" s="17"/>
      <c r="E313" s="24"/>
    </row>
    <row r="314" spans="1:5" x14ac:dyDescent="0.25">
      <c r="A314" s="170"/>
      <c r="B314" s="14" t="s">
        <v>254</v>
      </c>
      <c r="C314" s="15">
        <v>2</v>
      </c>
      <c r="D314" s="15">
        <v>5</v>
      </c>
      <c r="E314" s="25">
        <v>0</v>
      </c>
    </row>
    <row r="315" spans="1:5" x14ac:dyDescent="0.25">
      <c r="A315" s="170"/>
      <c r="B315" s="14" t="s">
        <v>255</v>
      </c>
      <c r="C315" s="15">
        <v>1</v>
      </c>
      <c r="D315" s="15">
        <v>1</v>
      </c>
      <c r="E315" s="25">
        <v>0</v>
      </c>
    </row>
    <row r="316" spans="1:5" x14ac:dyDescent="0.25">
      <c r="A316" s="171"/>
      <c r="B316" s="14" t="s">
        <v>256</v>
      </c>
      <c r="C316" s="17"/>
      <c r="D316" s="17"/>
      <c r="E316" s="24"/>
    </row>
    <row r="317" spans="1:5" x14ac:dyDescent="0.25">
      <c r="A317" s="169" t="s">
        <v>257</v>
      </c>
      <c r="B317" s="14" t="s">
        <v>258</v>
      </c>
      <c r="C317" s="15">
        <v>4</v>
      </c>
      <c r="D317" s="15">
        <v>4</v>
      </c>
      <c r="E317" s="25">
        <v>0</v>
      </c>
    </row>
    <row r="318" spans="1:5" x14ac:dyDescent="0.25">
      <c r="A318" s="170"/>
      <c r="B318" s="14" t="s">
        <v>259</v>
      </c>
      <c r="C318" s="15">
        <v>0</v>
      </c>
      <c r="D318" s="15">
        <v>1</v>
      </c>
      <c r="E318" s="25">
        <v>0</v>
      </c>
    </row>
    <row r="319" spans="1:5" x14ac:dyDescent="0.25">
      <c r="A319" s="170"/>
      <c r="B319" s="14" t="s">
        <v>260</v>
      </c>
      <c r="C319" s="17"/>
      <c r="D319" s="17"/>
      <c r="E319" s="24"/>
    </row>
    <row r="320" spans="1:5" x14ac:dyDescent="0.25">
      <c r="A320" s="170"/>
      <c r="B320" s="14" t="s">
        <v>261</v>
      </c>
      <c r="C320" s="15">
        <v>6</v>
      </c>
      <c r="D320" s="15">
        <v>1</v>
      </c>
      <c r="E320" s="25">
        <v>2</v>
      </c>
    </row>
    <row r="321" spans="1:5" x14ac:dyDescent="0.25">
      <c r="A321" s="170"/>
      <c r="B321" s="14" t="s">
        <v>262</v>
      </c>
      <c r="C321" s="15">
        <v>1</v>
      </c>
      <c r="D321" s="15">
        <v>0</v>
      </c>
      <c r="E321" s="25">
        <v>0</v>
      </c>
    </row>
    <row r="322" spans="1:5" x14ac:dyDescent="0.25">
      <c r="A322" s="170"/>
      <c r="B322" s="14" t="s">
        <v>263</v>
      </c>
      <c r="C322" s="17"/>
      <c r="D322" s="17"/>
      <c r="E322" s="24"/>
    </row>
    <row r="323" spans="1:5" x14ac:dyDescent="0.25">
      <c r="A323" s="170"/>
      <c r="B323" s="14" t="s">
        <v>264</v>
      </c>
      <c r="C323" s="17"/>
      <c r="D323" s="17"/>
      <c r="E323" s="24"/>
    </row>
    <row r="324" spans="1:5" x14ac:dyDescent="0.25">
      <c r="A324" s="170"/>
      <c r="B324" s="14" t="s">
        <v>265</v>
      </c>
      <c r="C324" s="17"/>
      <c r="D324" s="17"/>
      <c r="E324" s="24"/>
    </row>
    <row r="325" spans="1:5" x14ac:dyDescent="0.25">
      <c r="A325" s="171"/>
      <c r="B325" s="14" t="s">
        <v>266</v>
      </c>
      <c r="C325" s="17"/>
      <c r="D325" s="17"/>
      <c r="E325" s="24"/>
    </row>
    <row r="326" spans="1:5" x14ac:dyDescent="0.25">
      <c r="A326" s="169" t="s">
        <v>267</v>
      </c>
      <c r="B326" s="14" t="s">
        <v>268</v>
      </c>
      <c r="C326" s="17"/>
      <c r="D326" s="17"/>
      <c r="E326" s="24"/>
    </row>
    <row r="327" spans="1:5" x14ac:dyDescent="0.25">
      <c r="A327" s="170"/>
      <c r="B327" s="14" t="s">
        <v>269</v>
      </c>
      <c r="C327" s="15">
        <v>2</v>
      </c>
      <c r="D327" s="15">
        <v>2</v>
      </c>
      <c r="E327" s="25">
        <v>0</v>
      </c>
    </row>
    <row r="328" spans="1:5" x14ac:dyDescent="0.25">
      <c r="A328" s="170"/>
      <c r="B328" s="14" t="s">
        <v>270</v>
      </c>
      <c r="C328" s="17"/>
      <c r="D328" s="17"/>
      <c r="E328" s="24"/>
    </row>
    <row r="329" spans="1:5" x14ac:dyDescent="0.25">
      <c r="A329" s="170"/>
      <c r="B329" s="14" t="s">
        <v>271</v>
      </c>
      <c r="C329" s="15">
        <v>27</v>
      </c>
      <c r="D329" s="15">
        <v>13</v>
      </c>
      <c r="E329" s="25">
        <v>0</v>
      </c>
    </row>
    <row r="330" spans="1:5" x14ac:dyDescent="0.25">
      <c r="A330" s="170"/>
      <c r="B330" s="14" t="s">
        <v>187</v>
      </c>
      <c r="C330" s="17"/>
      <c r="D330" s="17"/>
      <c r="E330" s="24"/>
    </row>
    <row r="331" spans="1:5" x14ac:dyDescent="0.25">
      <c r="A331" s="170"/>
      <c r="B331" s="14" t="s">
        <v>272</v>
      </c>
      <c r="C331" s="17"/>
      <c r="D331" s="17"/>
      <c r="E331" s="24"/>
    </row>
    <row r="332" spans="1:5" x14ac:dyDescent="0.25">
      <c r="A332" s="170"/>
      <c r="B332" s="14" t="s">
        <v>273</v>
      </c>
      <c r="C332" s="17"/>
      <c r="D332" s="17"/>
      <c r="E332" s="24"/>
    </row>
    <row r="333" spans="1:5" x14ac:dyDescent="0.25">
      <c r="A333" s="170"/>
      <c r="B333" s="14" t="s">
        <v>274</v>
      </c>
      <c r="C333" s="17"/>
      <c r="D333" s="17"/>
      <c r="E333" s="24"/>
    </row>
    <row r="334" spans="1:5" x14ac:dyDescent="0.25">
      <c r="A334" s="170"/>
      <c r="B334" s="14" t="s">
        <v>275</v>
      </c>
      <c r="C334" s="15">
        <v>5</v>
      </c>
      <c r="D334" s="15">
        <v>8</v>
      </c>
      <c r="E334" s="25">
        <v>0</v>
      </c>
    </row>
    <row r="335" spans="1:5" x14ac:dyDescent="0.25">
      <c r="A335" s="170"/>
      <c r="B335" s="14" t="s">
        <v>276</v>
      </c>
      <c r="C335" s="17"/>
      <c r="D335" s="17"/>
      <c r="E335" s="24"/>
    </row>
    <row r="336" spans="1:5" x14ac:dyDescent="0.25">
      <c r="A336" s="170"/>
      <c r="B336" s="14" t="s">
        <v>277</v>
      </c>
      <c r="C336" s="17"/>
      <c r="D336" s="17"/>
      <c r="E336" s="24"/>
    </row>
    <row r="337" spans="1:5" x14ac:dyDescent="0.25">
      <c r="A337" s="170"/>
      <c r="B337" s="14" t="s">
        <v>278</v>
      </c>
      <c r="C337" s="17"/>
      <c r="D337" s="17"/>
      <c r="E337" s="24"/>
    </row>
    <row r="338" spans="1:5" x14ac:dyDescent="0.25">
      <c r="A338" s="171"/>
      <c r="B338" s="14" t="s">
        <v>279</v>
      </c>
      <c r="C338" s="17"/>
      <c r="D338" s="17"/>
      <c r="E338" s="24"/>
    </row>
    <row r="339" spans="1:5" x14ac:dyDescent="0.25">
      <c r="A339" s="169" t="s">
        <v>280</v>
      </c>
      <c r="B339" s="14" t="s">
        <v>281</v>
      </c>
      <c r="C339" s="17"/>
      <c r="D339" s="17"/>
      <c r="E339" s="24"/>
    </row>
    <row r="340" spans="1:5" x14ac:dyDescent="0.25">
      <c r="A340" s="170"/>
      <c r="B340" s="14" t="s">
        <v>282</v>
      </c>
      <c r="C340" s="15">
        <v>19</v>
      </c>
      <c r="D340" s="15">
        <v>26</v>
      </c>
      <c r="E340" s="25">
        <v>2</v>
      </c>
    </row>
    <row r="341" spans="1:5" x14ac:dyDescent="0.25">
      <c r="A341" s="170"/>
      <c r="B341" s="14" t="s">
        <v>218</v>
      </c>
      <c r="C341" s="17"/>
      <c r="D341" s="17"/>
      <c r="E341" s="24"/>
    </row>
    <row r="342" spans="1:5" x14ac:dyDescent="0.25">
      <c r="A342" s="170"/>
      <c r="B342" s="14" t="s">
        <v>219</v>
      </c>
      <c r="C342" s="15">
        <v>58</v>
      </c>
      <c r="D342" s="15">
        <v>102</v>
      </c>
      <c r="E342" s="25">
        <v>19</v>
      </c>
    </row>
    <row r="343" spans="1:5" x14ac:dyDescent="0.25">
      <c r="A343" s="170"/>
      <c r="B343" s="14" t="s">
        <v>220</v>
      </c>
      <c r="C343" s="15">
        <v>2</v>
      </c>
      <c r="D343" s="15">
        <v>4</v>
      </c>
      <c r="E343" s="25">
        <v>0</v>
      </c>
    </row>
    <row r="344" spans="1:5" x14ac:dyDescent="0.25">
      <c r="A344" s="170"/>
      <c r="B344" s="14" t="s">
        <v>221</v>
      </c>
      <c r="C344" s="15">
        <v>22</v>
      </c>
      <c r="D344" s="15">
        <v>29</v>
      </c>
      <c r="E344" s="25">
        <v>13</v>
      </c>
    </row>
    <row r="345" spans="1:5" x14ac:dyDescent="0.25">
      <c r="A345" s="170"/>
      <c r="B345" s="14" t="s">
        <v>283</v>
      </c>
      <c r="C345" s="17"/>
      <c r="D345" s="17"/>
      <c r="E345" s="24"/>
    </row>
    <row r="346" spans="1:5" x14ac:dyDescent="0.25">
      <c r="A346" s="170"/>
      <c r="B346" s="14" t="s">
        <v>284</v>
      </c>
      <c r="C346" s="17"/>
      <c r="D346" s="17"/>
      <c r="E346" s="24"/>
    </row>
    <row r="347" spans="1:5" x14ac:dyDescent="0.25">
      <c r="A347" s="170"/>
      <c r="B347" s="14" t="s">
        <v>285</v>
      </c>
      <c r="C347" s="17"/>
      <c r="D347" s="17"/>
      <c r="E347" s="24"/>
    </row>
    <row r="348" spans="1:5" x14ac:dyDescent="0.25">
      <c r="A348" s="170"/>
      <c r="B348" s="14" t="s">
        <v>228</v>
      </c>
      <c r="C348" s="17"/>
      <c r="D348" s="17"/>
      <c r="E348" s="24"/>
    </row>
    <row r="349" spans="1:5" x14ac:dyDescent="0.25">
      <c r="A349" s="170"/>
      <c r="B349" s="14" t="s">
        <v>286</v>
      </c>
      <c r="C349" s="17"/>
      <c r="D349" s="17"/>
      <c r="E349" s="24"/>
    </row>
    <row r="350" spans="1:5" x14ac:dyDescent="0.25">
      <c r="A350" s="170"/>
      <c r="B350" s="14" t="s">
        <v>231</v>
      </c>
      <c r="C350" s="15">
        <v>1</v>
      </c>
      <c r="D350" s="15">
        <v>3</v>
      </c>
      <c r="E350" s="25">
        <v>0</v>
      </c>
    </row>
    <row r="351" spans="1:5" x14ac:dyDescent="0.25">
      <c r="A351" s="170"/>
      <c r="B351" s="14" t="s">
        <v>232</v>
      </c>
      <c r="C351" s="17"/>
      <c r="D351" s="17"/>
      <c r="E351" s="24"/>
    </row>
    <row r="352" spans="1:5" x14ac:dyDescent="0.25">
      <c r="A352" s="170"/>
      <c r="B352" s="14" t="s">
        <v>287</v>
      </c>
      <c r="C352" s="15">
        <v>1002</v>
      </c>
      <c r="D352" s="15">
        <v>1926</v>
      </c>
      <c r="E352" s="25">
        <v>0</v>
      </c>
    </row>
    <row r="353" spans="1:5" x14ac:dyDescent="0.25">
      <c r="A353" s="170"/>
      <c r="B353" s="14" t="s">
        <v>288</v>
      </c>
      <c r="C353" s="15">
        <v>8</v>
      </c>
      <c r="D353" s="15">
        <v>0</v>
      </c>
      <c r="E353" s="25">
        <v>4</v>
      </c>
    </row>
    <row r="354" spans="1:5" x14ac:dyDescent="0.25">
      <c r="A354" s="170"/>
      <c r="B354" s="14" t="s">
        <v>289</v>
      </c>
      <c r="C354" s="15">
        <v>292</v>
      </c>
      <c r="D354" s="15">
        <v>599</v>
      </c>
      <c r="E354" s="25">
        <v>144</v>
      </c>
    </row>
    <row r="355" spans="1:5" x14ac:dyDescent="0.25">
      <c r="A355" s="170"/>
      <c r="B355" s="14" t="s">
        <v>236</v>
      </c>
      <c r="C355" s="17"/>
      <c r="D355" s="17"/>
      <c r="E355" s="24"/>
    </row>
    <row r="356" spans="1:5" x14ac:dyDescent="0.25">
      <c r="A356" s="170"/>
      <c r="B356" s="14" t="s">
        <v>290</v>
      </c>
      <c r="C356" s="17"/>
      <c r="D356" s="17"/>
      <c r="E356" s="24"/>
    </row>
    <row r="357" spans="1:5" x14ac:dyDescent="0.25">
      <c r="A357" s="170"/>
      <c r="B357" s="14" t="s">
        <v>291</v>
      </c>
      <c r="C357" s="17"/>
      <c r="D357" s="17"/>
      <c r="E357" s="24"/>
    </row>
    <row r="358" spans="1:5" x14ac:dyDescent="0.25">
      <c r="A358" s="170"/>
      <c r="B358" s="14" t="s">
        <v>292</v>
      </c>
      <c r="C358" s="15">
        <v>15</v>
      </c>
      <c r="D358" s="15">
        <v>12</v>
      </c>
      <c r="E358" s="25">
        <v>5</v>
      </c>
    </row>
    <row r="359" spans="1:5" x14ac:dyDescent="0.25">
      <c r="A359" s="170"/>
      <c r="B359" s="14" t="s">
        <v>241</v>
      </c>
      <c r="C359" s="15">
        <v>181</v>
      </c>
      <c r="D359" s="15">
        <v>306</v>
      </c>
      <c r="E359" s="25">
        <v>0</v>
      </c>
    </row>
    <row r="360" spans="1:5" x14ac:dyDescent="0.25">
      <c r="A360" s="171"/>
      <c r="B360" s="14" t="s">
        <v>293</v>
      </c>
      <c r="C360" s="15">
        <v>61</v>
      </c>
      <c r="D360" s="15">
        <v>122</v>
      </c>
      <c r="E360" s="25">
        <v>13</v>
      </c>
    </row>
  </sheetData>
  <sheetProtection algorithmName="SHA-512" hashValue="hPMGgyZ0yZmAVcMP8a1uKVjywUj5ChTFw8LZIpkkb3wmC4ycxzaPpAe2GURLvmYCAGnS+yru0fNOHiVfi8rRGQ==" saltValue="ORGdGo01K+7akxKidYqUHQ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60CF7-42B1-49CF-8284-32F0BEE56F35}">
  <dimension ref="A1:BI15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1232</v>
      </c>
      <c r="G2" s="81" t="s">
        <v>1233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1232</v>
      </c>
      <c r="N2" s="81" t="s">
        <v>1232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1120</v>
      </c>
      <c r="AC2" s="81" t="s">
        <v>1127</v>
      </c>
      <c r="AD2" s="81" t="s">
        <v>638</v>
      </c>
      <c r="AE2" s="81" t="s">
        <v>1173</v>
      </c>
      <c r="AF2" s="81" t="s">
        <v>1077</v>
      </c>
      <c r="AI2" s="81" t="s">
        <v>196</v>
      </c>
      <c r="AL2" s="81" t="s">
        <v>638</v>
      </c>
      <c r="AM2" s="81" t="s">
        <v>638</v>
      </c>
      <c r="AN2" s="81" t="s">
        <v>640</v>
      </c>
      <c r="AO2" s="81" t="s">
        <v>640</v>
      </c>
      <c r="AT2" s="81" t="s">
        <v>648</v>
      </c>
      <c r="AV2" s="81" t="s">
        <v>638</v>
      </c>
      <c r="AW2" s="81" t="s">
        <v>1173</v>
      </c>
      <c r="AX2" s="81" t="s">
        <v>1173</v>
      </c>
      <c r="AY2" s="81" t="s">
        <v>20</v>
      </c>
      <c r="AZ2" s="81" t="s">
        <v>999</v>
      </c>
      <c r="BA2" s="81" t="s">
        <v>79</v>
      </c>
      <c r="BB2" s="81" t="s">
        <v>991</v>
      </c>
      <c r="BC2" s="81" t="s">
        <v>970</v>
      </c>
      <c r="BD2" s="81" t="s">
        <v>951</v>
      </c>
      <c r="BE2" s="81" t="s">
        <v>1270</v>
      </c>
      <c r="BF2" s="81" t="s">
        <v>101</v>
      </c>
      <c r="BG2" s="81" t="s">
        <v>101</v>
      </c>
      <c r="BH2" s="81" t="s">
        <v>1132</v>
      </c>
      <c r="BI2" s="81" t="s">
        <v>1137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966</v>
      </c>
      <c r="G3" s="81" t="s">
        <v>1234</v>
      </c>
      <c r="H3" s="81" t="s">
        <v>1233</v>
      </c>
      <c r="I3" s="81" t="s">
        <v>1233</v>
      </c>
      <c r="J3" s="81" t="s">
        <v>1234</v>
      </c>
      <c r="K3" s="81" t="s">
        <v>1233</v>
      </c>
      <c r="L3" s="81" t="s">
        <v>1233</v>
      </c>
      <c r="M3" s="81" t="s">
        <v>1248</v>
      </c>
      <c r="N3" s="81" t="s">
        <v>1238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B3" s="81" t="s">
        <v>1121</v>
      </c>
      <c r="AC3" s="81" t="s">
        <v>1128</v>
      </c>
      <c r="AD3" s="81" t="s">
        <v>640</v>
      </c>
      <c r="AE3" s="81" t="s">
        <v>1174</v>
      </c>
      <c r="AF3" s="81" t="s">
        <v>1019</v>
      </c>
      <c r="AI3" s="81" t="s">
        <v>198</v>
      </c>
      <c r="AL3" s="81" t="s">
        <v>640</v>
      </c>
      <c r="AM3" s="81" t="s">
        <v>640</v>
      </c>
      <c r="AN3" s="81" t="s">
        <v>642</v>
      </c>
      <c r="AO3" s="81" t="s">
        <v>642</v>
      </c>
      <c r="AV3" s="81" t="s">
        <v>640</v>
      </c>
      <c r="AW3" s="81" t="s">
        <v>1174</v>
      </c>
      <c r="AX3" s="81" t="s">
        <v>1174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325</v>
      </c>
      <c r="BE3" s="81" t="s">
        <v>1271</v>
      </c>
      <c r="BF3" s="81" t="s">
        <v>111</v>
      </c>
      <c r="BG3" s="81" t="s">
        <v>111</v>
      </c>
      <c r="BH3" s="81" t="s">
        <v>1133</v>
      </c>
      <c r="BI3" s="81" t="s">
        <v>1138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1236</v>
      </c>
      <c r="F4" s="81" t="s">
        <v>1267</v>
      </c>
      <c r="G4" s="81" t="s">
        <v>966</v>
      </c>
      <c r="H4" s="81" t="s">
        <v>1234</v>
      </c>
      <c r="I4" s="81" t="s">
        <v>1240</v>
      </c>
      <c r="J4" s="81" t="s">
        <v>1240</v>
      </c>
      <c r="K4" s="81" t="s">
        <v>1236</v>
      </c>
      <c r="L4" s="81" t="s">
        <v>1234</v>
      </c>
      <c r="M4" s="81" t="s">
        <v>1256</v>
      </c>
      <c r="O4" s="81" t="s">
        <v>1234</v>
      </c>
      <c r="P4" s="81" t="s">
        <v>1284</v>
      </c>
      <c r="Q4" s="81" t="s">
        <v>1284</v>
      </c>
      <c r="R4" s="81" t="s">
        <v>1032</v>
      </c>
      <c r="S4" s="81" t="s">
        <v>1281</v>
      </c>
      <c r="T4" s="81" t="s">
        <v>1281</v>
      </c>
      <c r="V4" s="81" t="s">
        <v>31</v>
      </c>
      <c r="W4" s="81" t="s">
        <v>1377</v>
      </c>
      <c r="AA4" s="81" t="s">
        <v>1122</v>
      </c>
      <c r="AB4" s="81" t="s">
        <v>1126</v>
      </c>
      <c r="AC4" s="81" t="s">
        <v>1129</v>
      </c>
      <c r="AD4" s="81" t="s">
        <v>642</v>
      </c>
      <c r="AE4" s="81" t="s">
        <v>1175</v>
      </c>
      <c r="AF4" s="81" t="s">
        <v>1183</v>
      </c>
      <c r="AI4" s="81" t="s">
        <v>199</v>
      </c>
      <c r="AL4" s="81" t="s">
        <v>642</v>
      </c>
      <c r="AM4" s="81" t="s">
        <v>642</v>
      </c>
      <c r="AN4" s="81" t="s">
        <v>646</v>
      </c>
      <c r="AO4" s="81" t="s">
        <v>644</v>
      </c>
      <c r="AV4" s="81" t="s">
        <v>642</v>
      </c>
      <c r="AW4" s="81" t="s">
        <v>1175</v>
      </c>
      <c r="AX4" s="81" t="s">
        <v>1176</v>
      </c>
      <c r="AY4" s="81" t="s">
        <v>995</v>
      </c>
      <c r="AZ4" s="81" t="s">
        <v>1001</v>
      </c>
      <c r="BA4" s="81" t="s">
        <v>1409</v>
      </c>
      <c r="BC4" s="81" t="s">
        <v>1410</v>
      </c>
      <c r="BD4" s="81" t="s">
        <v>952</v>
      </c>
      <c r="BE4" s="81" t="s">
        <v>1272</v>
      </c>
      <c r="BF4" s="81" t="s">
        <v>1050</v>
      </c>
      <c r="BG4" s="81" t="s">
        <v>1050</v>
      </c>
    </row>
    <row r="5" spans="1:61" x14ac:dyDescent="0.2">
      <c r="A5" s="81" t="s">
        <v>1021</v>
      </c>
      <c r="B5" s="81" t="s">
        <v>106</v>
      </c>
      <c r="C5" s="81" t="s">
        <v>152</v>
      </c>
      <c r="D5" s="81" t="s">
        <v>1236</v>
      </c>
      <c r="E5" s="81" t="s">
        <v>966</v>
      </c>
      <c r="F5" s="81" t="s">
        <v>1268</v>
      </c>
      <c r="G5" s="81" t="s">
        <v>1247</v>
      </c>
      <c r="H5" s="81" t="s">
        <v>966</v>
      </c>
      <c r="I5" s="81" t="s">
        <v>966</v>
      </c>
      <c r="J5" s="81" t="s">
        <v>966</v>
      </c>
      <c r="K5" s="81" t="s">
        <v>1245</v>
      </c>
      <c r="L5" s="81" t="s">
        <v>1236</v>
      </c>
      <c r="O5" s="81" t="s">
        <v>1240</v>
      </c>
      <c r="R5" s="81" t="s">
        <v>1033</v>
      </c>
      <c r="S5" s="81" t="s">
        <v>1284</v>
      </c>
      <c r="T5" s="81" t="s">
        <v>1282</v>
      </c>
      <c r="V5" s="81" t="s">
        <v>32</v>
      </c>
      <c r="AA5" s="81" t="s">
        <v>1124</v>
      </c>
      <c r="AB5" s="81" t="s">
        <v>1124</v>
      </c>
      <c r="AC5" s="81" t="s">
        <v>1130</v>
      </c>
      <c r="AD5" s="81" t="s">
        <v>644</v>
      </c>
      <c r="AE5" s="81" t="s">
        <v>1176</v>
      </c>
      <c r="AF5" s="81" t="s">
        <v>1116</v>
      </c>
      <c r="AI5" s="81" t="s">
        <v>200</v>
      </c>
      <c r="AL5" s="81" t="s">
        <v>644</v>
      </c>
      <c r="AM5" s="81" t="s">
        <v>644</v>
      </c>
      <c r="AN5" s="81" t="s">
        <v>648</v>
      </c>
      <c r="AO5" s="81" t="s">
        <v>646</v>
      </c>
      <c r="AV5" s="81" t="s">
        <v>644</v>
      </c>
      <c r="AW5" s="81" t="s">
        <v>1176</v>
      </c>
      <c r="AX5" s="81" t="s">
        <v>1177</v>
      </c>
      <c r="AY5" s="81" t="s">
        <v>996</v>
      </c>
      <c r="AZ5" s="81" t="s">
        <v>1002</v>
      </c>
      <c r="BC5" s="81" t="s">
        <v>976</v>
      </c>
      <c r="BD5" s="81" t="s">
        <v>953</v>
      </c>
      <c r="BE5" s="81" t="s">
        <v>1414</v>
      </c>
    </row>
    <row r="6" spans="1:61" x14ac:dyDescent="0.2">
      <c r="A6" s="81" t="s">
        <v>1371</v>
      </c>
      <c r="B6" s="81" t="s">
        <v>107</v>
      </c>
      <c r="C6" s="81" t="s">
        <v>1352</v>
      </c>
      <c r="D6" s="81" t="s">
        <v>1240</v>
      </c>
      <c r="E6" s="81" t="s">
        <v>1245</v>
      </c>
      <c r="F6" s="81" t="s">
        <v>1246</v>
      </c>
      <c r="G6" s="81" t="s">
        <v>1250</v>
      </c>
      <c r="H6" s="81" t="s">
        <v>1246</v>
      </c>
      <c r="I6" s="81" t="s">
        <v>1246</v>
      </c>
      <c r="J6" s="81" t="s">
        <v>1246</v>
      </c>
      <c r="K6" s="81" t="s">
        <v>1248</v>
      </c>
      <c r="L6" s="81" t="s">
        <v>1250</v>
      </c>
      <c r="O6" s="81" t="s">
        <v>966</v>
      </c>
      <c r="R6" s="81" t="s">
        <v>1034</v>
      </c>
      <c r="T6" s="81" t="s">
        <v>1284</v>
      </c>
      <c r="V6" s="81" t="s">
        <v>33</v>
      </c>
      <c r="AD6" s="81" t="s">
        <v>646</v>
      </c>
      <c r="AE6" s="81" t="s">
        <v>606</v>
      </c>
      <c r="AF6" s="81" t="s">
        <v>1184</v>
      </c>
      <c r="AI6" s="81" t="s">
        <v>201</v>
      </c>
      <c r="AL6" s="81" t="s">
        <v>646</v>
      </c>
      <c r="AM6" s="81" t="s">
        <v>646</v>
      </c>
      <c r="AO6" s="81" t="s">
        <v>648</v>
      </c>
      <c r="AV6" s="81" t="s">
        <v>646</v>
      </c>
      <c r="AW6" s="81" t="s">
        <v>606</v>
      </c>
      <c r="AY6" s="81" t="s">
        <v>997</v>
      </c>
      <c r="AZ6" s="81" t="s">
        <v>997</v>
      </c>
      <c r="BC6" s="81" t="s">
        <v>977</v>
      </c>
      <c r="BD6" s="81" t="s">
        <v>954</v>
      </c>
      <c r="BE6" s="81" t="s">
        <v>1011</v>
      </c>
    </row>
    <row r="7" spans="1:61" x14ac:dyDescent="0.2">
      <c r="B7" s="81" t="s">
        <v>108</v>
      </c>
      <c r="C7" s="81" t="s">
        <v>1354</v>
      </c>
      <c r="D7" s="81" t="s">
        <v>966</v>
      </c>
      <c r="E7" s="81" t="s">
        <v>1246</v>
      </c>
      <c r="F7" s="81" t="s">
        <v>1247</v>
      </c>
      <c r="G7" s="81" t="s">
        <v>1252</v>
      </c>
      <c r="H7" s="81" t="s">
        <v>1247</v>
      </c>
      <c r="I7" s="81" t="s">
        <v>1247</v>
      </c>
      <c r="J7" s="81" t="s">
        <v>1247</v>
      </c>
      <c r="K7" s="81" t="s">
        <v>1252</v>
      </c>
      <c r="O7" s="81" t="s">
        <v>1246</v>
      </c>
      <c r="R7" s="81" t="s">
        <v>1035</v>
      </c>
      <c r="AD7" s="81" t="s">
        <v>648</v>
      </c>
      <c r="AI7" s="81" t="s">
        <v>202</v>
      </c>
      <c r="AL7" s="81" t="s">
        <v>648</v>
      </c>
      <c r="AM7" s="81" t="s">
        <v>648</v>
      </c>
      <c r="AV7" s="81" t="s">
        <v>648</v>
      </c>
      <c r="AW7" s="81" t="s">
        <v>1177</v>
      </c>
      <c r="BC7" s="81" t="s">
        <v>1411</v>
      </c>
      <c r="BD7" s="81" t="s">
        <v>955</v>
      </c>
      <c r="BE7" s="81" t="s">
        <v>1275</v>
      </c>
    </row>
    <row r="8" spans="1:61" x14ac:dyDescent="0.2">
      <c r="C8" s="81" t="s">
        <v>187</v>
      </c>
      <c r="D8" s="81" t="s">
        <v>1246</v>
      </c>
      <c r="E8" s="81" t="s">
        <v>1248</v>
      </c>
      <c r="F8" s="81" t="s">
        <v>1248</v>
      </c>
      <c r="G8" s="81" t="s">
        <v>1256</v>
      </c>
      <c r="H8" s="81" t="s">
        <v>1249</v>
      </c>
      <c r="I8" s="81" t="s">
        <v>1250</v>
      </c>
      <c r="J8" s="81" t="s">
        <v>1250</v>
      </c>
      <c r="K8" s="81" t="s">
        <v>1256</v>
      </c>
      <c r="O8" s="81" t="s">
        <v>1247</v>
      </c>
      <c r="R8" s="81" t="s">
        <v>1036</v>
      </c>
      <c r="AD8" s="81" t="s">
        <v>650</v>
      </c>
      <c r="AI8" s="81" t="s">
        <v>204</v>
      </c>
      <c r="BC8" s="81" t="s">
        <v>968</v>
      </c>
      <c r="BD8" s="81" t="s">
        <v>956</v>
      </c>
      <c r="BE8" s="81" t="s">
        <v>243</v>
      </c>
    </row>
    <row r="9" spans="1:61" x14ac:dyDescent="0.2">
      <c r="C9" s="81" t="s">
        <v>1355</v>
      </c>
      <c r="D9" s="81" t="s">
        <v>1247</v>
      </c>
      <c r="E9" s="81" t="s">
        <v>1250</v>
      </c>
      <c r="F9" s="81" t="s">
        <v>1249</v>
      </c>
      <c r="G9" s="81" t="s">
        <v>108</v>
      </c>
      <c r="H9" s="81" t="s">
        <v>1250</v>
      </c>
      <c r="I9" s="81" t="s">
        <v>1252</v>
      </c>
      <c r="J9" s="81" t="s">
        <v>1252</v>
      </c>
      <c r="O9" s="81" t="s">
        <v>1250</v>
      </c>
      <c r="R9" s="81" t="s">
        <v>1037</v>
      </c>
      <c r="AI9" s="81" t="s">
        <v>207</v>
      </c>
      <c r="BD9" s="81" t="s">
        <v>509</v>
      </c>
    </row>
    <row r="10" spans="1:61" x14ac:dyDescent="0.2">
      <c r="C10" s="81" t="s">
        <v>267</v>
      </c>
      <c r="D10" s="81" t="s">
        <v>1248</v>
      </c>
      <c r="E10" s="81" t="s">
        <v>1256</v>
      </c>
      <c r="F10" s="81" t="s">
        <v>1252</v>
      </c>
      <c r="H10" s="81" t="s">
        <v>1252</v>
      </c>
      <c r="I10" s="81" t="s">
        <v>1256</v>
      </c>
      <c r="J10" s="81" t="s">
        <v>108</v>
      </c>
      <c r="O10" s="81" t="s">
        <v>1252</v>
      </c>
      <c r="R10" s="81" t="s">
        <v>1039</v>
      </c>
      <c r="AI10" s="81" t="s">
        <v>208</v>
      </c>
      <c r="BD10" s="81" t="s">
        <v>957</v>
      </c>
    </row>
    <row r="11" spans="1:61" x14ac:dyDescent="0.2">
      <c r="C11" s="81" t="s">
        <v>1357</v>
      </c>
      <c r="D11" s="81" t="s">
        <v>1249</v>
      </c>
      <c r="F11" s="81" t="s">
        <v>108</v>
      </c>
      <c r="H11" s="81" t="s">
        <v>108</v>
      </c>
      <c r="I11" s="81" t="s">
        <v>108</v>
      </c>
      <c r="O11" s="81" t="s">
        <v>108</v>
      </c>
      <c r="AI11" s="81" t="s">
        <v>210</v>
      </c>
      <c r="BD11" s="81" t="s">
        <v>959</v>
      </c>
    </row>
    <row r="12" spans="1:61" x14ac:dyDescent="0.2">
      <c r="D12" s="81" t="s">
        <v>1250</v>
      </c>
      <c r="AI12" s="81" t="s">
        <v>108</v>
      </c>
      <c r="BD12" s="81" t="s">
        <v>960</v>
      </c>
    </row>
    <row r="13" spans="1:61" x14ac:dyDescent="0.2">
      <c r="D13" s="81" t="s">
        <v>1252</v>
      </c>
      <c r="BD13" s="81" t="s">
        <v>961</v>
      </c>
    </row>
    <row r="14" spans="1:61" x14ac:dyDescent="0.2">
      <c r="D14" s="81" t="s">
        <v>1256</v>
      </c>
      <c r="BD14" s="81" t="s">
        <v>108</v>
      </c>
    </row>
    <row r="15" spans="1:61" x14ac:dyDescent="0.2">
      <c r="D15" s="81" t="s">
        <v>108</v>
      </c>
      <c r="BD15" s="81" t="s">
        <v>963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1EC4-70EC-4207-8948-948A4973B4F5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1891</v>
      </c>
      <c r="D4" s="89">
        <f>SUM(DatosViolenciaGénero!D63:D69)</f>
        <v>679</v>
      </c>
    </row>
    <row r="5" spans="2:4" x14ac:dyDescent="0.2">
      <c r="B5" s="88" t="s">
        <v>1234</v>
      </c>
      <c r="C5" s="89">
        <f>SUM(DatosViolenciaGénero!C70:C73)</f>
        <v>172</v>
      </c>
      <c r="D5" s="89">
        <f>SUM(DatosViolenciaGénero!D70:D73)</f>
        <v>36</v>
      </c>
    </row>
    <row r="6" spans="2:4" ht="12.75" customHeight="1" x14ac:dyDescent="0.2">
      <c r="B6" s="88" t="s">
        <v>1280</v>
      </c>
      <c r="C6" s="89">
        <f>DatosViolenciaGénero!C74</f>
        <v>0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4</v>
      </c>
      <c r="D7" s="89">
        <f>SUM(DatosViolenciaGénero!D75:D77)</f>
        <v>2</v>
      </c>
    </row>
    <row r="8" spans="2:4" ht="12.75" customHeight="1" x14ac:dyDescent="0.2">
      <c r="B8" s="88" t="s">
        <v>1282</v>
      </c>
      <c r="C8" s="89">
        <f>DatosViolenciaGénero!C81</f>
        <v>0</v>
      </c>
      <c r="D8" s="89">
        <f>DatosViolenciaGénero!D81</f>
        <v>1</v>
      </c>
    </row>
    <row r="9" spans="2:4" ht="12.75" customHeight="1" x14ac:dyDescent="0.2">
      <c r="B9" s="88" t="s">
        <v>1283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88" t="s">
        <v>1284</v>
      </c>
      <c r="C10" s="89">
        <f>SUM(DatosViolenciaGénero!C79:C80)</f>
        <v>310</v>
      </c>
      <c r="D10" s="89">
        <f>SUM(DatosViolenciaGénero!D79:D80)</f>
        <v>131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0" t="s">
        <v>1286</v>
      </c>
      <c r="C15" s="91">
        <f>DatosViolenciaGénero!C38</f>
        <v>21</v>
      </c>
    </row>
    <row r="16" spans="2:4" ht="13.5" thickBot="1" x14ac:dyDescent="0.25">
      <c r="B16" s="92" t="s">
        <v>1287</v>
      </c>
      <c r="C16" s="93">
        <f>DatosViolenciaGénero!C39</f>
        <v>194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BE61-8548-4AA3-BF7C-1D60CB7F2E7D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339</v>
      </c>
      <c r="D4" s="89">
        <f>SUM(DatosViolenciaDoméstica!D48:D54)</f>
        <v>99</v>
      </c>
    </row>
    <row r="5" spans="2:4" x14ac:dyDescent="0.2">
      <c r="B5" s="88" t="s">
        <v>1234</v>
      </c>
      <c r="C5" s="89">
        <f>SUM(DatosViolenciaDoméstica!C55:C58)</f>
        <v>93</v>
      </c>
      <c r="D5" s="89">
        <f>SUM(DatosViolenciaDoméstica!D55:D58)</f>
        <v>59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0</v>
      </c>
      <c r="D7" s="89">
        <f>SUM(DatosViolenciaDoméstica!D60:D62)</f>
        <v>0</v>
      </c>
    </row>
    <row r="8" spans="2:4" ht="12.75" customHeight="1" x14ac:dyDescent="0.2">
      <c r="B8" s="88" t="s">
        <v>1282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16</v>
      </c>
      <c r="D10" s="89">
        <f>SUM(DatosViolenciaDoméstica!D64:D65)</f>
        <v>8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0" t="s">
        <v>1286</v>
      </c>
      <c r="C15" s="91">
        <f>DatosViolenciaDoméstica!C33</f>
        <v>1</v>
      </c>
    </row>
    <row r="16" spans="2:4" ht="13.5" thickBot="1" x14ac:dyDescent="0.25">
      <c r="B16" s="92" t="s">
        <v>1287</v>
      </c>
      <c r="C16" s="93">
        <f>DatosViolenciaDoméstica!C34</f>
        <v>20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61AF-D9F8-4673-B12A-75324AFB1DCC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8" t="s">
        <v>1269</v>
      </c>
      <c r="C3" s="208"/>
    </row>
    <row r="4" spans="2:3" x14ac:dyDescent="0.2">
      <c r="B4" s="82" t="s">
        <v>1270</v>
      </c>
      <c r="C4" s="83">
        <f>DatosMenores!C69</f>
        <v>117</v>
      </c>
    </row>
    <row r="5" spans="2:3" x14ac:dyDescent="0.2">
      <c r="B5" s="82" t="s">
        <v>1271</v>
      </c>
      <c r="C5" s="84">
        <f>DatosMenores!C70</f>
        <v>3</v>
      </c>
    </row>
    <row r="6" spans="2:3" x14ac:dyDescent="0.2">
      <c r="B6" s="82" t="s">
        <v>1272</v>
      </c>
      <c r="C6" s="84">
        <f>DatosMenores!C71</f>
        <v>391</v>
      </c>
    </row>
    <row r="7" spans="2:3" ht="25.5" x14ac:dyDescent="0.2">
      <c r="B7" s="82" t="s">
        <v>1273</v>
      </c>
      <c r="C7" s="84">
        <f>DatosMenores!C74</f>
        <v>0</v>
      </c>
    </row>
    <row r="8" spans="2:3" ht="25.5" x14ac:dyDescent="0.2">
      <c r="B8" s="82" t="s">
        <v>1011</v>
      </c>
      <c r="C8" s="84">
        <f>DatosMenores!C75</f>
        <v>25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1</v>
      </c>
    </row>
    <row r="11" spans="2:3" x14ac:dyDescent="0.2">
      <c r="B11" s="82" t="s">
        <v>1275</v>
      </c>
      <c r="C11" s="84">
        <f>DatosMenores!C77</f>
        <v>6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39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F9EB-351D-4F4F-A01D-28209764BFF4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9" t="s">
        <v>1232</v>
      </c>
      <c r="C11" s="209"/>
      <c r="D11" s="66">
        <f>DatosDelitos!C6+DatosDelitos!C14-DatosDelitos!C18</f>
        <v>9743</v>
      </c>
      <c r="E11" s="67">
        <f>DatosDelitos!H6+DatosDelitos!H14-DatosDelitos!H18</f>
        <v>181</v>
      </c>
      <c r="F11" s="67">
        <f>DatosDelitos!I6+DatosDelitos!I14-DatosDelitos!I18</f>
        <v>120</v>
      </c>
      <c r="G11" s="67">
        <f>DatosDelitos!J6+DatosDelitos!J14-DatosDelitos!J18</f>
        <v>8</v>
      </c>
      <c r="H11" s="68">
        <f>DatosDelitos!K6+DatosDelitos!K14-DatosDelitos!K18</f>
        <v>3</v>
      </c>
      <c r="I11" s="68">
        <f>DatosDelitos!L6+DatosDelitos!L14-DatosDelitos!L18</f>
        <v>2</v>
      </c>
      <c r="J11" s="68">
        <f>DatosDelitos!M6+DatosDelitos!M14-DatosDelitos!M18</f>
        <v>1</v>
      </c>
      <c r="K11" s="68">
        <f>DatosDelitos!O6+DatosDelitos!O14-DatosDelitos!O18</f>
        <v>6</v>
      </c>
      <c r="L11" s="69">
        <f>DatosDelitos!P6+DatosDelitos!P14-DatosDelitos!P18</f>
        <v>180</v>
      </c>
    </row>
    <row r="12" spans="2:13" ht="13.15" customHeight="1" x14ac:dyDescent="0.2">
      <c r="B12" s="210" t="s">
        <v>281</v>
      </c>
      <c r="C12" s="210"/>
      <c r="D12" s="70">
        <f>DatosDelitos!C11</f>
        <v>0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10" t="s">
        <v>338</v>
      </c>
      <c r="C13" s="210"/>
      <c r="D13" s="70">
        <f>DatosDelitos!C21</f>
        <v>22</v>
      </c>
      <c r="E13" s="71">
        <f>DatosDelitos!H21</f>
        <v>0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10" t="s">
        <v>343</v>
      </c>
      <c r="C14" s="210"/>
      <c r="D14" s="70">
        <f>DatosDelitos!C24</f>
        <v>1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10" t="s">
        <v>1233</v>
      </c>
      <c r="C15" s="210"/>
      <c r="D15" s="70">
        <f>DatosDelitos!C18+DatosDelitos!C45</f>
        <v>1527</v>
      </c>
      <c r="E15" s="71">
        <f>DatosDelitos!H18+DatosDelitos!H45</f>
        <v>219</v>
      </c>
      <c r="F15" s="71">
        <f>DatosDelitos!I17+DatosDelitos!I45</f>
        <v>30</v>
      </c>
      <c r="G15" s="71">
        <f>DatosDelitos!J18+DatosDelitos!J45</f>
        <v>2</v>
      </c>
      <c r="H15" s="71">
        <f>DatosDelitos!K18+DatosDelitos!K45</f>
        <v>4</v>
      </c>
      <c r="I15" s="71">
        <f>DatosDelitos!L18+DatosDelitos!L45</f>
        <v>0</v>
      </c>
      <c r="J15" s="71">
        <f>DatosDelitos!M18+DatosDelitos!M45</f>
        <v>0</v>
      </c>
      <c r="K15" s="71">
        <f>DatosDelitos!O18+DatosDelitos!O45</f>
        <v>9</v>
      </c>
      <c r="L15" s="72">
        <f>DatosDelitos!P18+DatosDelitos!P45</f>
        <v>216</v>
      </c>
    </row>
    <row r="16" spans="2:13" ht="13.15" customHeight="1" x14ac:dyDescent="0.2">
      <c r="B16" s="210" t="s">
        <v>1234</v>
      </c>
      <c r="C16" s="210"/>
      <c r="D16" s="70">
        <f>DatosDelitos!C31</f>
        <v>687</v>
      </c>
      <c r="E16" s="71">
        <f>DatosDelitos!H31</f>
        <v>43</v>
      </c>
      <c r="F16" s="71">
        <f>DatosDelitos!I31</f>
        <v>85</v>
      </c>
      <c r="G16" s="71">
        <f>DatosDelitos!J31</f>
        <v>0</v>
      </c>
      <c r="H16" s="71">
        <f>DatosDelitos!K31</f>
        <v>3</v>
      </c>
      <c r="I16" s="71">
        <f>DatosDelitos!L31</f>
        <v>0</v>
      </c>
      <c r="J16" s="71">
        <f>DatosDelitos!M31</f>
        <v>0</v>
      </c>
      <c r="K16" s="71">
        <f>DatosDelitos!O31</f>
        <v>0</v>
      </c>
      <c r="L16" s="72">
        <f>DatosDelitos!P31</f>
        <v>181</v>
      </c>
    </row>
    <row r="17" spans="2:12" ht="13.15" customHeight="1" x14ac:dyDescent="0.2">
      <c r="B17" s="211" t="s">
        <v>1235</v>
      </c>
      <c r="C17" s="211"/>
      <c r="D17" s="70">
        <f>DatosDelitos!C43-DatosDelitos!C45</f>
        <v>16</v>
      </c>
      <c r="E17" s="71">
        <f>DatosDelitos!H43-DatosDelitos!H45</f>
        <v>2</v>
      </c>
      <c r="F17" s="71">
        <f>DatosDelitos!I43-DatosDelitos!I45</f>
        <v>1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3</v>
      </c>
    </row>
    <row r="18" spans="2:12" ht="13.15" customHeight="1" x14ac:dyDescent="0.2">
      <c r="B18" s="210" t="s">
        <v>1236</v>
      </c>
      <c r="C18" s="210"/>
      <c r="D18" s="70">
        <f>DatosDelitos!C51</f>
        <v>272</v>
      </c>
      <c r="E18" s="71">
        <f>DatosDelitos!H51</f>
        <v>49</v>
      </c>
      <c r="F18" s="71">
        <f>DatosDelitos!I51</f>
        <v>29</v>
      </c>
      <c r="G18" s="71">
        <f>DatosDelitos!J51</f>
        <v>24</v>
      </c>
      <c r="H18" s="71">
        <f>DatosDelitos!K51</f>
        <v>10</v>
      </c>
      <c r="I18" s="71">
        <f>DatosDelitos!L51</f>
        <v>0</v>
      </c>
      <c r="J18" s="71">
        <f>DatosDelitos!M51</f>
        <v>0</v>
      </c>
      <c r="K18" s="71">
        <f>DatosDelitos!O51</f>
        <v>3</v>
      </c>
      <c r="L18" s="72">
        <f>DatosDelitos!P51</f>
        <v>34</v>
      </c>
    </row>
    <row r="19" spans="2:12" ht="13.15" customHeight="1" x14ac:dyDescent="0.2">
      <c r="B19" s="210" t="s">
        <v>1237</v>
      </c>
      <c r="C19" s="210"/>
      <c r="D19" s="70">
        <f>DatosDelitos!C73</f>
        <v>3</v>
      </c>
      <c r="E19" s="71">
        <f>DatosDelitos!H73</f>
        <v>0</v>
      </c>
      <c r="F19" s="71">
        <f>DatosDelitos!I73</f>
        <v>1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1</v>
      </c>
    </row>
    <row r="20" spans="2:12" ht="27" customHeight="1" x14ac:dyDescent="0.2">
      <c r="B20" s="210" t="s">
        <v>1238</v>
      </c>
      <c r="C20" s="210"/>
      <c r="D20" s="70">
        <f>DatosDelitos!C75</f>
        <v>54</v>
      </c>
      <c r="E20" s="71">
        <f>DatosDelitos!H75</f>
        <v>8</v>
      </c>
      <c r="F20" s="71">
        <f>DatosDelitos!I75</f>
        <v>5</v>
      </c>
      <c r="G20" s="71">
        <f>DatosDelitos!J75</f>
        <v>0</v>
      </c>
      <c r="H20" s="71">
        <f>DatosDelitos!K75</f>
        <v>0</v>
      </c>
      <c r="I20" s="71">
        <f>DatosDelitos!L75</f>
        <v>0</v>
      </c>
      <c r="J20" s="71">
        <f>DatosDelitos!M75</f>
        <v>1</v>
      </c>
      <c r="K20" s="71">
        <f>DatosDelitos!O75</f>
        <v>0</v>
      </c>
      <c r="L20" s="72">
        <f>DatosDelitos!P75</f>
        <v>6</v>
      </c>
    </row>
    <row r="21" spans="2:12" ht="13.15" customHeight="1" x14ac:dyDescent="0.2">
      <c r="B21" s="211" t="s">
        <v>1239</v>
      </c>
      <c r="C21" s="211"/>
      <c r="D21" s="70">
        <f>DatosDelitos!C83</f>
        <v>90</v>
      </c>
      <c r="E21" s="71">
        <f>DatosDelitos!H83</f>
        <v>2</v>
      </c>
      <c r="F21" s="71">
        <f>DatosDelitos!I83</f>
        <v>4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6</v>
      </c>
    </row>
    <row r="22" spans="2:12" ht="13.15" customHeight="1" x14ac:dyDescent="0.2">
      <c r="B22" s="210" t="s">
        <v>1240</v>
      </c>
      <c r="C22" s="210"/>
      <c r="D22" s="70">
        <f>DatosDelitos!C86</f>
        <v>409</v>
      </c>
      <c r="E22" s="71">
        <f>DatosDelitos!H86</f>
        <v>122</v>
      </c>
      <c r="F22" s="71">
        <f>DatosDelitos!I86</f>
        <v>66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92</v>
      </c>
    </row>
    <row r="23" spans="2:12" ht="13.15" customHeight="1" x14ac:dyDescent="0.2">
      <c r="B23" s="210" t="s">
        <v>966</v>
      </c>
      <c r="C23" s="210"/>
      <c r="D23" s="70">
        <f>DatosDelitos!C98</f>
        <v>3636</v>
      </c>
      <c r="E23" s="71">
        <f>DatosDelitos!H98</f>
        <v>648</v>
      </c>
      <c r="F23" s="71">
        <f>DatosDelitos!I98</f>
        <v>427</v>
      </c>
      <c r="G23" s="71">
        <f>DatosDelitos!J98</f>
        <v>0</v>
      </c>
      <c r="H23" s="71">
        <f>DatosDelitos!K98</f>
        <v>0</v>
      </c>
      <c r="I23" s="71">
        <f>DatosDelitos!L98</f>
        <v>0</v>
      </c>
      <c r="J23" s="71">
        <f>DatosDelitos!M98</f>
        <v>0</v>
      </c>
      <c r="K23" s="71">
        <f>DatosDelitos!O98</f>
        <v>18</v>
      </c>
      <c r="L23" s="72">
        <f>DatosDelitos!P98</f>
        <v>458</v>
      </c>
    </row>
    <row r="24" spans="2:12" ht="27" customHeight="1" x14ac:dyDescent="0.2">
      <c r="B24" s="210" t="s">
        <v>1241</v>
      </c>
      <c r="C24" s="210"/>
      <c r="D24" s="70">
        <f>DatosDelitos!C132</f>
        <v>4</v>
      </c>
      <c r="E24" s="71">
        <f>DatosDelitos!H132</f>
        <v>1</v>
      </c>
      <c r="F24" s="71">
        <f>DatosDelitos!I132</f>
        <v>4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2</v>
      </c>
    </row>
    <row r="25" spans="2:12" ht="13.15" customHeight="1" x14ac:dyDescent="0.2">
      <c r="B25" s="210" t="s">
        <v>1242</v>
      </c>
      <c r="C25" s="210"/>
      <c r="D25" s="70">
        <f>DatosDelitos!C138</f>
        <v>17</v>
      </c>
      <c r="E25" s="71">
        <f>DatosDelitos!H138</f>
        <v>1</v>
      </c>
      <c r="F25" s="71">
        <f>DatosDelitos!I138</f>
        <v>0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1</v>
      </c>
    </row>
    <row r="26" spans="2:12" ht="13.15" customHeight="1" x14ac:dyDescent="0.2">
      <c r="B26" s="211" t="s">
        <v>1243</v>
      </c>
      <c r="C26" s="211"/>
      <c r="D26" s="70">
        <f>DatosDelitos!C145</f>
        <v>1</v>
      </c>
      <c r="E26" s="71">
        <f>DatosDelitos!H145</f>
        <v>0</v>
      </c>
      <c r="F26" s="71">
        <f>DatosDelitos!I145</f>
        <v>0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10" t="s">
        <v>1244</v>
      </c>
      <c r="C27" s="210"/>
      <c r="D27" s="70">
        <f>DatosDelitos!C148</f>
        <v>90</v>
      </c>
      <c r="E27" s="71">
        <f>DatosDelitos!H148</f>
        <v>36</v>
      </c>
      <c r="F27" s="71">
        <f>DatosDelitos!I148</f>
        <v>20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22</v>
      </c>
    </row>
    <row r="28" spans="2:12" ht="13.15" customHeight="1" x14ac:dyDescent="0.2">
      <c r="B28" s="210" t="s">
        <v>1245</v>
      </c>
      <c r="C28" s="210"/>
      <c r="D28" s="70">
        <f>DatosDelitos!C157+SUM(DatosDelitos!C168:C173)</f>
        <v>48</v>
      </c>
      <c r="E28" s="71">
        <f>DatosDelitos!H157+SUM(DatosDelitos!H168:H173)</f>
        <v>5</v>
      </c>
      <c r="F28" s="71">
        <f>DatosDelitos!I157+SUM(DatosDelitos!I168:I173)</f>
        <v>1</v>
      </c>
      <c r="G28" s="71">
        <f>DatosDelitos!J157+SUM(DatosDelitos!J168:J173)</f>
        <v>1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1</v>
      </c>
      <c r="L28" s="71">
        <f>DatosDelitos!P157+SUM(DatosDelitos!P168:Q173)</f>
        <v>6</v>
      </c>
    </row>
    <row r="29" spans="2:12" ht="13.15" customHeight="1" x14ac:dyDescent="0.2">
      <c r="B29" s="210" t="s">
        <v>1246</v>
      </c>
      <c r="C29" s="210"/>
      <c r="D29" s="70">
        <f>SUM(DatosDelitos!C174:C178)</f>
        <v>306</v>
      </c>
      <c r="E29" s="71">
        <f>SUM(DatosDelitos!H174:H178)</f>
        <v>198</v>
      </c>
      <c r="F29" s="71">
        <f>SUM(DatosDelitos!I174:I178)</f>
        <v>122</v>
      </c>
      <c r="G29" s="71">
        <f>SUM(DatosDelitos!J174:J178)</f>
        <v>0</v>
      </c>
      <c r="H29" s="71">
        <f>SUM(DatosDelitos!K174:K178)</f>
        <v>0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14</v>
      </c>
      <c r="L29" s="71">
        <f>SUM(DatosDelitos!P174:P178)</f>
        <v>91</v>
      </c>
    </row>
    <row r="30" spans="2:12" ht="13.15" customHeight="1" x14ac:dyDescent="0.2">
      <c r="B30" s="210" t="s">
        <v>1247</v>
      </c>
      <c r="C30" s="210"/>
      <c r="D30" s="70">
        <f>DatosDelitos!C179</f>
        <v>231</v>
      </c>
      <c r="E30" s="71">
        <f>DatosDelitos!H179</f>
        <v>113</v>
      </c>
      <c r="F30" s="71">
        <f>DatosDelitos!I179</f>
        <v>91</v>
      </c>
      <c r="G30" s="71">
        <f>DatosDelitos!J179</f>
        <v>0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0</v>
      </c>
      <c r="L30" s="71">
        <f>DatosDelitos!P179</f>
        <v>774</v>
      </c>
    </row>
    <row r="31" spans="2:12" ht="13.15" customHeight="1" x14ac:dyDescent="0.2">
      <c r="B31" s="210" t="s">
        <v>1248</v>
      </c>
      <c r="C31" s="210"/>
      <c r="D31" s="70">
        <f>DatosDelitos!C187</f>
        <v>107</v>
      </c>
      <c r="E31" s="71">
        <f>DatosDelitos!H187</f>
        <v>22</v>
      </c>
      <c r="F31" s="71">
        <f>DatosDelitos!I187</f>
        <v>19</v>
      </c>
      <c r="G31" s="71">
        <f>DatosDelitos!J187</f>
        <v>1</v>
      </c>
      <c r="H31" s="71">
        <f>DatosDelitos!K187</f>
        <v>0</v>
      </c>
      <c r="I31" s="71">
        <f>DatosDelitos!L187</f>
        <v>1</v>
      </c>
      <c r="J31" s="71">
        <f>DatosDelitos!M187</f>
        <v>0</v>
      </c>
      <c r="K31" s="71">
        <f>DatosDelitos!O187</f>
        <v>1</v>
      </c>
      <c r="L31" s="71">
        <f>DatosDelitos!P187</f>
        <v>28</v>
      </c>
    </row>
    <row r="32" spans="2:12" ht="13.15" customHeight="1" x14ac:dyDescent="0.2">
      <c r="B32" s="210" t="s">
        <v>1249</v>
      </c>
      <c r="C32" s="210"/>
      <c r="D32" s="70">
        <f>DatosDelitos!C202</f>
        <v>184</v>
      </c>
      <c r="E32" s="71">
        <f>DatosDelitos!H202</f>
        <v>30</v>
      </c>
      <c r="F32" s="71">
        <f>DatosDelitos!I202</f>
        <v>17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0</v>
      </c>
      <c r="K32" s="71">
        <f>DatosDelitos!O202</f>
        <v>0</v>
      </c>
      <c r="L32" s="71">
        <f>DatosDelitos!P202</f>
        <v>43</v>
      </c>
    </row>
    <row r="33" spans="2:13" ht="13.15" customHeight="1" x14ac:dyDescent="0.2">
      <c r="B33" s="210" t="s">
        <v>1250</v>
      </c>
      <c r="C33" s="210"/>
      <c r="D33" s="70">
        <f>DatosDelitos!C224</f>
        <v>521</v>
      </c>
      <c r="E33" s="71">
        <f>DatosDelitos!H224</f>
        <v>170</v>
      </c>
      <c r="F33" s="71">
        <f>DatosDelitos!I224</f>
        <v>137</v>
      </c>
      <c r="G33" s="71">
        <f>DatosDelitos!J224</f>
        <v>0</v>
      </c>
      <c r="H33" s="71">
        <f>DatosDelitos!K224</f>
        <v>1</v>
      </c>
      <c r="I33" s="71">
        <f>DatosDelitos!L224</f>
        <v>0</v>
      </c>
      <c r="J33" s="71">
        <f>DatosDelitos!M224</f>
        <v>0</v>
      </c>
      <c r="K33" s="71">
        <f>DatosDelitos!O224</f>
        <v>8</v>
      </c>
      <c r="L33" s="71">
        <f>DatosDelitos!P224</f>
        <v>225</v>
      </c>
    </row>
    <row r="34" spans="2:13" ht="13.15" customHeight="1" x14ac:dyDescent="0.2">
      <c r="B34" s="210" t="s">
        <v>1251</v>
      </c>
      <c r="C34" s="210"/>
      <c r="D34" s="70">
        <f>DatosDelitos!C245</f>
        <v>8</v>
      </c>
      <c r="E34" s="71">
        <f>DatosDelitos!H245</f>
        <v>0</v>
      </c>
      <c r="F34" s="71">
        <f>DatosDelitos!I245</f>
        <v>1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0</v>
      </c>
    </row>
    <row r="35" spans="2:13" ht="13.15" customHeight="1" x14ac:dyDescent="0.2">
      <c r="B35" s="210" t="s">
        <v>1252</v>
      </c>
      <c r="C35" s="210"/>
      <c r="D35" s="70">
        <f>DatosDelitos!C272</f>
        <v>222</v>
      </c>
      <c r="E35" s="71">
        <f>DatosDelitos!H272</f>
        <v>123</v>
      </c>
      <c r="F35" s="71">
        <f>DatosDelitos!I272</f>
        <v>101</v>
      </c>
      <c r="G35" s="71">
        <f>DatosDelitos!J272</f>
        <v>1</v>
      </c>
      <c r="H35" s="71">
        <f>DatosDelitos!K272</f>
        <v>0</v>
      </c>
      <c r="I35" s="71">
        <f>DatosDelitos!L272</f>
        <v>0</v>
      </c>
      <c r="J35" s="71">
        <f>DatosDelitos!M272</f>
        <v>0</v>
      </c>
      <c r="K35" s="71">
        <f>DatosDelitos!O272</f>
        <v>0</v>
      </c>
      <c r="L35" s="71">
        <f>DatosDelitos!P272</f>
        <v>136</v>
      </c>
    </row>
    <row r="36" spans="2:13" ht="38.25" customHeight="1" x14ac:dyDescent="0.2">
      <c r="B36" s="210" t="s">
        <v>1253</v>
      </c>
      <c r="C36" s="210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10" t="s">
        <v>1254</v>
      </c>
      <c r="C37" s="210"/>
      <c r="D37" s="70">
        <f>DatosDelitos!C306</f>
        <v>6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10" t="s">
        <v>1255</v>
      </c>
      <c r="C38" s="210"/>
      <c r="D38" s="70">
        <f>DatosDelitos!C313+DatosDelitos!C319+DatosDelitos!C321</f>
        <v>16</v>
      </c>
      <c r="E38" s="71">
        <f>DatosDelitos!H313+DatosDelitos!H319+DatosDelitos!H321</f>
        <v>5</v>
      </c>
      <c r="F38" s="71">
        <f>DatosDelitos!I313+DatosDelitos!I319+DatosDelitos!I321</f>
        <v>4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5</v>
      </c>
    </row>
    <row r="39" spans="2:13" ht="13.15" customHeight="1" x14ac:dyDescent="0.2">
      <c r="B39" s="210" t="s">
        <v>1256</v>
      </c>
      <c r="C39" s="210"/>
      <c r="D39" s="70">
        <f>DatosDelitos!C324</f>
        <v>6135</v>
      </c>
      <c r="E39" s="71">
        <f>DatosDelitos!H324</f>
        <v>203</v>
      </c>
      <c r="F39" s="71">
        <f>DatosDelitos!I324</f>
        <v>0</v>
      </c>
      <c r="G39" s="71">
        <f>DatosDelitos!J324</f>
        <v>5</v>
      </c>
      <c r="H39" s="71">
        <f>DatosDelitos!K324</f>
        <v>0</v>
      </c>
      <c r="I39" s="71">
        <f>DatosDelitos!L324</f>
        <v>1</v>
      </c>
      <c r="J39" s="71">
        <f>DatosDelitos!M324</f>
        <v>0</v>
      </c>
      <c r="K39" s="71">
        <f>DatosDelitos!O324</f>
        <v>1</v>
      </c>
      <c r="L39" s="71">
        <f>DatosDelitos!P324</f>
        <v>8</v>
      </c>
    </row>
    <row r="40" spans="2:13" ht="13.15" customHeight="1" x14ac:dyDescent="0.2">
      <c r="B40" s="210" t="s">
        <v>1257</v>
      </c>
      <c r="C40" s="210"/>
      <c r="D40" s="70">
        <f>DatosDelitos!C326</f>
        <v>0</v>
      </c>
      <c r="E40" s="70">
        <f>DatosDelitos!H326</f>
        <v>0</v>
      </c>
      <c r="F40" s="70">
        <f>DatosDelitos!I326</f>
        <v>0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0</v>
      </c>
    </row>
    <row r="41" spans="2:13" ht="13.15" customHeight="1" x14ac:dyDescent="0.2">
      <c r="B41" s="210" t="s">
        <v>943</v>
      </c>
      <c r="C41" s="210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10" t="s">
        <v>1258</v>
      </c>
      <c r="C42" s="210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3" t="s">
        <v>947</v>
      </c>
      <c r="C43" s="213"/>
      <c r="D43" s="73">
        <f>SUM(D11:D42)</f>
        <v>24356</v>
      </c>
      <c r="E43" s="73">
        <f t="shared" ref="E43:L43" si="0">SUM(E11:E42)</f>
        <v>2181</v>
      </c>
      <c r="F43" s="73">
        <f t="shared" si="0"/>
        <v>1285</v>
      </c>
      <c r="G43" s="73">
        <f t="shared" si="0"/>
        <v>42</v>
      </c>
      <c r="H43" s="73">
        <f t="shared" si="0"/>
        <v>21</v>
      </c>
      <c r="I43" s="73">
        <f t="shared" si="0"/>
        <v>4</v>
      </c>
      <c r="J43" s="73">
        <f t="shared" si="0"/>
        <v>2</v>
      </c>
      <c r="K43" s="73">
        <f t="shared" si="0"/>
        <v>61</v>
      </c>
      <c r="L43" s="73">
        <f t="shared" si="0"/>
        <v>2518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2" t="s">
        <v>1260</v>
      </c>
      <c r="C49" s="212"/>
      <c r="D49" s="76">
        <f>DatosDelitos!F6</f>
        <v>1</v>
      </c>
      <c r="E49" s="76">
        <f>DatosDelitos!G6</f>
        <v>1</v>
      </c>
    </row>
    <row r="50" spans="2:5" ht="13.15" customHeight="1" x14ac:dyDescent="0.25">
      <c r="B50" s="212" t="s">
        <v>1261</v>
      </c>
      <c r="C50" s="212"/>
      <c r="D50" s="76">
        <f>DatosDelitos!F14-DatosDelitos!F18</f>
        <v>40</v>
      </c>
      <c r="E50" s="76">
        <f>DatosDelitos!G14-DatosDelitos!G18</f>
        <v>22</v>
      </c>
    </row>
    <row r="51" spans="2:5" ht="13.15" customHeight="1" x14ac:dyDescent="0.25">
      <c r="B51" s="212" t="s">
        <v>281</v>
      </c>
      <c r="C51" s="212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2" t="s">
        <v>338</v>
      </c>
      <c r="C52" s="212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2" t="s">
        <v>343</v>
      </c>
      <c r="C53" s="212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2" t="s">
        <v>1233</v>
      </c>
      <c r="C54" s="212"/>
      <c r="D54" s="76">
        <f>DatosDelitos!F18+DatosDelitos!F45</f>
        <v>782</v>
      </c>
      <c r="E54" s="76">
        <f>DatosDelitos!G18+DatosDelitos!G45</f>
        <v>279</v>
      </c>
    </row>
    <row r="55" spans="2:5" ht="13.15" customHeight="1" x14ac:dyDescent="0.25">
      <c r="B55" s="212" t="s">
        <v>1234</v>
      </c>
      <c r="C55" s="212"/>
      <c r="D55" s="76">
        <f>DatosDelitos!F31</f>
        <v>130</v>
      </c>
      <c r="E55" s="76">
        <f>DatosDelitos!G31</f>
        <v>129</v>
      </c>
    </row>
    <row r="56" spans="2:5" ht="13.15" customHeight="1" x14ac:dyDescent="0.25">
      <c r="B56" s="212" t="s">
        <v>1235</v>
      </c>
      <c r="C56" s="212"/>
      <c r="D56" s="76">
        <f>DatosDelitos!F43-DatosDelitos!F45</f>
        <v>1</v>
      </c>
      <c r="E56" s="76">
        <f>DatosDelitos!G43-DatosDelitos!G45</f>
        <v>0</v>
      </c>
    </row>
    <row r="57" spans="2:5" ht="13.15" customHeight="1" x14ac:dyDescent="0.25">
      <c r="B57" s="212" t="s">
        <v>1236</v>
      </c>
      <c r="C57" s="212"/>
      <c r="D57" s="76">
        <f>DatosDelitos!F51</f>
        <v>8</v>
      </c>
      <c r="E57" s="76">
        <f>DatosDelitos!G51</f>
        <v>3</v>
      </c>
    </row>
    <row r="58" spans="2:5" ht="13.15" customHeight="1" x14ac:dyDescent="0.25">
      <c r="B58" s="212" t="s">
        <v>1237</v>
      </c>
      <c r="C58" s="212"/>
      <c r="D58" s="76">
        <f>DatosDelitos!F73</f>
        <v>1</v>
      </c>
      <c r="E58" s="76">
        <f>DatosDelitos!G73</f>
        <v>0</v>
      </c>
    </row>
    <row r="59" spans="2:5" ht="27" customHeight="1" x14ac:dyDescent="0.25">
      <c r="B59" s="212" t="s">
        <v>1262</v>
      </c>
      <c r="C59" s="212"/>
      <c r="D59" s="76">
        <f>DatosDelitos!F75</f>
        <v>2</v>
      </c>
      <c r="E59" s="76">
        <f>DatosDelitos!G75</f>
        <v>1</v>
      </c>
    </row>
    <row r="60" spans="2:5" ht="13.15" customHeight="1" x14ac:dyDescent="0.25">
      <c r="B60" s="212" t="s">
        <v>1239</v>
      </c>
      <c r="C60" s="212"/>
      <c r="D60" s="76">
        <f>DatosDelitos!F83</f>
        <v>3</v>
      </c>
      <c r="E60" s="76">
        <f>DatosDelitos!G83</f>
        <v>1</v>
      </c>
    </row>
    <row r="61" spans="2:5" ht="13.15" customHeight="1" x14ac:dyDescent="0.25">
      <c r="B61" s="212" t="s">
        <v>1240</v>
      </c>
      <c r="C61" s="212"/>
      <c r="D61" s="76">
        <f>DatosDelitos!F86</f>
        <v>5</v>
      </c>
      <c r="E61" s="76">
        <f>DatosDelitos!G86</f>
        <v>1</v>
      </c>
    </row>
    <row r="62" spans="2:5" ht="13.15" customHeight="1" x14ac:dyDescent="0.25">
      <c r="B62" s="212" t="s">
        <v>966</v>
      </c>
      <c r="C62" s="212"/>
      <c r="D62" s="76">
        <f>DatosDelitos!F98</f>
        <v>121</v>
      </c>
      <c r="E62" s="76">
        <f>DatosDelitos!G98</f>
        <v>79</v>
      </c>
    </row>
    <row r="63" spans="2:5" ht="27" customHeight="1" x14ac:dyDescent="0.25">
      <c r="B63" s="212" t="s">
        <v>1263</v>
      </c>
      <c r="C63" s="212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2" t="s">
        <v>1242</v>
      </c>
      <c r="C64" s="212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2" t="s">
        <v>1243</v>
      </c>
      <c r="C65" s="212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2" t="s">
        <v>1244</v>
      </c>
      <c r="C66" s="212"/>
      <c r="D66" s="76">
        <f>DatosDelitos!F148</f>
        <v>9</v>
      </c>
      <c r="E66" s="76">
        <f>DatosDelitos!G148</f>
        <v>4</v>
      </c>
    </row>
    <row r="67" spans="2:5" ht="13.15" customHeight="1" x14ac:dyDescent="0.25">
      <c r="B67" s="212" t="s">
        <v>1245</v>
      </c>
      <c r="C67" s="212"/>
      <c r="D67" s="76">
        <f>DatosDelitos!F157+SUM(DatosDelitos!F168:G173)</f>
        <v>3</v>
      </c>
      <c r="E67" s="76">
        <f>DatosDelitos!G157+SUM(DatosDelitos!G168:H173)</f>
        <v>2</v>
      </c>
    </row>
    <row r="68" spans="2:5" ht="13.15" customHeight="1" x14ac:dyDescent="0.25">
      <c r="B68" s="212" t="s">
        <v>1246</v>
      </c>
      <c r="C68" s="212"/>
      <c r="D68" s="76">
        <f>SUM(DatosDelitos!F174:G178)</f>
        <v>9</v>
      </c>
      <c r="E68" s="76">
        <f>SUM(DatosDelitos!G174:H178)</f>
        <v>201</v>
      </c>
    </row>
    <row r="69" spans="2:5" ht="13.15" customHeight="1" x14ac:dyDescent="0.25">
      <c r="B69" s="212" t="s">
        <v>1247</v>
      </c>
      <c r="C69" s="212"/>
      <c r="D69" s="76">
        <f>DatosDelitos!F179</f>
        <v>699</v>
      </c>
      <c r="E69" s="76">
        <f>DatosDelitos!G179</f>
        <v>503</v>
      </c>
    </row>
    <row r="70" spans="2:5" ht="13.15" customHeight="1" x14ac:dyDescent="0.25">
      <c r="B70" s="212" t="s">
        <v>1248</v>
      </c>
      <c r="C70" s="212"/>
      <c r="D70" s="76">
        <f>DatosDelitos!F187</f>
        <v>6</v>
      </c>
      <c r="E70" s="76">
        <f>DatosDelitos!G187</f>
        <v>3</v>
      </c>
    </row>
    <row r="71" spans="2:5" ht="13.15" customHeight="1" x14ac:dyDescent="0.25">
      <c r="B71" s="212" t="s">
        <v>1249</v>
      </c>
      <c r="C71" s="212"/>
      <c r="D71" s="76">
        <f>DatosDelitos!F202</f>
        <v>25</v>
      </c>
      <c r="E71" s="76">
        <f>DatosDelitos!G202</f>
        <v>16</v>
      </c>
    </row>
    <row r="72" spans="2:5" ht="13.15" customHeight="1" x14ac:dyDescent="0.25">
      <c r="B72" s="212" t="s">
        <v>1250</v>
      </c>
      <c r="C72" s="212"/>
      <c r="D72" s="76">
        <f>DatosDelitos!F224</f>
        <v>190</v>
      </c>
      <c r="E72" s="76">
        <f>DatosDelitos!G224</f>
        <v>137</v>
      </c>
    </row>
    <row r="73" spans="2:5" ht="13.15" customHeight="1" x14ac:dyDescent="0.25">
      <c r="B73" s="212" t="s">
        <v>1251</v>
      </c>
      <c r="C73" s="212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12" t="s">
        <v>1252</v>
      </c>
      <c r="C74" s="212"/>
      <c r="D74" s="76">
        <f>DatosDelitos!F272</f>
        <v>65</v>
      </c>
      <c r="E74" s="76">
        <f>DatosDelitos!G272</f>
        <v>43</v>
      </c>
    </row>
    <row r="75" spans="2:5" ht="38.25" customHeight="1" x14ac:dyDescent="0.25">
      <c r="B75" s="212" t="s">
        <v>1253</v>
      </c>
      <c r="C75" s="212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2" t="s">
        <v>1254</v>
      </c>
      <c r="C76" s="212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2" t="s">
        <v>1255</v>
      </c>
      <c r="C77" s="212"/>
      <c r="D77" s="76">
        <f>DatosDelitos!F313+DatosDelitos!F319+DatosDelitos!F321</f>
        <v>1</v>
      </c>
      <c r="E77" s="76">
        <f>DatosDelitos!G313+DatosDelitos!G319+DatosDelitos!G321</f>
        <v>1</v>
      </c>
    </row>
    <row r="78" spans="2:5" ht="13.9" customHeight="1" x14ac:dyDescent="0.25">
      <c r="B78" s="212" t="s">
        <v>1256</v>
      </c>
      <c r="C78" s="212"/>
      <c r="D78" s="76">
        <f>DatosDelitos!F324</f>
        <v>175</v>
      </c>
      <c r="E78" s="76">
        <f>DatosDelitos!G324</f>
        <v>0</v>
      </c>
    </row>
    <row r="79" spans="2:5" ht="15" customHeight="1" x14ac:dyDescent="0.25">
      <c r="B79" s="214" t="s">
        <v>1257</v>
      </c>
      <c r="C79" s="214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4" t="s">
        <v>943</v>
      </c>
      <c r="C80" s="214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4" t="s">
        <v>1258</v>
      </c>
      <c r="C81" s="214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4" t="s">
        <v>1264</v>
      </c>
      <c r="C82" s="214"/>
      <c r="D82" s="76">
        <f>SUM(D49:D81)</f>
        <v>2276</v>
      </c>
      <c r="E82" s="76">
        <f>SUM(E49:E81)</f>
        <v>1426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2" t="s">
        <v>1232</v>
      </c>
      <c r="C87" s="212"/>
      <c r="D87" s="76">
        <f>DatosDelitos!N6+DatosDelitos!N14-DatosDelitos!N18</f>
        <v>61</v>
      </c>
    </row>
    <row r="88" spans="2:13" ht="13.15" customHeight="1" x14ac:dyDescent="0.25">
      <c r="B88" s="212" t="s">
        <v>281</v>
      </c>
      <c r="C88" s="212"/>
      <c r="D88" s="76">
        <f>DatosDelitos!N11</f>
        <v>0</v>
      </c>
    </row>
    <row r="89" spans="2:13" ht="13.15" customHeight="1" x14ac:dyDescent="0.25">
      <c r="B89" s="212" t="s">
        <v>338</v>
      </c>
      <c r="C89" s="212"/>
      <c r="D89" s="76">
        <f>DatosDelitos!N21</f>
        <v>0</v>
      </c>
    </row>
    <row r="90" spans="2:13" ht="13.15" customHeight="1" x14ac:dyDescent="0.25">
      <c r="B90" s="212" t="s">
        <v>343</v>
      </c>
      <c r="C90" s="212"/>
      <c r="D90" s="76">
        <f>DatosDelitos!N24</f>
        <v>0</v>
      </c>
    </row>
    <row r="91" spans="2:13" ht="13.15" customHeight="1" x14ac:dyDescent="0.25">
      <c r="B91" s="212" t="s">
        <v>1266</v>
      </c>
      <c r="C91" s="212"/>
      <c r="D91" s="76">
        <f>SUM(DatosDelitos!N18,DatosDelitos!N45)</f>
        <v>3</v>
      </c>
    </row>
    <row r="92" spans="2:13" ht="13.15" customHeight="1" x14ac:dyDescent="0.25">
      <c r="B92" s="212" t="s">
        <v>1234</v>
      </c>
      <c r="C92" s="212"/>
      <c r="D92" s="76">
        <f>DatosDelitos!N31</f>
        <v>1</v>
      </c>
    </row>
    <row r="93" spans="2:13" ht="13.15" customHeight="1" x14ac:dyDescent="0.25">
      <c r="B93" s="212" t="s">
        <v>1235</v>
      </c>
      <c r="C93" s="212"/>
      <c r="D93" s="76">
        <f>DatosDelitos!N43-DatosDelitos!N45</f>
        <v>1</v>
      </c>
    </row>
    <row r="94" spans="2:13" ht="13.15" customHeight="1" x14ac:dyDescent="0.25">
      <c r="B94" s="212" t="s">
        <v>1236</v>
      </c>
      <c r="C94" s="212"/>
      <c r="D94" s="76">
        <f>DatosDelitos!N51</f>
        <v>4</v>
      </c>
    </row>
    <row r="95" spans="2:13" ht="13.15" customHeight="1" x14ac:dyDescent="0.25">
      <c r="B95" s="212" t="s">
        <v>1237</v>
      </c>
      <c r="C95" s="212"/>
      <c r="D95" s="76">
        <f>DatosDelitos!N73</f>
        <v>0</v>
      </c>
    </row>
    <row r="96" spans="2:13" ht="27" customHeight="1" x14ac:dyDescent="0.25">
      <c r="B96" s="212" t="s">
        <v>1262</v>
      </c>
      <c r="C96" s="212"/>
      <c r="D96" s="76">
        <f>DatosDelitos!N75</f>
        <v>0</v>
      </c>
    </row>
    <row r="97" spans="2:4" ht="13.15" customHeight="1" x14ac:dyDescent="0.25">
      <c r="B97" s="212" t="s">
        <v>1239</v>
      </c>
      <c r="C97" s="212"/>
      <c r="D97" s="76">
        <f>DatosDelitos!N83</f>
        <v>0</v>
      </c>
    </row>
    <row r="98" spans="2:4" ht="13.15" customHeight="1" x14ac:dyDescent="0.25">
      <c r="B98" s="212" t="s">
        <v>1240</v>
      </c>
      <c r="C98" s="212"/>
      <c r="D98" s="76">
        <f>DatosDelitos!N86</f>
        <v>9</v>
      </c>
    </row>
    <row r="99" spans="2:4" ht="13.15" customHeight="1" x14ac:dyDescent="0.25">
      <c r="B99" s="212" t="s">
        <v>966</v>
      </c>
      <c r="C99" s="212"/>
      <c r="D99" s="76">
        <f>DatosDelitos!N98</f>
        <v>12</v>
      </c>
    </row>
    <row r="100" spans="2:4" ht="27" customHeight="1" x14ac:dyDescent="0.25">
      <c r="B100" s="212" t="s">
        <v>1263</v>
      </c>
      <c r="C100" s="212"/>
      <c r="D100" s="76">
        <f>DatosDelitos!N132</f>
        <v>4</v>
      </c>
    </row>
    <row r="101" spans="2:4" ht="13.15" customHeight="1" x14ac:dyDescent="0.25">
      <c r="B101" s="212" t="s">
        <v>1242</v>
      </c>
      <c r="C101" s="212"/>
      <c r="D101" s="76">
        <f>DatosDelitos!N138</f>
        <v>0</v>
      </c>
    </row>
    <row r="102" spans="2:4" ht="13.15" customHeight="1" x14ac:dyDescent="0.25">
      <c r="B102" s="212" t="s">
        <v>1243</v>
      </c>
      <c r="C102" s="212"/>
      <c r="D102" s="76">
        <f>DatosDelitos!N145</f>
        <v>0</v>
      </c>
    </row>
    <row r="103" spans="2:4" ht="13.15" customHeight="1" x14ac:dyDescent="0.25">
      <c r="B103" s="212" t="s">
        <v>1267</v>
      </c>
      <c r="C103" s="212"/>
      <c r="D103" s="76">
        <f>DatosDelitos!N149</f>
        <v>23</v>
      </c>
    </row>
    <row r="104" spans="2:4" ht="13.15" customHeight="1" x14ac:dyDescent="0.25">
      <c r="B104" s="212" t="s">
        <v>1175</v>
      </c>
      <c r="C104" s="212"/>
      <c r="D104" s="76">
        <f>SUM(DatosDelitos!N150,DatosDelitos!N151)</f>
        <v>1</v>
      </c>
    </row>
    <row r="105" spans="2:4" ht="13.15" customHeight="1" x14ac:dyDescent="0.25">
      <c r="B105" s="212" t="s">
        <v>1173</v>
      </c>
      <c r="C105" s="212"/>
      <c r="D105" s="76">
        <f>SUM(DatosDelitos!N152:O156)</f>
        <v>5</v>
      </c>
    </row>
    <row r="106" spans="2:4" ht="13.15" customHeight="1" x14ac:dyDescent="0.25">
      <c r="B106" s="212" t="s">
        <v>1245</v>
      </c>
      <c r="C106" s="212"/>
      <c r="D106" s="76">
        <f>SUM(SUM(DatosDelitos!N158:O161),SUM(DatosDelitos!N168:O173))</f>
        <v>0</v>
      </c>
    </row>
    <row r="107" spans="2:4" ht="13.15" customHeight="1" x14ac:dyDescent="0.25">
      <c r="B107" s="212" t="s">
        <v>1268</v>
      </c>
      <c r="C107" s="212"/>
      <c r="D107" s="76">
        <f>SUM(DatosDelitos!N162:O166)</f>
        <v>35</v>
      </c>
    </row>
    <row r="108" spans="2:4" ht="13.15" customHeight="1" x14ac:dyDescent="0.25">
      <c r="B108" s="212" t="s">
        <v>1246</v>
      </c>
      <c r="C108" s="212"/>
      <c r="D108" s="76">
        <f>SUM(DatosDelitos!N174:O178)</f>
        <v>14</v>
      </c>
    </row>
    <row r="109" spans="2:4" ht="13.15" customHeight="1" x14ac:dyDescent="0.25">
      <c r="B109" s="212" t="s">
        <v>1247</v>
      </c>
      <c r="C109" s="212"/>
      <c r="D109" s="76">
        <f>DatosDelitos!N179</f>
        <v>34</v>
      </c>
    </row>
    <row r="110" spans="2:4" ht="13.15" customHeight="1" x14ac:dyDescent="0.25">
      <c r="B110" s="212" t="s">
        <v>1248</v>
      </c>
      <c r="C110" s="212"/>
      <c r="D110" s="76">
        <f>DatosDelitos!N187</f>
        <v>11</v>
      </c>
    </row>
    <row r="111" spans="2:4" ht="13.15" customHeight="1" x14ac:dyDescent="0.25">
      <c r="B111" s="212" t="s">
        <v>1249</v>
      </c>
      <c r="C111" s="212"/>
      <c r="D111" s="76">
        <f>DatosDelitos!N202</f>
        <v>24</v>
      </c>
    </row>
    <row r="112" spans="2:4" ht="13.15" customHeight="1" x14ac:dyDescent="0.25">
      <c r="B112" s="212" t="s">
        <v>1250</v>
      </c>
      <c r="C112" s="212"/>
      <c r="D112" s="76">
        <f>DatosDelitos!N224</f>
        <v>2</v>
      </c>
    </row>
    <row r="113" spans="2:4" ht="13.15" customHeight="1" x14ac:dyDescent="0.25">
      <c r="B113" s="212" t="s">
        <v>1251</v>
      </c>
      <c r="C113" s="212"/>
      <c r="D113" s="76">
        <f>DatosDelitos!N245</f>
        <v>2</v>
      </c>
    </row>
    <row r="114" spans="2:4" ht="13.15" customHeight="1" x14ac:dyDescent="0.25">
      <c r="B114" s="212" t="s">
        <v>1252</v>
      </c>
      <c r="C114" s="212"/>
      <c r="D114" s="76">
        <f>DatosDelitos!N272</f>
        <v>38</v>
      </c>
    </row>
    <row r="115" spans="2:4" ht="38.25" customHeight="1" x14ac:dyDescent="0.25">
      <c r="B115" s="212" t="s">
        <v>1253</v>
      </c>
      <c r="C115" s="212"/>
      <c r="D115" s="76">
        <f>DatosDelitos!N302</f>
        <v>0</v>
      </c>
    </row>
    <row r="116" spans="2:4" ht="13.15" customHeight="1" x14ac:dyDescent="0.25">
      <c r="B116" s="212" t="s">
        <v>1254</v>
      </c>
      <c r="C116" s="212"/>
      <c r="D116" s="76">
        <f>DatosDelitos!N306</f>
        <v>0</v>
      </c>
    </row>
    <row r="117" spans="2:4" ht="13.15" customHeight="1" x14ac:dyDescent="0.25">
      <c r="B117" s="212" t="s">
        <v>1255</v>
      </c>
      <c r="C117" s="212"/>
      <c r="D117" s="76">
        <f>DatosDelitos!N313+DatosDelitos!N321</f>
        <v>0</v>
      </c>
    </row>
    <row r="118" spans="2:4" ht="13.15" customHeight="1" x14ac:dyDescent="0.25">
      <c r="B118" s="212" t="s">
        <v>909</v>
      </c>
      <c r="C118" s="212"/>
      <c r="D118" s="76">
        <f>DatosDelitos!N319</f>
        <v>0</v>
      </c>
    </row>
    <row r="119" spans="2:4" ht="13.9" customHeight="1" x14ac:dyDescent="0.25">
      <c r="B119" s="212" t="s">
        <v>1256</v>
      </c>
      <c r="C119" s="212"/>
      <c r="D119" s="76">
        <f>DatosDelitos!N324</f>
        <v>10</v>
      </c>
    </row>
    <row r="120" spans="2:4" ht="12.75" customHeight="1" x14ac:dyDescent="0.25">
      <c r="B120" s="214" t="s">
        <v>1257</v>
      </c>
      <c r="C120" s="214"/>
      <c r="D120" s="76">
        <f>DatosDelitos!N326</f>
        <v>0</v>
      </c>
    </row>
    <row r="121" spans="2:4" ht="15" customHeight="1" x14ac:dyDescent="0.25">
      <c r="B121" s="214" t="s">
        <v>943</v>
      </c>
      <c r="C121" s="214"/>
      <c r="D121" s="76">
        <f>DatosDelitos!N338</f>
        <v>0</v>
      </c>
    </row>
    <row r="122" spans="2:4" ht="15" customHeight="1" x14ac:dyDescent="0.25">
      <c r="B122" s="214" t="s">
        <v>1258</v>
      </c>
      <c r="C122" s="214"/>
      <c r="D122" s="76">
        <f>DatosDelitos!N340</f>
        <v>0</v>
      </c>
    </row>
    <row r="123" spans="2:4" ht="15" customHeight="1" x14ac:dyDescent="0.25">
      <c r="B123" s="212" t="s">
        <v>1264</v>
      </c>
      <c r="C123" s="212"/>
      <c r="D123" s="76">
        <f>SUM(D87:D122)</f>
        <v>294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8" t="s">
        <v>310</v>
      </c>
      <c r="B6" s="179"/>
      <c r="C6" s="27">
        <v>32</v>
      </c>
      <c r="D6" s="27">
        <v>42</v>
      </c>
      <c r="E6" s="28">
        <v>-1</v>
      </c>
      <c r="F6" s="27">
        <v>1</v>
      </c>
      <c r="G6" s="27">
        <v>1</v>
      </c>
      <c r="H6" s="27">
        <v>11</v>
      </c>
      <c r="I6" s="27">
        <v>6</v>
      </c>
      <c r="J6" s="27">
        <v>2</v>
      </c>
      <c r="K6" s="27">
        <v>2</v>
      </c>
      <c r="L6" s="27">
        <v>2</v>
      </c>
      <c r="M6" s="27">
        <v>1</v>
      </c>
      <c r="N6" s="27">
        <v>0</v>
      </c>
      <c r="O6" s="27">
        <v>3</v>
      </c>
      <c r="P6" s="29">
        <v>5</v>
      </c>
    </row>
    <row r="7" spans="1:16" x14ac:dyDescent="0.25">
      <c r="A7" s="30" t="s">
        <v>311</v>
      </c>
      <c r="B7" s="30" t="s">
        <v>312</v>
      </c>
      <c r="C7" s="15">
        <v>11</v>
      </c>
      <c r="D7" s="15">
        <v>13</v>
      </c>
      <c r="E7" s="31">
        <v>-1</v>
      </c>
      <c r="F7" s="15">
        <v>1</v>
      </c>
      <c r="G7" s="15">
        <v>0</v>
      </c>
      <c r="H7" s="15">
        <v>1</v>
      </c>
      <c r="I7" s="15">
        <v>0</v>
      </c>
      <c r="J7" s="15">
        <v>2</v>
      </c>
      <c r="K7" s="15">
        <v>1</v>
      </c>
      <c r="L7" s="15">
        <v>1</v>
      </c>
      <c r="M7" s="15">
        <v>1</v>
      </c>
      <c r="N7" s="15">
        <v>0</v>
      </c>
      <c r="O7" s="15">
        <v>3</v>
      </c>
      <c r="P7" s="25">
        <v>1</v>
      </c>
    </row>
    <row r="8" spans="1:16" x14ac:dyDescent="0.25">
      <c r="A8" s="30" t="s">
        <v>313</v>
      </c>
      <c r="B8" s="30" t="s">
        <v>314</v>
      </c>
      <c r="C8" s="15">
        <v>3</v>
      </c>
      <c r="D8" s="15">
        <v>4</v>
      </c>
      <c r="E8" s="31">
        <v>-1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1</v>
      </c>
      <c r="M8" s="15">
        <v>0</v>
      </c>
      <c r="N8" s="15">
        <v>0</v>
      </c>
      <c r="O8" s="15">
        <v>0</v>
      </c>
      <c r="P8" s="25">
        <v>2</v>
      </c>
    </row>
    <row r="9" spans="1:16" x14ac:dyDescent="0.25">
      <c r="A9" s="30" t="s">
        <v>315</v>
      </c>
      <c r="B9" s="30" t="s">
        <v>316</v>
      </c>
      <c r="C9" s="15">
        <v>8</v>
      </c>
      <c r="D9" s="15">
        <v>19</v>
      </c>
      <c r="E9" s="31">
        <v>-1</v>
      </c>
      <c r="F9" s="15">
        <v>0</v>
      </c>
      <c r="G9" s="15">
        <v>1</v>
      </c>
      <c r="H9" s="15">
        <v>10</v>
      </c>
      <c r="I9" s="15">
        <v>6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2</v>
      </c>
    </row>
    <row r="10" spans="1:16" x14ac:dyDescent="0.25">
      <c r="A10" s="30" t="s">
        <v>317</v>
      </c>
      <c r="B10" s="30" t="s">
        <v>318</v>
      </c>
      <c r="C10" s="15">
        <v>10</v>
      </c>
      <c r="D10" s="15">
        <v>6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8" t="s">
        <v>319</v>
      </c>
      <c r="B11" s="179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8" t="s">
        <v>323</v>
      </c>
      <c r="B14" s="179"/>
      <c r="C14" s="27">
        <v>11075</v>
      </c>
      <c r="D14" s="27">
        <v>12931</v>
      </c>
      <c r="E14" s="28">
        <v>-1</v>
      </c>
      <c r="F14" s="27">
        <v>727</v>
      </c>
      <c r="G14" s="27">
        <v>275</v>
      </c>
      <c r="H14" s="27">
        <v>353</v>
      </c>
      <c r="I14" s="27">
        <v>220</v>
      </c>
      <c r="J14" s="27">
        <v>8</v>
      </c>
      <c r="K14" s="27">
        <v>5</v>
      </c>
      <c r="L14" s="27">
        <v>0</v>
      </c>
      <c r="M14" s="27">
        <v>0</v>
      </c>
      <c r="N14" s="27">
        <v>62</v>
      </c>
      <c r="O14" s="27">
        <v>12</v>
      </c>
      <c r="P14" s="29">
        <v>379</v>
      </c>
    </row>
    <row r="15" spans="1:16" x14ac:dyDescent="0.25">
      <c r="A15" s="30" t="s">
        <v>324</v>
      </c>
      <c r="B15" s="30" t="s">
        <v>325</v>
      </c>
      <c r="C15" s="15">
        <v>7025</v>
      </c>
      <c r="D15" s="15">
        <v>8475</v>
      </c>
      <c r="E15" s="31">
        <v>-1</v>
      </c>
      <c r="F15" s="15">
        <v>35</v>
      </c>
      <c r="G15" s="15">
        <v>22</v>
      </c>
      <c r="H15" s="15">
        <v>151</v>
      </c>
      <c r="I15" s="15">
        <v>100</v>
      </c>
      <c r="J15" s="15">
        <v>6</v>
      </c>
      <c r="K15" s="15">
        <v>1</v>
      </c>
      <c r="L15" s="15">
        <v>0</v>
      </c>
      <c r="M15" s="15">
        <v>0</v>
      </c>
      <c r="N15" s="15">
        <v>58</v>
      </c>
      <c r="O15" s="15">
        <v>3</v>
      </c>
      <c r="P15" s="25">
        <v>169</v>
      </c>
    </row>
    <row r="16" spans="1:16" x14ac:dyDescent="0.25">
      <c r="A16" s="30" t="s">
        <v>326</v>
      </c>
      <c r="B16" s="30" t="s">
        <v>327</v>
      </c>
      <c r="C16" s="15">
        <v>56</v>
      </c>
      <c r="D16" s="15">
        <v>140</v>
      </c>
      <c r="E16" s="31">
        <v>-1</v>
      </c>
      <c r="F16" s="15">
        <v>0</v>
      </c>
      <c r="G16" s="15">
        <v>0</v>
      </c>
      <c r="H16" s="15">
        <v>0</v>
      </c>
      <c r="I16" s="15">
        <v>4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30" t="s">
        <v>328</v>
      </c>
      <c r="B17" s="30" t="s">
        <v>329</v>
      </c>
      <c r="C17" s="15">
        <v>2630</v>
      </c>
      <c r="D17" s="15">
        <v>3039</v>
      </c>
      <c r="E17" s="31">
        <v>-1</v>
      </c>
      <c r="F17" s="15">
        <v>5</v>
      </c>
      <c r="G17" s="15">
        <v>0</v>
      </c>
      <c r="H17" s="15">
        <v>19</v>
      </c>
      <c r="I17" s="15">
        <v>10</v>
      </c>
      <c r="J17" s="15">
        <v>0</v>
      </c>
      <c r="K17" s="15">
        <v>0</v>
      </c>
      <c r="L17" s="15">
        <v>0</v>
      </c>
      <c r="M17" s="15">
        <v>0</v>
      </c>
      <c r="N17" s="15">
        <v>2</v>
      </c>
      <c r="O17" s="15">
        <v>0</v>
      </c>
      <c r="P17" s="25">
        <v>6</v>
      </c>
    </row>
    <row r="18" spans="1:16" ht="33.75" x14ac:dyDescent="0.25">
      <c r="A18" s="30" t="s">
        <v>330</v>
      </c>
      <c r="B18" s="30" t="s">
        <v>331</v>
      </c>
      <c r="C18" s="15">
        <v>1364</v>
      </c>
      <c r="D18" s="15">
        <v>1273</v>
      </c>
      <c r="E18" s="31">
        <v>0</v>
      </c>
      <c r="F18" s="15">
        <v>687</v>
      </c>
      <c r="G18" s="15">
        <v>253</v>
      </c>
      <c r="H18" s="15">
        <v>183</v>
      </c>
      <c r="I18" s="15">
        <v>106</v>
      </c>
      <c r="J18" s="15">
        <v>2</v>
      </c>
      <c r="K18" s="15">
        <v>4</v>
      </c>
      <c r="L18" s="15">
        <v>0</v>
      </c>
      <c r="M18" s="15">
        <v>0</v>
      </c>
      <c r="N18" s="15">
        <v>1</v>
      </c>
      <c r="O18" s="15">
        <v>9</v>
      </c>
      <c r="P18" s="25">
        <v>204</v>
      </c>
    </row>
    <row r="19" spans="1:16" x14ac:dyDescent="0.25">
      <c r="A19" s="30" t="s">
        <v>332</v>
      </c>
      <c r="B19" s="30" t="s">
        <v>333</v>
      </c>
      <c r="C19" s="15">
        <v>0</v>
      </c>
      <c r="D19" s="15">
        <v>4</v>
      </c>
      <c r="E19" s="31">
        <v>-1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1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8" t="s">
        <v>336</v>
      </c>
      <c r="B21" s="179"/>
      <c r="C21" s="27">
        <v>22</v>
      </c>
      <c r="D21" s="27">
        <v>10</v>
      </c>
      <c r="E21" s="28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4</v>
      </c>
      <c r="D22" s="15">
        <v>3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18</v>
      </c>
      <c r="D23" s="15">
        <v>7</v>
      </c>
      <c r="E23" s="31">
        <v>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8" t="s">
        <v>341</v>
      </c>
      <c r="B24" s="179"/>
      <c r="C24" s="27">
        <v>1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1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8" t="s">
        <v>354</v>
      </c>
      <c r="B31" s="179"/>
      <c r="C31" s="27">
        <v>687</v>
      </c>
      <c r="D31" s="27">
        <v>619</v>
      </c>
      <c r="E31" s="28">
        <v>0</v>
      </c>
      <c r="F31" s="27">
        <v>130</v>
      </c>
      <c r="G31" s="27">
        <v>129</v>
      </c>
      <c r="H31" s="27">
        <v>43</v>
      </c>
      <c r="I31" s="27">
        <v>85</v>
      </c>
      <c r="J31" s="27">
        <v>0</v>
      </c>
      <c r="K31" s="27">
        <v>3</v>
      </c>
      <c r="L31" s="27">
        <v>0</v>
      </c>
      <c r="M31" s="27">
        <v>0</v>
      </c>
      <c r="N31" s="27">
        <v>1</v>
      </c>
      <c r="O31" s="27">
        <v>0</v>
      </c>
      <c r="P31" s="29">
        <v>181</v>
      </c>
    </row>
    <row r="32" spans="1:16" x14ac:dyDescent="0.25">
      <c r="A32" s="30" t="s">
        <v>355</v>
      </c>
      <c r="B32" s="30" t="s">
        <v>356</v>
      </c>
      <c r="C32" s="15">
        <v>8</v>
      </c>
      <c r="D32" s="15">
        <v>6</v>
      </c>
      <c r="E32" s="31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0</v>
      </c>
      <c r="M32" s="15">
        <v>0</v>
      </c>
      <c r="N32" s="15">
        <v>0</v>
      </c>
      <c r="O32" s="15">
        <v>0</v>
      </c>
      <c r="P32" s="25">
        <v>0</v>
      </c>
    </row>
    <row r="33" spans="1:16" x14ac:dyDescent="0.25">
      <c r="A33" s="30" t="s">
        <v>357</v>
      </c>
      <c r="B33" s="30" t="s">
        <v>358</v>
      </c>
      <c r="C33" s="15">
        <v>1</v>
      </c>
      <c r="D33" s="15">
        <v>1</v>
      </c>
      <c r="E33" s="31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291</v>
      </c>
      <c r="D34" s="15">
        <v>294</v>
      </c>
      <c r="E34" s="31">
        <v>-1</v>
      </c>
      <c r="F34" s="15">
        <v>31</v>
      </c>
      <c r="G34" s="15">
        <v>21</v>
      </c>
      <c r="H34" s="15">
        <v>18</v>
      </c>
      <c r="I34" s="15">
        <v>33</v>
      </c>
      <c r="J34" s="15">
        <v>0</v>
      </c>
      <c r="K34" s="15">
        <v>2</v>
      </c>
      <c r="L34" s="15">
        <v>0</v>
      </c>
      <c r="M34" s="15">
        <v>0</v>
      </c>
      <c r="N34" s="15">
        <v>1</v>
      </c>
      <c r="O34" s="15">
        <v>0</v>
      </c>
      <c r="P34" s="25">
        <v>55</v>
      </c>
    </row>
    <row r="35" spans="1:16" x14ac:dyDescent="0.25">
      <c r="A35" s="30" t="s">
        <v>361</v>
      </c>
      <c r="B35" s="30" t="s">
        <v>362</v>
      </c>
      <c r="C35" s="15">
        <v>51</v>
      </c>
      <c r="D35" s="15">
        <v>47</v>
      </c>
      <c r="E35" s="31">
        <v>0</v>
      </c>
      <c r="F35" s="15">
        <v>0</v>
      </c>
      <c r="G35" s="15">
        <v>4</v>
      </c>
      <c r="H35" s="15">
        <v>1</v>
      </c>
      <c r="I35" s="15">
        <v>4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10</v>
      </c>
    </row>
    <row r="36" spans="1:16" x14ac:dyDescent="0.25">
      <c r="A36" s="30" t="s">
        <v>363</v>
      </c>
      <c r="B36" s="30" t="s">
        <v>364</v>
      </c>
      <c r="C36" s="15">
        <v>87</v>
      </c>
      <c r="D36" s="15">
        <v>111</v>
      </c>
      <c r="E36" s="31">
        <v>-1</v>
      </c>
      <c r="F36" s="15">
        <v>3</v>
      </c>
      <c r="G36" s="15">
        <v>3</v>
      </c>
      <c r="H36" s="15">
        <v>3</v>
      </c>
      <c r="I36" s="15">
        <v>4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5">
        <v>4</v>
      </c>
    </row>
    <row r="37" spans="1:16" ht="22.5" x14ac:dyDescent="0.25">
      <c r="A37" s="30" t="s">
        <v>365</v>
      </c>
      <c r="B37" s="30" t="s">
        <v>366</v>
      </c>
      <c r="C37" s="15">
        <v>50</v>
      </c>
      <c r="D37" s="15">
        <v>34</v>
      </c>
      <c r="E37" s="31">
        <v>0</v>
      </c>
      <c r="F37" s="15">
        <v>63</v>
      </c>
      <c r="G37" s="15">
        <v>73</v>
      </c>
      <c r="H37" s="15">
        <v>11</v>
      </c>
      <c r="I37" s="15">
        <v>26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83</v>
      </c>
    </row>
    <row r="38" spans="1:16" ht="22.5" x14ac:dyDescent="0.25">
      <c r="A38" s="30" t="s">
        <v>367</v>
      </c>
      <c r="B38" s="30" t="s">
        <v>368</v>
      </c>
      <c r="C38" s="15">
        <v>41</v>
      </c>
      <c r="D38" s="15">
        <v>3</v>
      </c>
      <c r="E38" s="31">
        <v>12</v>
      </c>
      <c r="F38" s="15">
        <v>10</v>
      </c>
      <c r="G38" s="15">
        <v>16</v>
      </c>
      <c r="H38" s="15">
        <v>0</v>
      </c>
      <c r="I38" s="15">
        <v>6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14</v>
      </c>
    </row>
    <row r="39" spans="1:16" ht="22.5" x14ac:dyDescent="0.25">
      <c r="A39" s="30" t="s">
        <v>369</v>
      </c>
      <c r="B39" s="30" t="s">
        <v>370</v>
      </c>
      <c r="C39" s="15">
        <v>12</v>
      </c>
      <c r="D39" s="15">
        <v>7</v>
      </c>
      <c r="E39" s="31">
        <v>0</v>
      </c>
      <c r="F39" s="15">
        <v>22</v>
      </c>
      <c r="G39" s="15">
        <v>10</v>
      </c>
      <c r="H39" s="15">
        <v>4</v>
      </c>
      <c r="I39" s="15">
        <v>2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13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146</v>
      </c>
      <c r="D42" s="15">
        <v>116</v>
      </c>
      <c r="E42" s="31">
        <v>0</v>
      </c>
      <c r="F42" s="15">
        <v>1</v>
      </c>
      <c r="G42" s="15">
        <v>2</v>
      </c>
      <c r="H42" s="15">
        <v>6</v>
      </c>
      <c r="I42" s="15">
        <v>10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2</v>
      </c>
    </row>
    <row r="43" spans="1:16" x14ac:dyDescent="0.25">
      <c r="A43" s="178" t="s">
        <v>377</v>
      </c>
      <c r="B43" s="179"/>
      <c r="C43" s="27">
        <v>179</v>
      </c>
      <c r="D43" s="27">
        <v>353</v>
      </c>
      <c r="E43" s="28">
        <v>-1</v>
      </c>
      <c r="F43" s="27">
        <v>96</v>
      </c>
      <c r="G43" s="27">
        <v>26</v>
      </c>
      <c r="H43" s="27">
        <v>38</v>
      </c>
      <c r="I43" s="27">
        <v>21</v>
      </c>
      <c r="J43" s="27">
        <v>0</v>
      </c>
      <c r="K43" s="27">
        <v>0</v>
      </c>
      <c r="L43" s="27">
        <v>0</v>
      </c>
      <c r="M43" s="27">
        <v>0</v>
      </c>
      <c r="N43" s="27">
        <v>3</v>
      </c>
      <c r="O43" s="27">
        <v>0</v>
      </c>
      <c r="P43" s="29">
        <v>15</v>
      </c>
    </row>
    <row r="44" spans="1:16" x14ac:dyDescent="0.25">
      <c r="A44" s="30" t="s">
        <v>378</v>
      </c>
      <c r="B44" s="30" t="s">
        <v>379</v>
      </c>
      <c r="C44" s="15">
        <v>5</v>
      </c>
      <c r="D44" s="15">
        <v>7</v>
      </c>
      <c r="E44" s="31">
        <v>-1</v>
      </c>
      <c r="F44" s="15">
        <v>1</v>
      </c>
      <c r="G44" s="15">
        <v>0</v>
      </c>
      <c r="H44" s="15">
        <v>0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1</v>
      </c>
    </row>
    <row r="45" spans="1:16" ht="22.5" x14ac:dyDescent="0.25">
      <c r="A45" s="30" t="s">
        <v>380</v>
      </c>
      <c r="B45" s="30" t="s">
        <v>381</v>
      </c>
      <c r="C45" s="15">
        <v>163</v>
      </c>
      <c r="D45" s="15">
        <v>323</v>
      </c>
      <c r="E45" s="31">
        <v>-1</v>
      </c>
      <c r="F45" s="15">
        <v>95</v>
      </c>
      <c r="G45" s="15">
        <v>26</v>
      </c>
      <c r="H45" s="15">
        <v>36</v>
      </c>
      <c r="I45" s="15">
        <v>20</v>
      </c>
      <c r="J45" s="15">
        <v>0</v>
      </c>
      <c r="K45" s="15">
        <v>0</v>
      </c>
      <c r="L45" s="15">
        <v>0</v>
      </c>
      <c r="M45" s="15">
        <v>0</v>
      </c>
      <c r="N45" s="15">
        <v>2</v>
      </c>
      <c r="O45" s="15">
        <v>0</v>
      </c>
      <c r="P45" s="25">
        <v>12</v>
      </c>
    </row>
    <row r="46" spans="1:16" x14ac:dyDescent="0.25">
      <c r="A46" s="30" t="s">
        <v>382</v>
      </c>
      <c r="B46" s="30" t="s">
        <v>383</v>
      </c>
      <c r="C46" s="15">
        <v>6</v>
      </c>
      <c r="D46" s="15">
        <v>7</v>
      </c>
      <c r="E46" s="31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1</v>
      </c>
      <c r="D47" s="15">
        <v>2</v>
      </c>
      <c r="E47" s="31">
        <v>-1</v>
      </c>
      <c r="F47" s="15">
        <v>0</v>
      </c>
      <c r="G47" s="15">
        <v>0</v>
      </c>
      <c r="H47" s="15">
        <v>1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5">
        <v>2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4</v>
      </c>
      <c r="D49" s="15">
        <v>14</v>
      </c>
      <c r="E49" s="31">
        <v>-1</v>
      </c>
      <c r="F49" s="15">
        <v>0</v>
      </c>
      <c r="G49" s="15">
        <v>0</v>
      </c>
      <c r="H49" s="15">
        <v>1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8" t="s">
        <v>392</v>
      </c>
      <c r="B51" s="179"/>
      <c r="C51" s="27">
        <v>272</v>
      </c>
      <c r="D51" s="27">
        <v>293</v>
      </c>
      <c r="E51" s="28">
        <v>-1</v>
      </c>
      <c r="F51" s="27">
        <v>8</v>
      </c>
      <c r="G51" s="27">
        <v>3</v>
      </c>
      <c r="H51" s="27">
        <v>49</v>
      </c>
      <c r="I51" s="27">
        <v>29</v>
      </c>
      <c r="J51" s="27">
        <v>24</v>
      </c>
      <c r="K51" s="27">
        <v>10</v>
      </c>
      <c r="L51" s="27">
        <v>0</v>
      </c>
      <c r="M51" s="27">
        <v>0</v>
      </c>
      <c r="N51" s="27">
        <v>4</v>
      </c>
      <c r="O51" s="27">
        <v>3</v>
      </c>
      <c r="P51" s="29">
        <v>34</v>
      </c>
    </row>
    <row r="52" spans="1:16" x14ac:dyDescent="0.25">
      <c r="A52" s="30" t="s">
        <v>393</v>
      </c>
      <c r="B52" s="30" t="s">
        <v>394</v>
      </c>
      <c r="C52" s="15">
        <v>94</v>
      </c>
      <c r="D52" s="15">
        <v>72</v>
      </c>
      <c r="E52" s="31">
        <v>0</v>
      </c>
      <c r="F52" s="15">
        <v>3</v>
      </c>
      <c r="G52" s="15">
        <v>1</v>
      </c>
      <c r="H52" s="15">
        <v>5</v>
      </c>
      <c r="I52" s="15">
        <v>3</v>
      </c>
      <c r="J52" s="15">
        <v>11</v>
      </c>
      <c r="K52" s="15">
        <v>4</v>
      </c>
      <c r="L52" s="15">
        <v>0</v>
      </c>
      <c r="M52" s="15">
        <v>0</v>
      </c>
      <c r="N52" s="15">
        <v>0</v>
      </c>
      <c r="O52" s="15">
        <v>0</v>
      </c>
      <c r="P52" s="25">
        <v>5</v>
      </c>
    </row>
    <row r="53" spans="1:16" x14ac:dyDescent="0.25">
      <c r="A53" s="30" t="s">
        <v>395</v>
      </c>
      <c r="B53" s="30" t="s">
        <v>396</v>
      </c>
      <c r="C53" s="15">
        <v>4</v>
      </c>
      <c r="D53" s="15">
        <v>3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2</v>
      </c>
      <c r="P53" s="25">
        <v>1</v>
      </c>
    </row>
    <row r="54" spans="1:16" x14ac:dyDescent="0.25">
      <c r="A54" s="30" t="s">
        <v>397</v>
      </c>
      <c r="B54" s="30" t="s">
        <v>398</v>
      </c>
      <c r="C54" s="15">
        <v>95</v>
      </c>
      <c r="D54" s="15">
        <v>108</v>
      </c>
      <c r="E54" s="31">
        <v>-1</v>
      </c>
      <c r="F54" s="15">
        <v>4</v>
      </c>
      <c r="G54" s="15">
        <v>1</v>
      </c>
      <c r="H54" s="15">
        <v>24</v>
      </c>
      <c r="I54" s="15">
        <v>14</v>
      </c>
      <c r="J54" s="15">
        <v>8</v>
      </c>
      <c r="K54" s="15">
        <v>3</v>
      </c>
      <c r="L54" s="15">
        <v>0</v>
      </c>
      <c r="M54" s="15">
        <v>0</v>
      </c>
      <c r="N54" s="15">
        <v>1</v>
      </c>
      <c r="O54" s="15">
        <v>0</v>
      </c>
      <c r="P54" s="25">
        <v>10</v>
      </c>
    </row>
    <row r="55" spans="1:16" ht="22.5" x14ac:dyDescent="0.25">
      <c r="A55" s="30" t="s">
        <v>399</v>
      </c>
      <c r="B55" s="30" t="s">
        <v>400</v>
      </c>
      <c r="C55" s="15">
        <v>4</v>
      </c>
      <c r="D55" s="15">
        <v>2</v>
      </c>
      <c r="E55" s="31">
        <v>1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2</v>
      </c>
      <c r="D56" s="15">
        <v>1</v>
      </c>
      <c r="E56" s="31">
        <v>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5">
        <v>0</v>
      </c>
      <c r="N56" s="15">
        <v>0</v>
      </c>
      <c r="O56" s="15">
        <v>0</v>
      </c>
      <c r="P56" s="25">
        <v>1</v>
      </c>
    </row>
    <row r="57" spans="1:16" x14ac:dyDescent="0.25">
      <c r="A57" s="30" t="s">
        <v>403</v>
      </c>
      <c r="B57" s="30" t="s">
        <v>404</v>
      </c>
      <c r="C57" s="15">
        <v>18</v>
      </c>
      <c r="D57" s="15">
        <v>24</v>
      </c>
      <c r="E57" s="31">
        <v>-1</v>
      </c>
      <c r="F57" s="15">
        <v>1</v>
      </c>
      <c r="G57" s="15">
        <v>1</v>
      </c>
      <c r="H57" s="15">
        <v>4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1</v>
      </c>
    </row>
    <row r="58" spans="1:16" ht="22.5" x14ac:dyDescent="0.25">
      <c r="A58" s="30" t="s">
        <v>405</v>
      </c>
      <c r="B58" s="30" t="s">
        <v>406</v>
      </c>
      <c r="C58" s="15">
        <v>6</v>
      </c>
      <c r="D58" s="15">
        <v>12</v>
      </c>
      <c r="E58" s="31">
        <v>-1</v>
      </c>
      <c r="F58" s="15">
        <v>0</v>
      </c>
      <c r="G58" s="15">
        <v>0</v>
      </c>
      <c r="H58" s="15">
        <v>2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4</v>
      </c>
    </row>
    <row r="59" spans="1:16" ht="22.5" x14ac:dyDescent="0.25">
      <c r="A59" s="30" t="s">
        <v>407</v>
      </c>
      <c r="B59" s="30" t="s">
        <v>408</v>
      </c>
      <c r="C59" s="15">
        <v>0</v>
      </c>
      <c r="D59" s="15">
        <v>1</v>
      </c>
      <c r="E59" s="31">
        <v>-1</v>
      </c>
      <c r="F59" s="15">
        <v>0</v>
      </c>
      <c r="G59" s="15">
        <v>0</v>
      </c>
      <c r="H59" s="15">
        <v>1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1</v>
      </c>
      <c r="D60" s="15">
        <v>4</v>
      </c>
      <c r="E60" s="31">
        <v>-1</v>
      </c>
      <c r="F60" s="15">
        <v>0</v>
      </c>
      <c r="G60" s="15">
        <v>0</v>
      </c>
      <c r="H60" s="15">
        <v>0</v>
      </c>
      <c r="I60" s="15">
        <v>1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2</v>
      </c>
      <c r="D61" s="15">
        <v>3</v>
      </c>
      <c r="E61" s="31">
        <v>-1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1</v>
      </c>
    </row>
    <row r="62" spans="1:16" ht="33.75" x14ac:dyDescent="0.25">
      <c r="A62" s="30" t="s">
        <v>413</v>
      </c>
      <c r="B62" s="30" t="s">
        <v>414</v>
      </c>
      <c r="C62" s="15">
        <v>0</v>
      </c>
      <c r="D62" s="15">
        <v>15</v>
      </c>
      <c r="E62" s="31">
        <v>-1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1</v>
      </c>
    </row>
    <row r="63" spans="1:16" x14ac:dyDescent="0.25">
      <c r="A63" s="30" t="s">
        <v>415</v>
      </c>
      <c r="B63" s="30" t="s">
        <v>416</v>
      </c>
      <c r="C63" s="15">
        <v>15</v>
      </c>
      <c r="D63" s="15">
        <v>7</v>
      </c>
      <c r="E63" s="31">
        <v>1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1</v>
      </c>
    </row>
    <row r="64" spans="1:16" ht="22.5" x14ac:dyDescent="0.25">
      <c r="A64" s="30" t="s">
        <v>417</v>
      </c>
      <c r="B64" s="30" t="s">
        <v>418</v>
      </c>
      <c r="C64" s="15">
        <v>22</v>
      </c>
      <c r="D64" s="15">
        <v>30</v>
      </c>
      <c r="E64" s="31">
        <v>-1</v>
      </c>
      <c r="F64" s="15">
        <v>0</v>
      </c>
      <c r="G64" s="15">
        <v>0</v>
      </c>
      <c r="H64" s="15">
        <v>8</v>
      </c>
      <c r="I64" s="15">
        <v>4</v>
      </c>
      <c r="J64" s="15">
        <v>5</v>
      </c>
      <c r="K64" s="15">
        <v>1</v>
      </c>
      <c r="L64" s="15">
        <v>0</v>
      </c>
      <c r="M64" s="15">
        <v>0</v>
      </c>
      <c r="N64" s="15">
        <v>3</v>
      </c>
      <c r="O64" s="15">
        <v>1</v>
      </c>
      <c r="P64" s="25">
        <v>9</v>
      </c>
    </row>
    <row r="65" spans="1:16" ht="22.5" x14ac:dyDescent="0.25">
      <c r="A65" s="30" t="s">
        <v>419</v>
      </c>
      <c r="B65" s="30" t="s">
        <v>420</v>
      </c>
      <c r="C65" s="15">
        <v>3</v>
      </c>
      <c r="D65" s="15">
        <v>7</v>
      </c>
      <c r="E65" s="31">
        <v>-1</v>
      </c>
      <c r="F65" s="15">
        <v>0</v>
      </c>
      <c r="G65" s="15">
        <v>0</v>
      </c>
      <c r="H65" s="15">
        <v>1</v>
      </c>
      <c r="I65" s="15">
        <v>0</v>
      </c>
      <c r="J65" s="15">
        <v>0</v>
      </c>
      <c r="K65" s="15">
        <v>1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1</v>
      </c>
      <c r="D66" s="15">
        <v>2</v>
      </c>
      <c r="E66" s="31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1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3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1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0</v>
      </c>
      <c r="E70" s="31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1</v>
      </c>
      <c r="D71" s="15">
        <v>1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1</v>
      </c>
      <c r="E72" s="31">
        <v>-1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8" t="s">
        <v>435</v>
      </c>
      <c r="B73" s="179"/>
      <c r="C73" s="27">
        <v>3</v>
      </c>
      <c r="D73" s="27">
        <v>2</v>
      </c>
      <c r="E73" s="28">
        <v>0</v>
      </c>
      <c r="F73" s="27">
        <v>1</v>
      </c>
      <c r="G73" s="27">
        <v>0</v>
      </c>
      <c r="H73" s="27">
        <v>0</v>
      </c>
      <c r="I73" s="27">
        <v>1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1</v>
      </c>
    </row>
    <row r="74" spans="1:16" x14ac:dyDescent="0.25">
      <c r="A74" s="30" t="s">
        <v>436</v>
      </c>
      <c r="B74" s="30" t="s">
        <v>437</v>
      </c>
      <c r="C74" s="15">
        <v>3</v>
      </c>
      <c r="D74" s="15">
        <v>2</v>
      </c>
      <c r="E74" s="31">
        <v>0</v>
      </c>
      <c r="F74" s="15">
        <v>1</v>
      </c>
      <c r="G74" s="15">
        <v>0</v>
      </c>
      <c r="H74" s="15">
        <v>0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1</v>
      </c>
    </row>
    <row r="75" spans="1:16" x14ac:dyDescent="0.25">
      <c r="A75" s="178" t="s">
        <v>438</v>
      </c>
      <c r="B75" s="179"/>
      <c r="C75" s="27">
        <v>54</v>
      </c>
      <c r="D75" s="27">
        <v>73</v>
      </c>
      <c r="E75" s="28">
        <v>-1</v>
      </c>
      <c r="F75" s="27">
        <v>2</v>
      </c>
      <c r="G75" s="27">
        <v>1</v>
      </c>
      <c r="H75" s="27">
        <v>8</v>
      </c>
      <c r="I75" s="27">
        <v>5</v>
      </c>
      <c r="J75" s="27">
        <v>0</v>
      </c>
      <c r="K75" s="27">
        <v>0</v>
      </c>
      <c r="L75" s="27">
        <v>0</v>
      </c>
      <c r="M75" s="27">
        <v>1</v>
      </c>
      <c r="N75" s="27">
        <v>0</v>
      </c>
      <c r="O75" s="27">
        <v>0</v>
      </c>
      <c r="P75" s="29">
        <v>6</v>
      </c>
    </row>
    <row r="76" spans="1:16" x14ac:dyDescent="0.25">
      <c r="A76" s="30" t="s">
        <v>439</v>
      </c>
      <c r="B76" s="30" t="s">
        <v>440</v>
      </c>
      <c r="C76" s="15">
        <v>17</v>
      </c>
      <c r="D76" s="15">
        <v>22</v>
      </c>
      <c r="E76" s="31">
        <v>-1</v>
      </c>
      <c r="F76" s="15">
        <v>1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2</v>
      </c>
    </row>
    <row r="77" spans="1:16" ht="33.75" x14ac:dyDescent="0.25">
      <c r="A77" s="30" t="s">
        <v>441</v>
      </c>
      <c r="B77" s="30" t="s">
        <v>442</v>
      </c>
      <c r="C77" s="15">
        <v>0</v>
      </c>
      <c r="D77" s="15">
        <v>0</v>
      </c>
      <c r="E77" s="31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1</v>
      </c>
    </row>
    <row r="78" spans="1:16" x14ac:dyDescent="0.25">
      <c r="A78" s="30" t="s">
        <v>443</v>
      </c>
      <c r="B78" s="30" t="s">
        <v>444</v>
      </c>
      <c r="C78" s="15">
        <v>16</v>
      </c>
      <c r="D78" s="15">
        <v>20</v>
      </c>
      <c r="E78" s="31">
        <v>-1</v>
      </c>
      <c r="F78" s="15">
        <v>1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1</v>
      </c>
      <c r="N78" s="15">
        <v>0</v>
      </c>
      <c r="O78" s="15">
        <v>0</v>
      </c>
      <c r="P78" s="25">
        <v>0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1</v>
      </c>
      <c r="E79" s="31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18</v>
      </c>
      <c r="D80" s="15">
        <v>26</v>
      </c>
      <c r="E80" s="31">
        <v>-1</v>
      </c>
      <c r="F80" s="15">
        <v>0</v>
      </c>
      <c r="G80" s="15">
        <v>0</v>
      </c>
      <c r="H80" s="15">
        <v>8</v>
      </c>
      <c r="I80" s="15">
        <v>3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3</v>
      </c>
    </row>
    <row r="81" spans="1:16" ht="33.75" x14ac:dyDescent="0.25">
      <c r="A81" s="30" t="s">
        <v>449</v>
      </c>
      <c r="B81" s="30" t="s">
        <v>450</v>
      </c>
      <c r="C81" s="15">
        <v>3</v>
      </c>
      <c r="D81" s="15">
        <v>2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0</v>
      </c>
      <c r="D82" s="15">
        <v>2</v>
      </c>
      <c r="E82" s="31">
        <v>-1</v>
      </c>
      <c r="F82" s="15">
        <v>0</v>
      </c>
      <c r="G82" s="15">
        <v>0</v>
      </c>
      <c r="H82" s="15">
        <v>0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8" t="s">
        <v>453</v>
      </c>
      <c r="B83" s="179"/>
      <c r="C83" s="27">
        <v>90</v>
      </c>
      <c r="D83" s="27">
        <v>137</v>
      </c>
      <c r="E83" s="28">
        <v>-1</v>
      </c>
      <c r="F83" s="27">
        <v>3</v>
      </c>
      <c r="G83" s="27">
        <v>1</v>
      </c>
      <c r="H83" s="27">
        <v>2</v>
      </c>
      <c r="I83" s="27">
        <v>4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9">
        <v>6</v>
      </c>
    </row>
    <row r="84" spans="1:16" x14ac:dyDescent="0.25">
      <c r="A84" s="30" t="s">
        <v>454</v>
      </c>
      <c r="B84" s="30" t="s">
        <v>455</v>
      </c>
      <c r="C84" s="15">
        <v>21</v>
      </c>
      <c r="D84" s="15">
        <v>41</v>
      </c>
      <c r="E84" s="31">
        <v>-1</v>
      </c>
      <c r="F84" s="15">
        <v>0</v>
      </c>
      <c r="G84" s="15">
        <v>0</v>
      </c>
      <c r="H84" s="15">
        <v>2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69</v>
      </c>
      <c r="D85" s="15">
        <v>96</v>
      </c>
      <c r="E85" s="31">
        <v>-1</v>
      </c>
      <c r="F85" s="15">
        <v>3</v>
      </c>
      <c r="G85" s="15">
        <v>1</v>
      </c>
      <c r="H85" s="15">
        <v>0</v>
      </c>
      <c r="I85" s="15">
        <v>4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6</v>
      </c>
    </row>
    <row r="86" spans="1:16" x14ac:dyDescent="0.25">
      <c r="A86" s="178" t="s">
        <v>458</v>
      </c>
      <c r="B86" s="179"/>
      <c r="C86" s="27">
        <v>409</v>
      </c>
      <c r="D86" s="27">
        <v>571</v>
      </c>
      <c r="E86" s="28">
        <v>-1</v>
      </c>
      <c r="F86" s="27">
        <v>5</v>
      </c>
      <c r="G86" s="27">
        <v>1</v>
      </c>
      <c r="H86" s="27">
        <v>122</v>
      </c>
      <c r="I86" s="27">
        <v>66</v>
      </c>
      <c r="J86" s="27">
        <v>0</v>
      </c>
      <c r="K86" s="27">
        <v>0</v>
      </c>
      <c r="L86" s="27">
        <v>0</v>
      </c>
      <c r="M86" s="27">
        <v>0</v>
      </c>
      <c r="N86" s="27">
        <v>9</v>
      </c>
      <c r="O86" s="27">
        <v>0</v>
      </c>
      <c r="P86" s="29">
        <v>92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0</v>
      </c>
      <c r="D90" s="15">
        <v>7</v>
      </c>
      <c r="E90" s="31">
        <v>-1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2</v>
      </c>
      <c r="D91" s="15">
        <v>4</v>
      </c>
      <c r="E91" s="31">
        <v>-1</v>
      </c>
      <c r="F91" s="15">
        <v>0</v>
      </c>
      <c r="G91" s="15">
        <v>0</v>
      </c>
      <c r="H91" s="15">
        <v>2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11</v>
      </c>
      <c r="D92" s="15">
        <v>20</v>
      </c>
      <c r="E92" s="31">
        <v>-1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193</v>
      </c>
      <c r="D93" s="15">
        <v>226</v>
      </c>
      <c r="E93" s="31">
        <v>-1</v>
      </c>
      <c r="F93" s="15">
        <v>0</v>
      </c>
      <c r="G93" s="15">
        <v>0</v>
      </c>
      <c r="H93" s="15">
        <v>36</v>
      </c>
      <c r="I93" s="15">
        <v>27</v>
      </c>
      <c r="J93" s="15">
        <v>0</v>
      </c>
      <c r="K93" s="15">
        <v>0</v>
      </c>
      <c r="L93" s="15">
        <v>0</v>
      </c>
      <c r="M93" s="15">
        <v>0</v>
      </c>
      <c r="N93" s="15">
        <v>8</v>
      </c>
      <c r="O93" s="15">
        <v>0</v>
      </c>
      <c r="P93" s="25">
        <v>54</v>
      </c>
    </row>
    <row r="94" spans="1:16" x14ac:dyDescent="0.25">
      <c r="A94" s="30" t="s">
        <v>473</v>
      </c>
      <c r="B94" s="30" t="s">
        <v>474</v>
      </c>
      <c r="C94" s="15">
        <v>11</v>
      </c>
      <c r="D94" s="15">
        <v>17</v>
      </c>
      <c r="E94" s="31">
        <v>-1</v>
      </c>
      <c r="F94" s="15">
        <v>1</v>
      </c>
      <c r="G94" s="15">
        <v>0</v>
      </c>
      <c r="H94" s="15">
        <v>1</v>
      </c>
      <c r="I94" s="15">
        <v>2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5</v>
      </c>
    </row>
    <row r="95" spans="1:16" x14ac:dyDescent="0.25">
      <c r="A95" s="30" t="s">
        <v>475</v>
      </c>
      <c r="B95" s="30" t="s">
        <v>476</v>
      </c>
      <c r="C95" s="15">
        <v>189</v>
      </c>
      <c r="D95" s="15">
        <v>293</v>
      </c>
      <c r="E95" s="31">
        <v>-1</v>
      </c>
      <c r="F95" s="15">
        <v>1</v>
      </c>
      <c r="G95" s="15">
        <v>1</v>
      </c>
      <c r="H95" s="15">
        <v>83</v>
      </c>
      <c r="I95" s="15">
        <v>37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33</v>
      </c>
    </row>
    <row r="96" spans="1:16" ht="22.5" x14ac:dyDescent="0.25">
      <c r="A96" s="30" t="s">
        <v>477</v>
      </c>
      <c r="B96" s="30" t="s">
        <v>478</v>
      </c>
      <c r="C96" s="15">
        <v>3</v>
      </c>
      <c r="D96" s="15">
        <v>3</v>
      </c>
      <c r="E96" s="31">
        <v>0</v>
      </c>
      <c r="F96" s="15">
        <v>3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1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1</v>
      </c>
      <c r="E97" s="31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8" t="s">
        <v>481</v>
      </c>
      <c r="B98" s="179"/>
      <c r="C98" s="27">
        <v>3636</v>
      </c>
      <c r="D98" s="27">
        <v>4062</v>
      </c>
      <c r="E98" s="28">
        <v>-1</v>
      </c>
      <c r="F98" s="27">
        <v>121</v>
      </c>
      <c r="G98" s="27">
        <v>79</v>
      </c>
      <c r="H98" s="27">
        <v>648</v>
      </c>
      <c r="I98" s="27">
        <v>427</v>
      </c>
      <c r="J98" s="27">
        <v>0</v>
      </c>
      <c r="K98" s="27">
        <v>0</v>
      </c>
      <c r="L98" s="27">
        <v>0</v>
      </c>
      <c r="M98" s="27">
        <v>0</v>
      </c>
      <c r="N98" s="27">
        <v>12</v>
      </c>
      <c r="O98" s="27">
        <v>18</v>
      </c>
      <c r="P98" s="29">
        <v>458</v>
      </c>
    </row>
    <row r="99" spans="1:16" x14ac:dyDescent="0.25">
      <c r="A99" s="30" t="s">
        <v>482</v>
      </c>
      <c r="B99" s="30" t="s">
        <v>483</v>
      </c>
      <c r="C99" s="15">
        <v>517</v>
      </c>
      <c r="D99" s="15">
        <v>616</v>
      </c>
      <c r="E99" s="31">
        <v>-1</v>
      </c>
      <c r="F99" s="15">
        <v>25</v>
      </c>
      <c r="G99" s="15">
        <v>15</v>
      </c>
      <c r="H99" s="15">
        <v>91</v>
      </c>
      <c r="I99" s="15">
        <v>56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69</v>
      </c>
    </row>
    <row r="100" spans="1:16" x14ac:dyDescent="0.25">
      <c r="A100" s="30" t="s">
        <v>484</v>
      </c>
      <c r="B100" s="30" t="s">
        <v>485</v>
      </c>
      <c r="C100" s="15">
        <v>507</v>
      </c>
      <c r="D100" s="15">
        <v>755</v>
      </c>
      <c r="E100" s="31">
        <v>-1</v>
      </c>
      <c r="F100" s="15">
        <v>37</v>
      </c>
      <c r="G100" s="15">
        <v>25</v>
      </c>
      <c r="H100" s="15">
        <v>199</v>
      </c>
      <c r="I100" s="15">
        <v>98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6</v>
      </c>
      <c r="P100" s="25">
        <v>105</v>
      </c>
    </row>
    <row r="101" spans="1:16" ht="33.75" x14ac:dyDescent="0.25">
      <c r="A101" s="30" t="s">
        <v>486</v>
      </c>
      <c r="B101" s="30" t="s">
        <v>487</v>
      </c>
      <c r="C101" s="15">
        <v>35</v>
      </c>
      <c r="D101" s="15">
        <v>52</v>
      </c>
      <c r="E101" s="31">
        <v>-1</v>
      </c>
      <c r="F101" s="15">
        <v>11</v>
      </c>
      <c r="G101" s="15">
        <v>5</v>
      </c>
      <c r="H101" s="15">
        <v>10</v>
      </c>
      <c r="I101" s="15">
        <v>36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5">
        <v>24</v>
      </c>
    </row>
    <row r="102" spans="1:16" ht="22.5" x14ac:dyDescent="0.25">
      <c r="A102" s="30" t="s">
        <v>488</v>
      </c>
      <c r="B102" s="30" t="s">
        <v>489</v>
      </c>
      <c r="C102" s="15">
        <v>269</v>
      </c>
      <c r="D102" s="15">
        <v>344</v>
      </c>
      <c r="E102" s="31">
        <v>-1</v>
      </c>
      <c r="F102" s="15">
        <v>23</v>
      </c>
      <c r="G102" s="15">
        <v>15</v>
      </c>
      <c r="H102" s="15">
        <v>69</v>
      </c>
      <c r="I102" s="15">
        <v>46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12</v>
      </c>
      <c r="P102" s="25">
        <v>46</v>
      </c>
    </row>
    <row r="103" spans="1:16" x14ac:dyDescent="0.25">
      <c r="A103" s="30" t="s">
        <v>490</v>
      </c>
      <c r="B103" s="30" t="s">
        <v>491</v>
      </c>
      <c r="C103" s="15">
        <v>55</v>
      </c>
      <c r="D103" s="15">
        <v>16</v>
      </c>
      <c r="E103" s="31">
        <v>2</v>
      </c>
      <c r="F103" s="15">
        <v>1</v>
      </c>
      <c r="G103" s="15">
        <v>0</v>
      </c>
      <c r="H103" s="15">
        <v>3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30" t="s">
        <v>492</v>
      </c>
      <c r="B104" s="30" t="s">
        <v>493</v>
      </c>
      <c r="C104" s="15">
        <v>31</v>
      </c>
      <c r="D104" s="15">
        <v>54</v>
      </c>
      <c r="E104" s="31">
        <v>-1</v>
      </c>
      <c r="F104" s="15">
        <v>3</v>
      </c>
      <c r="G104" s="15">
        <v>1</v>
      </c>
      <c r="H104" s="15">
        <v>8</v>
      </c>
      <c r="I104" s="15">
        <v>5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14</v>
      </c>
    </row>
    <row r="105" spans="1:16" x14ac:dyDescent="0.25">
      <c r="A105" s="30" t="s">
        <v>494</v>
      </c>
      <c r="B105" s="30" t="s">
        <v>495</v>
      </c>
      <c r="C105" s="15">
        <v>240</v>
      </c>
      <c r="D105" s="15">
        <v>128</v>
      </c>
      <c r="E105" s="31">
        <v>0</v>
      </c>
      <c r="F105" s="15">
        <v>0</v>
      </c>
      <c r="G105" s="15">
        <v>0</v>
      </c>
      <c r="H105" s="15">
        <v>4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0</v>
      </c>
    </row>
    <row r="106" spans="1:16" x14ac:dyDescent="0.25">
      <c r="A106" s="30" t="s">
        <v>496</v>
      </c>
      <c r="B106" s="30" t="s">
        <v>497</v>
      </c>
      <c r="C106" s="15">
        <v>1164</v>
      </c>
      <c r="D106" s="15">
        <v>1174</v>
      </c>
      <c r="E106" s="31">
        <v>-1</v>
      </c>
      <c r="F106" s="15">
        <v>8</v>
      </c>
      <c r="G106" s="15">
        <v>6</v>
      </c>
      <c r="H106" s="15">
        <v>158</v>
      </c>
      <c r="I106" s="15">
        <v>97</v>
      </c>
      <c r="J106" s="15">
        <v>0</v>
      </c>
      <c r="K106" s="15">
        <v>0</v>
      </c>
      <c r="L106" s="15">
        <v>0</v>
      </c>
      <c r="M106" s="15">
        <v>0</v>
      </c>
      <c r="N106" s="15">
        <v>9</v>
      </c>
      <c r="O106" s="15">
        <v>0</v>
      </c>
      <c r="P106" s="25">
        <v>69</v>
      </c>
    </row>
    <row r="107" spans="1:16" ht="22.5" x14ac:dyDescent="0.25">
      <c r="A107" s="30" t="s">
        <v>498</v>
      </c>
      <c r="B107" s="30" t="s">
        <v>499</v>
      </c>
      <c r="C107" s="15">
        <v>297</v>
      </c>
      <c r="D107" s="15">
        <v>341</v>
      </c>
      <c r="E107" s="31">
        <v>-1</v>
      </c>
      <c r="F107" s="15">
        <v>2</v>
      </c>
      <c r="G107" s="15">
        <v>0</v>
      </c>
      <c r="H107" s="15">
        <v>37</v>
      </c>
      <c r="I107" s="15">
        <v>21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5">
        <v>25</v>
      </c>
    </row>
    <row r="108" spans="1:16" ht="22.5" x14ac:dyDescent="0.25">
      <c r="A108" s="30" t="s">
        <v>500</v>
      </c>
      <c r="B108" s="30" t="s">
        <v>501</v>
      </c>
      <c r="C108" s="15">
        <v>26</v>
      </c>
      <c r="D108" s="15">
        <v>12</v>
      </c>
      <c r="E108" s="31">
        <v>1</v>
      </c>
      <c r="F108" s="15">
        <v>0</v>
      </c>
      <c r="G108" s="15">
        <v>0</v>
      </c>
      <c r="H108" s="15">
        <v>2</v>
      </c>
      <c r="I108" s="15">
        <v>8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8</v>
      </c>
    </row>
    <row r="109" spans="1:16" x14ac:dyDescent="0.25">
      <c r="A109" s="30" t="s">
        <v>502</v>
      </c>
      <c r="B109" s="30" t="s">
        <v>503</v>
      </c>
      <c r="C109" s="15">
        <v>5</v>
      </c>
      <c r="D109" s="15">
        <v>4</v>
      </c>
      <c r="E109" s="31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3</v>
      </c>
    </row>
    <row r="110" spans="1:16" x14ac:dyDescent="0.25">
      <c r="A110" s="30" t="s">
        <v>504</v>
      </c>
      <c r="B110" s="30" t="s">
        <v>505</v>
      </c>
      <c r="C110" s="15">
        <v>6</v>
      </c>
      <c r="D110" s="15">
        <v>12</v>
      </c>
      <c r="E110" s="31">
        <v>-1</v>
      </c>
      <c r="F110" s="15">
        <v>0</v>
      </c>
      <c r="G110" s="15">
        <v>0</v>
      </c>
      <c r="H110" s="15">
        <v>7</v>
      </c>
      <c r="I110" s="15">
        <v>2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5">
        <v>2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449</v>
      </c>
      <c r="D112" s="15">
        <v>482</v>
      </c>
      <c r="E112" s="31">
        <v>-1</v>
      </c>
      <c r="F112" s="15">
        <v>9</v>
      </c>
      <c r="G112" s="15">
        <v>11</v>
      </c>
      <c r="H112" s="15">
        <v>44</v>
      </c>
      <c r="I112" s="15">
        <v>43</v>
      </c>
      <c r="J112" s="15">
        <v>0</v>
      </c>
      <c r="K112" s="15">
        <v>0</v>
      </c>
      <c r="L112" s="15">
        <v>0</v>
      </c>
      <c r="M112" s="15">
        <v>0</v>
      </c>
      <c r="N112" s="15">
        <v>1</v>
      </c>
      <c r="O112" s="15">
        <v>0</v>
      </c>
      <c r="P112" s="25">
        <v>70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1</v>
      </c>
      <c r="D115" s="15">
        <v>4</v>
      </c>
      <c r="E115" s="31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3</v>
      </c>
      <c r="D116" s="15">
        <v>9</v>
      </c>
      <c r="E116" s="31">
        <v>-1</v>
      </c>
      <c r="F116" s="15">
        <v>0</v>
      </c>
      <c r="G116" s="15">
        <v>0</v>
      </c>
      <c r="H116" s="15">
        <v>1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1</v>
      </c>
      <c r="O116" s="15">
        <v>0</v>
      </c>
      <c r="P116" s="25">
        <v>0</v>
      </c>
    </row>
    <row r="117" spans="1:16" ht="33.75" x14ac:dyDescent="0.25">
      <c r="A117" s="30" t="s">
        <v>518</v>
      </c>
      <c r="B117" s="30" t="s">
        <v>519</v>
      </c>
      <c r="C117" s="15">
        <v>2</v>
      </c>
      <c r="D117" s="15">
        <v>0</v>
      </c>
      <c r="E117" s="31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1</v>
      </c>
      <c r="D118" s="15">
        <v>3</v>
      </c>
      <c r="E118" s="31">
        <v>-1</v>
      </c>
      <c r="F118" s="15">
        <v>0</v>
      </c>
      <c r="G118" s="15">
        <v>0</v>
      </c>
      <c r="H118" s="15">
        <v>1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4</v>
      </c>
      <c r="D121" s="15">
        <v>3</v>
      </c>
      <c r="E121" s="31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11</v>
      </c>
      <c r="D122" s="15">
        <v>25</v>
      </c>
      <c r="E122" s="31">
        <v>-1</v>
      </c>
      <c r="F122" s="15">
        <v>2</v>
      </c>
      <c r="G122" s="15">
        <v>1</v>
      </c>
      <c r="H122" s="15">
        <v>8</v>
      </c>
      <c r="I122" s="15">
        <v>10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22</v>
      </c>
    </row>
    <row r="123" spans="1:16" x14ac:dyDescent="0.25">
      <c r="A123" s="30" t="s">
        <v>530</v>
      </c>
      <c r="B123" s="30" t="s">
        <v>531</v>
      </c>
      <c r="C123" s="15">
        <v>5</v>
      </c>
      <c r="D123" s="15">
        <v>1</v>
      </c>
      <c r="E123" s="31">
        <v>4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30" t="s">
        <v>532</v>
      </c>
      <c r="B124" s="30" t="s">
        <v>533</v>
      </c>
      <c r="C124" s="15">
        <v>2</v>
      </c>
      <c r="D124" s="15">
        <v>5</v>
      </c>
      <c r="E124" s="31">
        <v>-1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4</v>
      </c>
      <c r="D127" s="15">
        <v>7</v>
      </c>
      <c r="E127" s="31">
        <v>-1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540</v>
      </c>
      <c r="B128" s="30" t="s">
        <v>541</v>
      </c>
      <c r="C128" s="15">
        <v>1</v>
      </c>
      <c r="D128" s="15">
        <v>4</v>
      </c>
      <c r="E128" s="31">
        <v>-1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1</v>
      </c>
    </row>
    <row r="129" spans="1:16" ht="22.5" x14ac:dyDescent="0.25">
      <c r="A129" s="30" t="s">
        <v>542</v>
      </c>
      <c r="B129" s="30" t="s">
        <v>543</v>
      </c>
      <c r="C129" s="15">
        <v>1</v>
      </c>
      <c r="D129" s="15">
        <v>8</v>
      </c>
      <c r="E129" s="31">
        <v>-1</v>
      </c>
      <c r="F129" s="15">
        <v>0</v>
      </c>
      <c r="G129" s="15">
        <v>0</v>
      </c>
      <c r="H129" s="15">
        <v>2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3</v>
      </c>
      <c r="E131" s="31">
        <v>-1</v>
      </c>
      <c r="F131" s="15">
        <v>0</v>
      </c>
      <c r="G131" s="15">
        <v>0</v>
      </c>
      <c r="H131" s="15">
        <v>0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178" t="s">
        <v>548</v>
      </c>
      <c r="B132" s="179"/>
      <c r="C132" s="27">
        <v>4</v>
      </c>
      <c r="D132" s="27">
        <v>5</v>
      </c>
      <c r="E132" s="28">
        <v>-1</v>
      </c>
      <c r="F132" s="27">
        <v>0</v>
      </c>
      <c r="G132" s="27">
        <v>0</v>
      </c>
      <c r="H132" s="27">
        <v>1</v>
      </c>
      <c r="I132" s="27">
        <v>4</v>
      </c>
      <c r="J132" s="27">
        <v>0</v>
      </c>
      <c r="K132" s="27">
        <v>0</v>
      </c>
      <c r="L132" s="27">
        <v>0</v>
      </c>
      <c r="M132" s="27">
        <v>0</v>
      </c>
      <c r="N132" s="27">
        <v>4</v>
      </c>
      <c r="O132" s="27">
        <v>0</v>
      </c>
      <c r="P132" s="29">
        <v>2</v>
      </c>
    </row>
    <row r="133" spans="1:16" x14ac:dyDescent="0.25">
      <c r="A133" s="30" t="s">
        <v>549</v>
      </c>
      <c r="B133" s="30" t="s">
        <v>550</v>
      </c>
      <c r="C133" s="15">
        <v>2</v>
      </c>
      <c r="D133" s="15">
        <v>0</v>
      </c>
      <c r="E133" s="31">
        <v>0</v>
      </c>
      <c r="F133" s="15">
        <v>0</v>
      </c>
      <c r="G133" s="15">
        <v>0</v>
      </c>
      <c r="H133" s="15">
        <v>0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25">
        <v>0</v>
      </c>
    </row>
    <row r="134" spans="1:16" x14ac:dyDescent="0.25">
      <c r="A134" s="30" t="s">
        <v>551</v>
      </c>
      <c r="B134" s="30" t="s">
        <v>552</v>
      </c>
      <c r="C134" s="15">
        <v>2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0</v>
      </c>
      <c r="D135" s="15">
        <v>4</v>
      </c>
      <c r="E135" s="31">
        <v>-1</v>
      </c>
      <c r="F135" s="15">
        <v>0</v>
      </c>
      <c r="G135" s="15">
        <v>0</v>
      </c>
      <c r="H135" s="15">
        <v>1</v>
      </c>
      <c r="I135" s="15">
        <v>2</v>
      </c>
      <c r="J135" s="15">
        <v>0</v>
      </c>
      <c r="K135" s="15">
        <v>0</v>
      </c>
      <c r="L135" s="15">
        <v>0</v>
      </c>
      <c r="M135" s="15">
        <v>0</v>
      </c>
      <c r="N135" s="15">
        <v>3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2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1</v>
      </c>
      <c r="E137" s="31">
        <v>-1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8" t="s">
        <v>559</v>
      </c>
      <c r="B138" s="179"/>
      <c r="C138" s="27">
        <v>17</v>
      </c>
      <c r="D138" s="27">
        <v>2</v>
      </c>
      <c r="E138" s="28">
        <v>7</v>
      </c>
      <c r="F138" s="27">
        <v>0</v>
      </c>
      <c r="G138" s="27">
        <v>0</v>
      </c>
      <c r="H138" s="27">
        <v>1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9">
        <v>1</v>
      </c>
    </row>
    <row r="139" spans="1:16" ht="22.5" x14ac:dyDescent="0.25">
      <c r="A139" s="30" t="s">
        <v>560</v>
      </c>
      <c r="B139" s="30" t="s">
        <v>561</v>
      </c>
      <c r="C139" s="15">
        <v>0</v>
      </c>
      <c r="D139" s="15">
        <v>0</v>
      </c>
      <c r="E139" s="31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1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2</v>
      </c>
      <c r="E142" s="31">
        <v>-1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15</v>
      </c>
      <c r="D143" s="15">
        <v>0</v>
      </c>
      <c r="E143" s="31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1</v>
      </c>
    </row>
    <row r="144" spans="1:16" ht="33.75" x14ac:dyDescent="0.25">
      <c r="A144" s="30" t="s">
        <v>570</v>
      </c>
      <c r="B144" s="30" t="s">
        <v>571</v>
      </c>
      <c r="C144" s="15">
        <v>1</v>
      </c>
      <c r="D144" s="15">
        <v>0</v>
      </c>
      <c r="E144" s="31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178" t="s">
        <v>572</v>
      </c>
      <c r="B145" s="179"/>
      <c r="C145" s="27">
        <v>1</v>
      </c>
      <c r="D145" s="27">
        <v>11</v>
      </c>
      <c r="E145" s="28">
        <v>-1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8</v>
      </c>
      <c r="E146" s="31">
        <v>-1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1</v>
      </c>
      <c r="D147" s="15">
        <v>3</v>
      </c>
      <c r="E147" s="31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8" t="s">
        <v>577</v>
      </c>
      <c r="B148" s="179"/>
      <c r="C148" s="27">
        <v>90</v>
      </c>
      <c r="D148" s="27">
        <v>160</v>
      </c>
      <c r="E148" s="28">
        <v>-1</v>
      </c>
      <c r="F148" s="27">
        <v>9</v>
      </c>
      <c r="G148" s="27">
        <v>4</v>
      </c>
      <c r="H148" s="27">
        <v>36</v>
      </c>
      <c r="I148" s="27">
        <v>20</v>
      </c>
      <c r="J148" s="27">
        <v>0</v>
      </c>
      <c r="K148" s="27">
        <v>0</v>
      </c>
      <c r="L148" s="27">
        <v>0</v>
      </c>
      <c r="M148" s="27">
        <v>0</v>
      </c>
      <c r="N148" s="27">
        <v>29</v>
      </c>
      <c r="O148" s="27">
        <v>0</v>
      </c>
      <c r="P148" s="29">
        <v>22</v>
      </c>
    </row>
    <row r="149" spans="1:16" ht="22.5" x14ac:dyDescent="0.25">
      <c r="A149" s="30" t="s">
        <v>578</v>
      </c>
      <c r="B149" s="30" t="s">
        <v>579</v>
      </c>
      <c r="C149" s="15">
        <v>20</v>
      </c>
      <c r="D149" s="15">
        <v>67</v>
      </c>
      <c r="E149" s="31">
        <v>-1</v>
      </c>
      <c r="F149" s="15">
        <v>1</v>
      </c>
      <c r="G149" s="15">
        <v>1</v>
      </c>
      <c r="H149" s="15">
        <v>19</v>
      </c>
      <c r="I149" s="15">
        <v>7</v>
      </c>
      <c r="J149" s="15">
        <v>0</v>
      </c>
      <c r="K149" s="15">
        <v>0</v>
      </c>
      <c r="L149" s="15">
        <v>0</v>
      </c>
      <c r="M149" s="15">
        <v>0</v>
      </c>
      <c r="N149" s="15">
        <v>23</v>
      </c>
      <c r="O149" s="15">
        <v>0</v>
      </c>
      <c r="P149" s="25">
        <v>10</v>
      </c>
    </row>
    <row r="150" spans="1:16" ht="22.5" x14ac:dyDescent="0.25">
      <c r="A150" s="30" t="s">
        <v>580</v>
      </c>
      <c r="B150" s="30" t="s">
        <v>581</v>
      </c>
      <c r="C150" s="15">
        <v>14</v>
      </c>
      <c r="D150" s="15">
        <v>11</v>
      </c>
      <c r="E150" s="31">
        <v>0</v>
      </c>
      <c r="F150" s="15">
        <v>2</v>
      </c>
      <c r="G150" s="15">
        <v>1</v>
      </c>
      <c r="H150" s="15">
        <v>0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5">
        <v>2</v>
      </c>
    </row>
    <row r="151" spans="1:16" ht="22.5" x14ac:dyDescent="0.25">
      <c r="A151" s="30" t="s">
        <v>582</v>
      </c>
      <c r="B151" s="30" t="s">
        <v>583</v>
      </c>
      <c r="C151" s="15">
        <v>1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4</v>
      </c>
      <c r="D152" s="15">
        <v>35</v>
      </c>
      <c r="E152" s="31">
        <v>-1</v>
      </c>
      <c r="F152" s="15">
        <v>0</v>
      </c>
      <c r="G152" s="15">
        <v>0</v>
      </c>
      <c r="H152" s="15">
        <v>2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13</v>
      </c>
      <c r="D154" s="15">
        <v>18</v>
      </c>
      <c r="E154" s="31">
        <v>-1</v>
      </c>
      <c r="F154" s="15">
        <v>2</v>
      </c>
      <c r="G154" s="15">
        <v>0</v>
      </c>
      <c r="H154" s="15">
        <v>2</v>
      </c>
      <c r="I154" s="15">
        <v>3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22</v>
      </c>
      <c r="D155" s="15">
        <v>17</v>
      </c>
      <c r="E155" s="31">
        <v>0</v>
      </c>
      <c r="F155" s="15">
        <v>4</v>
      </c>
      <c r="G155" s="15">
        <v>2</v>
      </c>
      <c r="H155" s="15">
        <v>11</v>
      </c>
      <c r="I155" s="15">
        <v>7</v>
      </c>
      <c r="J155" s="15">
        <v>0</v>
      </c>
      <c r="K155" s="15">
        <v>0</v>
      </c>
      <c r="L155" s="15">
        <v>0</v>
      </c>
      <c r="M155" s="15">
        <v>0</v>
      </c>
      <c r="N155" s="15">
        <v>3</v>
      </c>
      <c r="O155" s="15">
        <v>0</v>
      </c>
      <c r="P155" s="25">
        <v>9</v>
      </c>
    </row>
    <row r="156" spans="1:16" ht="22.5" x14ac:dyDescent="0.25">
      <c r="A156" s="30" t="s">
        <v>592</v>
      </c>
      <c r="B156" s="30" t="s">
        <v>593</v>
      </c>
      <c r="C156" s="15">
        <v>16</v>
      </c>
      <c r="D156" s="15">
        <v>12</v>
      </c>
      <c r="E156" s="31">
        <v>0</v>
      </c>
      <c r="F156" s="15">
        <v>0</v>
      </c>
      <c r="G156" s="15">
        <v>0</v>
      </c>
      <c r="H156" s="15">
        <v>2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1</v>
      </c>
    </row>
    <row r="157" spans="1:16" x14ac:dyDescent="0.25">
      <c r="A157" s="178" t="s">
        <v>594</v>
      </c>
      <c r="B157" s="179"/>
      <c r="C157" s="27">
        <v>44</v>
      </c>
      <c r="D157" s="27">
        <v>88</v>
      </c>
      <c r="E157" s="28">
        <v>-1</v>
      </c>
      <c r="F157" s="27">
        <v>3</v>
      </c>
      <c r="G157" s="27">
        <v>2</v>
      </c>
      <c r="H157" s="27">
        <v>5</v>
      </c>
      <c r="I157" s="27">
        <v>0</v>
      </c>
      <c r="J157" s="27">
        <v>1</v>
      </c>
      <c r="K157" s="27">
        <v>0</v>
      </c>
      <c r="L157" s="27">
        <v>0</v>
      </c>
      <c r="M157" s="27">
        <v>0</v>
      </c>
      <c r="N157" s="27">
        <v>34</v>
      </c>
      <c r="O157" s="27">
        <v>1</v>
      </c>
      <c r="P157" s="29">
        <v>4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1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6</v>
      </c>
      <c r="D162" s="15">
        <v>1</v>
      </c>
      <c r="E162" s="31">
        <v>5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30" t="s">
        <v>605</v>
      </c>
      <c r="B163" s="30" t="s">
        <v>606</v>
      </c>
      <c r="C163" s="15">
        <v>19</v>
      </c>
      <c r="D163" s="15">
        <v>64</v>
      </c>
      <c r="E163" s="31">
        <v>-1</v>
      </c>
      <c r="F163" s="15">
        <v>2</v>
      </c>
      <c r="G163" s="15">
        <v>2</v>
      </c>
      <c r="H163" s="15">
        <v>3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34</v>
      </c>
      <c r="O163" s="15">
        <v>0</v>
      </c>
      <c r="P163" s="25">
        <v>4</v>
      </c>
    </row>
    <row r="164" spans="1:16" ht="22.5" x14ac:dyDescent="0.25">
      <c r="A164" s="30" t="s">
        <v>607</v>
      </c>
      <c r="B164" s="30" t="s">
        <v>608</v>
      </c>
      <c r="C164" s="15">
        <v>5</v>
      </c>
      <c r="D164" s="15">
        <v>4</v>
      </c>
      <c r="E164" s="31">
        <v>0</v>
      </c>
      <c r="F164" s="15">
        <v>1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1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6</v>
      </c>
      <c r="D165" s="15">
        <v>10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7</v>
      </c>
      <c r="D166" s="15">
        <v>9</v>
      </c>
      <c r="E166" s="31">
        <v>-1</v>
      </c>
      <c r="F166" s="15">
        <v>0</v>
      </c>
      <c r="G166" s="15">
        <v>0</v>
      </c>
      <c r="H166" s="15">
        <v>1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178" t="s">
        <v>613</v>
      </c>
      <c r="B167" s="179"/>
      <c r="C167" s="27">
        <v>310</v>
      </c>
      <c r="D167" s="27">
        <v>343</v>
      </c>
      <c r="E167" s="28">
        <v>-1</v>
      </c>
      <c r="F167" s="27">
        <v>6</v>
      </c>
      <c r="G167" s="27">
        <v>3</v>
      </c>
      <c r="H167" s="27">
        <v>198</v>
      </c>
      <c r="I167" s="27">
        <v>123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14</v>
      </c>
      <c r="P167" s="29">
        <v>93</v>
      </c>
    </row>
    <row r="168" spans="1:16" ht="22.5" x14ac:dyDescent="0.25">
      <c r="A168" s="30" t="s">
        <v>614</v>
      </c>
      <c r="B168" s="30" t="s">
        <v>615</v>
      </c>
      <c r="C168" s="15">
        <v>3</v>
      </c>
      <c r="D168" s="15">
        <v>1</v>
      </c>
      <c r="E168" s="31">
        <v>2</v>
      </c>
      <c r="F168" s="15">
        <v>0</v>
      </c>
      <c r="G168" s="15">
        <v>0</v>
      </c>
      <c r="H168" s="15">
        <v>0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1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1</v>
      </c>
      <c r="E169" s="31">
        <v>-1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1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1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42</v>
      </c>
      <c r="D174" s="15">
        <v>31</v>
      </c>
      <c r="E174" s="31">
        <v>0</v>
      </c>
      <c r="F174" s="15">
        <v>0</v>
      </c>
      <c r="G174" s="15">
        <v>0</v>
      </c>
      <c r="H174" s="15">
        <v>33</v>
      </c>
      <c r="I174" s="15">
        <v>34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11</v>
      </c>
      <c r="P174" s="25">
        <v>19</v>
      </c>
    </row>
    <row r="175" spans="1:16" ht="22.5" x14ac:dyDescent="0.25">
      <c r="A175" s="30" t="s">
        <v>628</v>
      </c>
      <c r="B175" s="30" t="s">
        <v>629</v>
      </c>
      <c r="C175" s="15">
        <v>233</v>
      </c>
      <c r="D175" s="15">
        <v>263</v>
      </c>
      <c r="E175" s="31">
        <v>-1</v>
      </c>
      <c r="F175" s="15">
        <v>6</v>
      </c>
      <c r="G175" s="15">
        <v>3</v>
      </c>
      <c r="H175" s="15">
        <v>143</v>
      </c>
      <c r="I175" s="15">
        <v>73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1</v>
      </c>
      <c r="P175" s="25">
        <v>63</v>
      </c>
    </row>
    <row r="176" spans="1:16" x14ac:dyDescent="0.25">
      <c r="A176" s="30" t="s">
        <v>630</v>
      </c>
      <c r="B176" s="30" t="s">
        <v>631</v>
      </c>
      <c r="C176" s="15">
        <v>31</v>
      </c>
      <c r="D176" s="15">
        <v>47</v>
      </c>
      <c r="E176" s="31">
        <v>-1</v>
      </c>
      <c r="F176" s="15">
        <v>0</v>
      </c>
      <c r="G176" s="15">
        <v>0</v>
      </c>
      <c r="H176" s="15">
        <v>21</v>
      </c>
      <c r="I176" s="15">
        <v>13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2</v>
      </c>
      <c r="P176" s="25">
        <v>9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2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8" t="s">
        <v>636</v>
      </c>
      <c r="B179" s="179"/>
      <c r="C179" s="27">
        <v>231</v>
      </c>
      <c r="D179" s="27">
        <v>196</v>
      </c>
      <c r="E179" s="28">
        <v>0</v>
      </c>
      <c r="F179" s="27">
        <v>699</v>
      </c>
      <c r="G179" s="27">
        <v>503</v>
      </c>
      <c r="H179" s="27">
        <v>113</v>
      </c>
      <c r="I179" s="27">
        <v>91</v>
      </c>
      <c r="J179" s="27">
        <v>0</v>
      </c>
      <c r="K179" s="27">
        <v>0</v>
      </c>
      <c r="L179" s="27">
        <v>0</v>
      </c>
      <c r="M179" s="27">
        <v>0</v>
      </c>
      <c r="N179" s="27">
        <v>34</v>
      </c>
      <c r="O179" s="27">
        <v>0</v>
      </c>
      <c r="P179" s="29">
        <v>774</v>
      </c>
    </row>
    <row r="180" spans="1:16" ht="22.5" x14ac:dyDescent="0.25">
      <c r="A180" s="30" t="s">
        <v>637</v>
      </c>
      <c r="B180" s="30" t="s">
        <v>638</v>
      </c>
      <c r="C180" s="15">
        <v>1</v>
      </c>
      <c r="D180" s="15">
        <v>4</v>
      </c>
      <c r="E180" s="31">
        <v>-1</v>
      </c>
      <c r="F180" s="15">
        <v>4</v>
      </c>
      <c r="G180" s="15">
        <v>2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2</v>
      </c>
    </row>
    <row r="181" spans="1:16" ht="22.5" x14ac:dyDescent="0.25">
      <c r="A181" s="30" t="s">
        <v>639</v>
      </c>
      <c r="B181" s="30" t="s">
        <v>640</v>
      </c>
      <c r="C181" s="15">
        <v>105</v>
      </c>
      <c r="D181" s="15">
        <v>107</v>
      </c>
      <c r="E181" s="31">
        <v>-1</v>
      </c>
      <c r="F181" s="15">
        <v>391</v>
      </c>
      <c r="G181" s="15">
        <v>313</v>
      </c>
      <c r="H181" s="15">
        <v>40</v>
      </c>
      <c r="I181" s="15">
        <v>25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449</v>
      </c>
    </row>
    <row r="182" spans="1:16" x14ac:dyDescent="0.25">
      <c r="A182" s="30" t="s">
        <v>641</v>
      </c>
      <c r="B182" s="30" t="s">
        <v>642</v>
      </c>
      <c r="C182" s="15">
        <v>22</v>
      </c>
      <c r="D182" s="15">
        <v>7</v>
      </c>
      <c r="E182" s="31">
        <v>2</v>
      </c>
      <c r="F182" s="15">
        <v>18</v>
      </c>
      <c r="G182" s="15">
        <v>7</v>
      </c>
      <c r="H182" s="15">
        <v>10</v>
      </c>
      <c r="I182" s="15">
        <v>13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19</v>
      </c>
    </row>
    <row r="183" spans="1:16" ht="22.5" x14ac:dyDescent="0.25">
      <c r="A183" s="30" t="s">
        <v>643</v>
      </c>
      <c r="B183" s="30" t="s">
        <v>644</v>
      </c>
      <c r="C183" s="15">
        <v>1</v>
      </c>
      <c r="D183" s="15">
        <v>0</v>
      </c>
      <c r="E183" s="31">
        <v>0</v>
      </c>
      <c r="F183" s="15">
        <v>3</v>
      </c>
      <c r="G183" s="15">
        <v>1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2</v>
      </c>
    </row>
    <row r="184" spans="1:16" ht="22.5" x14ac:dyDescent="0.25">
      <c r="A184" s="30" t="s">
        <v>645</v>
      </c>
      <c r="B184" s="30" t="s">
        <v>646</v>
      </c>
      <c r="C184" s="15">
        <v>2</v>
      </c>
      <c r="D184" s="15">
        <v>2</v>
      </c>
      <c r="E184" s="31">
        <v>0</v>
      </c>
      <c r="F184" s="15">
        <v>13</v>
      </c>
      <c r="G184" s="15">
        <v>10</v>
      </c>
      <c r="H184" s="15">
        <v>2</v>
      </c>
      <c r="I184" s="15">
        <v>6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16</v>
      </c>
    </row>
    <row r="185" spans="1:16" ht="22.5" x14ac:dyDescent="0.25">
      <c r="A185" s="30" t="s">
        <v>647</v>
      </c>
      <c r="B185" s="30" t="s">
        <v>648</v>
      </c>
      <c r="C185" s="15">
        <v>99</v>
      </c>
      <c r="D185" s="15">
        <v>75</v>
      </c>
      <c r="E185" s="31">
        <v>0</v>
      </c>
      <c r="F185" s="15">
        <v>270</v>
      </c>
      <c r="G185" s="15">
        <v>170</v>
      </c>
      <c r="H185" s="15">
        <v>61</v>
      </c>
      <c r="I185" s="15">
        <v>46</v>
      </c>
      <c r="J185" s="15">
        <v>0</v>
      </c>
      <c r="K185" s="15">
        <v>0</v>
      </c>
      <c r="L185" s="15">
        <v>0</v>
      </c>
      <c r="M185" s="15">
        <v>0</v>
      </c>
      <c r="N185" s="15">
        <v>34</v>
      </c>
      <c r="O185" s="15">
        <v>0</v>
      </c>
      <c r="P185" s="25">
        <v>286</v>
      </c>
    </row>
    <row r="186" spans="1:16" ht="22.5" x14ac:dyDescent="0.25">
      <c r="A186" s="30" t="s">
        <v>649</v>
      </c>
      <c r="B186" s="30" t="s">
        <v>650</v>
      </c>
      <c r="C186" s="15">
        <v>1</v>
      </c>
      <c r="D186" s="15">
        <v>1</v>
      </c>
      <c r="E186" s="31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8" t="s">
        <v>651</v>
      </c>
      <c r="B187" s="179"/>
      <c r="C187" s="27">
        <v>107</v>
      </c>
      <c r="D187" s="27">
        <v>142</v>
      </c>
      <c r="E187" s="28">
        <v>-1</v>
      </c>
      <c r="F187" s="27">
        <v>6</v>
      </c>
      <c r="G187" s="27">
        <v>3</v>
      </c>
      <c r="H187" s="27">
        <v>22</v>
      </c>
      <c r="I187" s="27">
        <v>19</v>
      </c>
      <c r="J187" s="27">
        <v>1</v>
      </c>
      <c r="K187" s="27">
        <v>0</v>
      </c>
      <c r="L187" s="27">
        <v>1</v>
      </c>
      <c r="M187" s="27">
        <v>0</v>
      </c>
      <c r="N187" s="27">
        <v>11</v>
      </c>
      <c r="O187" s="27">
        <v>1</v>
      </c>
      <c r="P187" s="29">
        <v>28</v>
      </c>
    </row>
    <row r="188" spans="1:16" x14ac:dyDescent="0.25">
      <c r="A188" s="30" t="s">
        <v>652</v>
      </c>
      <c r="B188" s="30" t="s">
        <v>653</v>
      </c>
      <c r="C188" s="15">
        <v>6</v>
      </c>
      <c r="D188" s="15">
        <v>10</v>
      </c>
      <c r="E188" s="31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1</v>
      </c>
      <c r="K188" s="15">
        <v>0</v>
      </c>
      <c r="L188" s="15">
        <v>0</v>
      </c>
      <c r="M188" s="15">
        <v>0</v>
      </c>
      <c r="N188" s="15">
        <v>0</v>
      </c>
      <c r="O188" s="15">
        <v>1</v>
      </c>
      <c r="P188" s="25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34</v>
      </c>
      <c r="D190" s="15">
        <v>67</v>
      </c>
      <c r="E190" s="31">
        <v>-1</v>
      </c>
      <c r="F190" s="15">
        <v>3</v>
      </c>
      <c r="G190" s="15">
        <v>3</v>
      </c>
      <c r="H190" s="15">
        <v>10</v>
      </c>
      <c r="I190" s="15">
        <v>7</v>
      </c>
      <c r="J190" s="15">
        <v>0</v>
      </c>
      <c r="K190" s="15">
        <v>0</v>
      </c>
      <c r="L190" s="15">
        <v>0</v>
      </c>
      <c r="M190" s="15">
        <v>0</v>
      </c>
      <c r="N190" s="15">
        <v>10</v>
      </c>
      <c r="O190" s="15">
        <v>0</v>
      </c>
      <c r="P190" s="25">
        <v>12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15</v>
      </c>
      <c r="D192" s="15">
        <v>8</v>
      </c>
      <c r="E192" s="31">
        <v>0</v>
      </c>
      <c r="F192" s="15">
        <v>2</v>
      </c>
      <c r="G192" s="15">
        <v>0</v>
      </c>
      <c r="H192" s="15">
        <v>2</v>
      </c>
      <c r="I192" s="15">
        <v>5</v>
      </c>
      <c r="J192" s="15">
        <v>0</v>
      </c>
      <c r="K192" s="15">
        <v>0</v>
      </c>
      <c r="L192" s="15">
        <v>1</v>
      </c>
      <c r="M192" s="15">
        <v>0</v>
      </c>
      <c r="N192" s="15">
        <v>0</v>
      </c>
      <c r="O192" s="15">
        <v>0</v>
      </c>
      <c r="P192" s="25">
        <v>8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26</v>
      </c>
      <c r="D194" s="15">
        <v>28</v>
      </c>
      <c r="E194" s="31">
        <v>-1</v>
      </c>
      <c r="F194" s="15">
        <v>0</v>
      </c>
      <c r="G194" s="15">
        <v>0</v>
      </c>
      <c r="H194" s="15">
        <v>7</v>
      </c>
      <c r="I194" s="15">
        <v>6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5</v>
      </c>
    </row>
    <row r="195" spans="1:16" x14ac:dyDescent="0.25">
      <c r="A195" s="30" t="s">
        <v>666</v>
      </c>
      <c r="B195" s="30" t="s">
        <v>667</v>
      </c>
      <c r="C195" s="15">
        <v>3</v>
      </c>
      <c r="D195" s="15">
        <v>1</v>
      </c>
      <c r="E195" s="31">
        <v>2</v>
      </c>
      <c r="F195" s="15">
        <v>0</v>
      </c>
      <c r="G195" s="15">
        <v>0</v>
      </c>
      <c r="H195" s="15">
        <v>1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1</v>
      </c>
    </row>
    <row r="197" spans="1:16" ht="22.5" x14ac:dyDescent="0.25">
      <c r="A197" s="30" t="s">
        <v>670</v>
      </c>
      <c r="B197" s="30" t="s">
        <v>671</v>
      </c>
      <c r="C197" s="15">
        <v>1</v>
      </c>
      <c r="D197" s="15">
        <v>0</v>
      </c>
      <c r="E197" s="31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1</v>
      </c>
    </row>
    <row r="198" spans="1:16" x14ac:dyDescent="0.25">
      <c r="A198" s="30" t="s">
        <v>672</v>
      </c>
      <c r="B198" s="30" t="s">
        <v>673</v>
      </c>
      <c r="C198" s="15">
        <v>18</v>
      </c>
      <c r="D198" s="15">
        <v>25</v>
      </c>
      <c r="E198" s="31">
        <v>-1</v>
      </c>
      <c r="F198" s="15">
        <v>1</v>
      </c>
      <c r="G198" s="15">
        <v>0</v>
      </c>
      <c r="H198" s="15">
        <v>1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4</v>
      </c>
      <c r="D199" s="15">
        <v>2</v>
      </c>
      <c r="E199" s="31">
        <v>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0</v>
      </c>
      <c r="D200" s="15">
        <v>1</v>
      </c>
      <c r="E200" s="31">
        <v>-1</v>
      </c>
      <c r="F200" s="15">
        <v>0</v>
      </c>
      <c r="G200" s="15">
        <v>0</v>
      </c>
      <c r="H200" s="15">
        <v>1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0</v>
      </c>
      <c r="P200" s="25">
        <v>1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8" t="s">
        <v>680</v>
      </c>
      <c r="B202" s="179"/>
      <c r="C202" s="27">
        <v>184</v>
      </c>
      <c r="D202" s="27">
        <v>122</v>
      </c>
      <c r="E202" s="28">
        <v>0</v>
      </c>
      <c r="F202" s="27">
        <v>25</v>
      </c>
      <c r="G202" s="27">
        <v>16</v>
      </c>
      <c r="H202" s="27">
        <v>30</v>
      </c>
      <c r="I202" s="27">
        <v>17</v>
      </c>
      <c r="J202" s="27">
        <v>0</v>
      </c>
      <c r="K202" s="27">
        <v>0</v>
      </c>
      <c r="L202" s="27">
        <v>0</v>
      </c>
      <c r="M202" s="27">
        <v>0</v>
      </c>
      <c r="N202" s="27">
        <v>24</v>
      </c>
      <c r="O202" s="27">
        <v>0</v>
      </c>
      <c r="P202" s="29">
        <v>43</v>
      </c>
    </row>
    <row r="203" spans="1:16" x14ac:dyDescent="0.25">
      <c r="A203" s="30" t="s">
        <v>681</v>
      </c>
      <c r="B203" s="30" t="s">
        <v>682</v>
      </c>
      <c r="C203" s="15">
        <v>7</v>
      </c>
      <c r="D203" s="15">
        <v>18</v>
      </c>
      <c r="E203" s="31">
        <v>-1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4</v>
      </c>
      <c r="O203" s="15">
        <v>0</v>
      </c>
      <c r="P203" s="25">
        <v>1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2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174</v>
      </c>
      <c r="D207" s="15">
        <v>95</v>
      </c>
      <c r="E207" s="31">
        <v>0</v>
      </c>
      <c r="F207" s="15">
        <v>25</v>
      </c>
      <c r="G207" s="15">
        <v>16</v>
      </c>
      <c r="H207" s="15">
        <v>29</v>
      </c>
      <c r="I207" s="15">
        <v>14</v>
      </c>
      <c r="J207" s="15">
        <v>0</v>
      </c>
      <c r="K207" s="15">
        <v>0</v>
      </c>
      <c r="L207" s="15">
        <v>0</v>
      </c>
      <c r="M207" s="15">
        <v>0</v>
      </c>
      <c r="N207" s="15">
        <v>19</v>
      </c>
      <c r="O207" s="15">
        <v>0</v>
      </c>
      <c r="P207" s="25">
        <v>40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1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1</v>
      </c>
      <c r="E214" s="31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0</v>
      </c>
      <c r="D215" s="15">
        <v>1</v>
      </c>
      <c r="E215" s="31">
        <v>-1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5">
        <v>1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1</v>
      </c>
      <c r="E216" s="31">
        <v>-1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2</v>
      </c>
      <c r="D219" s="15">
        <v>5</v>
      </c>
      <c r="E219" s="31">
        <v>-1</v>
      </c>
      <c r="F219" s="15">
        <v>0</v>
      </c>
      <c r="G219" s="15">
        <v>0</v>
      </c>
      <c r="H219" s="15">
        <v>1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1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1</v>
      </c>
      <c r="E220" s="31">
        <v>-1</v>
      </c>
      <c r="F220" s="15">
        <v>0</v>
      </c>
      <c r="G220" s="15">
        <v>0</v>
      </c>
      <c r="H220" s="15">
        <v>0</v>
      </c>
      <c r="I220" s="15">
        <v>1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7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1</v>
      </c>
      <c r="D223" s="17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8" t="s">
        <v>723</v>
      </c>
      <c r="B224" s="179"/>
      <c r="C224" s="27">
        <v>521</v>
      </c>
      <c r="D224" s="27">
        <v>585</v>
      </c>
      <c r="E224" s="28">
        <v>-1</v>
      </c>
      <c r="F224" s="27">
        <v>190</v>
      </c>
      <c r="G224" s="27">
        <v>137</v>
      </c>
      <c r="H224" s="27">
        <v>170</v>
      </c>
      <c r="I224" s="27">
        <v>137</v>
      </c>
      <c r="J224" s="27">
        <v>0</v>
      </c>
      <c r="K224" s="27">
        <v>1</v>
      </c>
      <c r="L224" s="27">
        <v>0</v>
      </c>
      <c r="M224" s="27">
        <v>0</v>
      </c>
      <c r="N224" s="27">
        <v>2</v>
      </c>
      <c r="O224" s="27">
        <v>8</v>
      </c>
      <c r="P224" s="29">
        <v>225</v>
      </c>
    </row>
    <row r="225" spans="1:16" x14ac:dyDescent="0.25">
      <c r="A225" s="30" t="s">
        <v>724</v>
      </c>
      <c r="B225" s="30" t="s">
        <v>725</v>
      </c>
      <c r="C225" s="15">
        <v>1</v>
      </c>
      <c r="D225" s="15">
        <v>1</v>
      </c>
      <c r="E225" s="31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1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3</v>
      </c>
      <c r="D231" s="15">
        <v>1</v>
      </c>
      <c r="E231" s="31">
        <v>2</v>
      </c>
      <c r="F231" s="15">
        <v>0</v>
      </c>
      <c r="G231" s="15">
        <v>0</v>
      </c>
      <c r="H231" s="15">
        <v>1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30" t="s">
        <v>738</v>
      </c>
      <c r="B232" s="30" t="s">
        <v>739</v>
      </c>
      <c r="C232" s="15">
        <v>62</v>
      </c>
      <c r="D232" s="15">
        <v>70</v>
      </c>
      <c r="E232" s="31">
        <v>-1</v>
      </c>
      <c r="F232" s="15">
        <v>3</v>
      </c>
      <c r="G232" s="15">
        <v>2</v>
      </c>
      <c r="H232" s="15">
        <v>10</v>
      </c>
      <c r="I232" s="15">
        <v>3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6</v>
      </c>
    </row>
    <row r="233" spans="1:16" x14ac:dyDescent="0.25">
      <c r="A233" s="30" t="s">
        <v>740</v>
      </c>
      <c r="B233" s="30" t="s">
        <v>741</v>
      </c>
      <c r="C233" s="15">
        <v>12</v>
      </c>
      <c r="D233" s="15">
        <v>38</v>
      </c>
      <c r="E233" s="31">
        <v>-1</v>
      </c>
      <c r="F233" s="15">
        <v>2</v>
      </c>
      <c r="G233" s="15">
        <v>1</v>
      </c>
      <c r="H233" s="15">
        <v>11</v>
      </c>
      <c r="I233" s="15">
        <v>7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8</v>
      </c>
    </row>
    <row r="234" spans="1:16" x14ac:dyDescent="0.25">
      <c r="A234" s="30" t="s">
        <v>742</v>
      </c>
      <c r="B234" s="30" t="s">
        <v>743</v>
      </c>
      <c r="C234" s="15">
        <v>25</v>
      </c>
      <c r="D234" s="15">
        <v>41</v>
      </c>
      <c r="E234" s="31">
        <v>-1</v>
      </c>
      <c r="F234" s="15">
        <v>1</v>
      </c>
      <c r="G234" s="15">
        <v>1</v>
      </c>
      <c r="H234" s="15">
        <v>10</v>
      </c>
      <c r="I234" s="15">
        <v>8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5">
        <v>7</v>
      </c>
    </row>
    <row r="235" spans="1:16" ht="22.5" x14ac:dyDescent="0.25">
      <c r="A235" s="30" t="s">
        <v>744</v>
      </c>
      <c r="B235" s="30" t="s">
        <v>745</v>
      </c>
      <c r="C235" s="15">
        <v>7</v>
      </c>
      <c r="D235" s="15">
        <v>2</v>
      </c>
      <c r="E235" s="31">
        <v>2</v>
      </c>
      <c r="F235" s="15">
        <v>0</v>
      </c>
      <c r="G235" s="15">
        <v>0</v>
      </c>
      <c r="H235" s="15">
        <v>1</v>
      </c>
      <c r="I235" s="15">
        <v>5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1</v>
      </c>
    </row>
    <row r="236" spans="1:16" ht="33.75" x14ac:dyDescent="0.25">
      <c r="A236" s="30" t="s">
        <v>746</v>
      </c>
      <c r="B236" s="30" t="s">
        <v>747</v>
      </c>
      <c r="C236" s="15">
        <v>8</v>
      </c>
      <c r="D236" s="15">
        <v>1</v>
      </c>
      <c r="E236" s="31">
        <v>7</v>
      </c>
      <c r="F236" s="15">
        <v>0</v>
      </c>
      <c r="G236" s="15">
        <v>0</v>
      </c>
      <c r="H236" s="15">
        <v>3</v>
      </c>
      <c r="I236" s="15">
        <v>4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3</v>
      </c>
    </row>
    <row r="237" spans="1:16" x14ac:dyDescent="0.25">
      <c r="A237" s="30" t="s">
        <v>748</v>
      </c>
      <c r="B237" s="30" t="s">
        <v>749</v>
      </c>
      <c r="C237" s="15">
        <v>3</v>
      </c>
      <c r="D237" s="15">
        <v>0</v>
      </c>
      <c r="E237" s="31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396</v>
      </c>
      <c r="D239" s="15">
        <v>429</v>
      </c>
      <c r="E239" s="31">
        <v>-1</v>
      </c>
      <c r="F239" s="15">
        <v>183</v>
      </c>
      <c r="G239" s="15">
        <v>133</v>
      </c>
      <c r="H239" s="15">
        <v>132</v>
      </c>
      <c r="I239" s="15">
        <v>108</v>
      </c>
      <c r="J239" s="15">
        <v>0</v>
      </c>
      <c r="K239" s="15">
        <v>1</v>
      </c>
      <c r="L239" s="15">
        <v>0</v>
      </c>
      <c r="M239" s="15">
        <v>0</v>
      </c>
      <c r="N239" s="15">
        <v>0</v>
      </c>
      <c r="O239" s="15">
        <v>8</v>
      </c>
      <c r="P239" s="25">
        <v>199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1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1</v>
      </c>
      <c r="D243" s="15">
        <v>1</v>
      </c>
      <c r="E243" s="31">
        <v>0</v>
      </c>
      <c r="F243" s="15">
        <v>0</v>
      </c>
      <c r="G243" s="15">
        <v>0</v>
      </c>
      <c r="H243" s="15">
        <v>1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1</v>
      </c>
    </row>
    <row r="244" spans="1:16" ht="33.75" x14ac:dyDescent="0.25">
      <c r="A244" s="30" t="s">
        <v>762</v>
      </c>
      <c r="B244" s="30" t="s">
        <v>763</v>
      </c>
      <c r="C244" s="15">
        <v>2</v>
      </c>
      <c r="D244" s="15">
        <v>1</v>
      </c>
      <c r="E244" s="31">
        <v>1</v>
      </c>
      <c r="F244" s="15">
        <v>0</v>
      </c>
      <c r="G244" s="15">
        <v>0</v>
      </c>
      <c r="H244" s="15">
        <v>1</v>
      </c>
      <c r="I244" s="15">
        <v>1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8" t="s">
        <v>764</v>
      </c>
      <c r="B245" s="179"/>
      <c r="C245" s="27">
        <v>8</v>
      </c>
      <c r="D245" s="27">
        <v>1</v>
      </c>
      <c r="E245" s="28">
        <v>7</v>
      </c>
      <c r="F245" s="27">
        <v>0</v>
      </c>
      <c r="G245" s="27">
        <v>0</v>
      </c>
      <c r="H245" s="27">
        <v>0</v>
      </c>
      <c r="I245" s="27">
        <v>1</v>
      </c>
      <c r="J245" s="27">
        <v>0</v>
      </c>
      <c r="K245" s="27">
        <v>0</v>
      </c>
      <c r="L245" s="27">
        <v>0</v>
      </c>
      <c r="M245" s="27">
        <v>0</v>
      </c>
      <c r="N245" s="27">
        <v>2</v>
      </c>
      <c r="O245" s="27">
        <v>0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3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2</v>
      </c>
      <c r="D250" s="15">
        <v>0</v>
      </c>
      <c r="E250" s="31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2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1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1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2</v>
      </c>
      <c r="D262" s="15">
        <v>1</v>
      </c>
      <c r="E262" s="31">
        <v>1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8" t="s">
        <v>817</v>
      </c>
      <c r="B272" s="179"/>
      <c r="C272" s="27">
        <v>222</v>
      </c>
      <c r="D272" s="27">
        <v>160</v>
      </c>
      <c r="E272" s="28">
        <v>0</v>
      </c>
      <c r="F272" s="27">
        <v>65</v>
      </c>
      <c r="G272" s="27">
        <v>43</v>
      </c>
      <c r="H272" s="27">
        <v>123</v>
      </c>
      <c r="I272" s="27">
        <v>101</v>
      </c>
      <c r="J272" s="27">
        <v>1</v>
      </c>
      <c r="K272" s="27">
        <v>0</v>
      </c>
      <c r="L272" s="27">
        <v>0</v>
      </c>
      <c r="M272" s="27">
        <v>0</v>
      </c>
      <c r="N272" s="27">
        <v>38</v>
      </c>
      <c r="O272" s="27">
        <v>0</v>
      </c>
      <c r="P272" s="29">
        <v>136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96</v>
      </c>
      <c r="D274" s="15">
        <v>72</v>
      </c>
      <c r="E274" s="31">
        <v>0</v>
      </c>
      <c r="F274" s="15">
        <v>39</v>
      </c>
      <c r="G274" s="15">
        <v>28</v>
      </c>
      <c r="H274" s="15">
        <v>53</v>
      </c>
      <c r="I274" s="15">
        <v>53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66</v>
      </c>
    </row>
    <row r="275" spans="1:16" ht="33.75" x14ac:dyDescent="0.25">
      <c r="A275" s="30" t="s">
        <v>822</v>
      </c>
      <c r="B275" s="30" t="s">
        <v>823</v>
      </c>
      <c r="C275" s="15">
        <v>56</v>
      </c>
      <c r="D275" s="15">
        <v>22</v>
      </c>
      <c r="E275" s="31">
        <v>1</v>
      </c>
      <c r="F275" s="15">
        <v>22</v>
      </c>
      <c r="G275" s="15">
        <v>10</v>
      </c>
      <c r="H275" s="15">
        <v>26</v>
      </c>
      <c r="I275" s="15">
        <v>15</v>
      </c>
      <c r="J275" s="15">
        <v>0</v>
      </c>
      <c r="K275" s="15">
        <v>0</v>
      </c>
      <c r="L275" s="15">
        <v>0</v>
      </c>
      <c r="M275" s="15">
        <v>0</v>
      </c>
      <c r="N275" s="15">
        <v>36</v>
      </c>
      <c r="O275" s="15">
        <v>0</v>
      </c>
      <c r="P275" s="25">
        <v>42</v>
      </c>
    </row>
    <row r="276" spans="1:16" ht="22.5" x14ac:dyDescent="0.25">
      <c r="A276" s="30" t="s">
        <v>824</v>
      </c>
      <c r="B276" s="30" t="s">
        <v>825</v>
      </c>
      <c r="C276" s="15">
        <v>2</v>
      </c>
      <c r="D276" s="15">
        <v>2</v>
      </c>
      <c r="E276" s="31">
        <v>0</v>
      </c>
      <c r="F276" s="15">
        <v>1</v>
      </c>
      <c r="G276" s="15">
        <v>1</v>
      </c>
      <c r="H276" s="15">
        <v>0</v>
      </c>
      <c r="I276" s="15">
        <v>2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30" t="s">
        <v>826</v>
      </c>
      <c r="B277" s="30" t="s">
        <v>827</v>
      </c>
      <c r="C277" s="15">
        <v>1</v>
      </c>
      <c r="D277" s="15">
        <v>4</v>
      </c>
      <c r="E277" s="31">
        <v>-1</v>
      </c>
      <c r="F277" s="15">
        <v>1</v>
      </c>
      <c r="G277" s="15">
        <v>1</v>
      </c>
      <c r="H277" s="15">
        <v>1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0</v>
      </c>
      <c r="P277" s="25">
        <v>2</v>
      </c>
    </row>
    <row r="278" spans="1:16" ht="22.5" x14ac:dyDescent="0.25">
      <c r="A278" s="30" t="s">
        <v>828</v>
      </c>
      <c r="B278" s="30" t="s">
        <v>829</v>
      </c>
      <c r="C278" s="15">
        <v>23</v>
      </c>
      <c r="D278" s="15">
        <v>18</v>
      </c>
      <c r="E278" s="31">
        <v>0</v>
      </c>
      <c r="F278" s="15">
        <v>1</v>
      </c>
      <c r="G278" s="15">
        <v>2</v>
      </c>
      <c r="H278" s="15">
        <v>10</v>
      </c>
      <c r="I278" s="15">
        <v>8</v>
      </c>
      <c r="J278" s="15">
        <v>0</v>
      </c>
      <c r="K278" s="15">
        <v>0</v>
      </c>
      <c r="L278" s="15">
        <v>0</v>
      </c>
      <c r="M278" s="15">
        <v>0</v>
      </c>
      <c r="N278" s="15">
        <v>1</v>
      </c>
      <c r="O278" s="15">
        <v>0</v>
      </c>
      <c r="P278" s="25">
        <v>13</v>
      </c>
    </row>
    <row r="279" spans="1:16" ht="22.5" x14ac:dyDescent="0.25">
      <c r="A279" s="30" t="s">
        <v>830</v>
      </c>
      <c r="B279" s="30" t="s">
        <v>831</v>
      </c>
      <c r="C279" s="15">
        <v>37</v>
      </c>
      <c r="D279" s="15">
        <v>37</v>
      </c>
      <c r="E279" s="31">
        <v>0</v>
      </c>
      <c r="F279" s="15">
        <v>0</v>
      </c>
      <c r="G279" s="15">
        <v>1</v>
      </c>
      <c r="H279" s="15">
        <v>31</v>
      </c>
      <c r="I279" s="15">
        <v>20</v>
      </c>
      <c r="J279" s="15">
        <v>1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11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1</v>
      </c>
      <c r="E280" s="31">
        <v>-1</v>
      </c>
      <c r="F280" s="15">
        <v>0</v>
      </c>
      <c r="G280" s="15">
        <v>0</v>
      </c>
      <c r="H280" s="15">
        <v>0</v>
      </c>
      <c r="I280" s="15">
        <v>1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1</v>
      </c>
    </row>
    <row r="281" spans="1:16" ht="22.5" x14ac:dyDescent="0.25">
      <c r="A281" s="30" t="s">
        <v>834</v>
      </c>
      <c r="B281" s="30" t="s">
        <v>835</v>
      </c>
      <c r="C281" s="15">
        <v>2</v>
      </c>
      <c r="D281" s="15">
        <v>0</v>
      </c>
      <c r="E281" s="31">
        <v>0</v>
      </c>
      <c r="F281" s="15">
        <v>0</v>
      </c>
      <c r="G281" s="15">
        <v>0</v>
      </c>
      <c r="H281" s="15">
        <v>2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1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1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2</v>
      </c>
      <c r="E289" s="31">
        <v>-1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1</v>
      </c>
      <c r="D290" s="15">
        <v>1</v>
      </c>
      <c r="E290" s="31">
        <v>0</v>
      </c>
      <c r="F290" s="15">
        <v>1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1</v>
      </c>
    </row>
    <row r="296" spans="1:16" ht="22.5" x14ac:dyDescent="0.25">
      <c r="A296" s="30" t="s">
        <v>864</v>
      </c>
      <c r="B296" s="30" t="s">
        <v>865</v>
      </c>
      <c r="C296" s="15">
        <v>3</v>
      </c>
      <c r="D296" s="15">
        <v>1</v>
      </c>
      <c r="E296" s="31">
        <v>2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8" t="s">
        <v>876</v>
      </c>
      <c r="B302" s="179"/>
      <c r="C302" s="27">
        <v>0</v>
      </c>
      <c r="D302" s="27">
        <v>1</v>
      </c>
      <c r="E302" s="28">
        <v>-1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1</v>
      </c>
      <c r="E305" s="31">
        <v>-1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8" t="s">
        <v>883</v>
      </c>
      <c r="B306" s="179"/>
      <c r="C306" s="27">
        <v>6</v>
      </c>
      <c r="D306" s="27">
        <v>2</v>
      </c>
      <c r="E306" s="28">
        <v>2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6</v>
      </c>
      <c r="D309" s="15">
        <v>2</v>
      </c>
      <c r="E309" s="31">
        <v>2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8" t="s">
        <v>896</v>
      </c>
      <c r="B313" s="179"/>
      <c r="C313" s="27">
        <v>13</v>
      </c>
      <c r="D313" s="27">
        <v>9</v>
      </c>
      <c r="E313" s="28">
        <v>0</v>
      </c>
      <c r="F313" s="27">
        <v>1</v>
      </c>
      <c r="G313" s="27">
        <v>1</v>
      </c>
      <c r="H313" s="27">
        <v>4</v>
      </c>
      <c r="I313" s="27">
        <v>3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3</v>
      </c>
    </row>
    <row r="314" spans="1:16" x14ac:dyDescent="0.25">
      <c r="A314" s="30" t="s">
        <v>897</v>
      </c>
      <c r="B314" s="30" t="s">
        <v>898</v>
      </c>
      <c r="C314" s="15">
        <v>13</v>
      </c>
      <c r="D314" s="15">
        <v>8</v>
      </c>
      <c r="E314" s="31">
        <v>0</v>
      </c>
      <c r="F314" s="15">
        <v>0</v>
      </c>
      <c r="G314" s="15">
        <v>0</v>
      </c>
      <c r="H314" s="15">
        <v>3</v>
      </c>
      <c r="I314" s="15">
        <v>3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2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1</v>
      </c>
      <c r="E316" s="31">
        <v>-1</v>
      </c>
      <c r="F316" s="15">
        <v>1</v>
      </c>
      <c r="G316" s="15">
        <v>1</v>
      </c>
      <c r="H316" s="15">
        <v>1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1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8" t="s">
        <v>907</v>
      </c>
      <c r="B319" s="179"/>
      <c r="C319" s="27">
        <v>3</v>
      </c>
      <c r="D319" s="27">
        <v>16</v>
      </c>
      <c r="E319" s="28">
        <v>-1</v>
      </c>
      <c r="F319" s="27">
        <v>0</v>
      </c>
      <c r="G319" s="27">
        <v>0</v>
      </c>
      <c r="H319" s="27">
        <v>1</v>
      </c>
      <c r="I319" s="27">
        <v>1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2</v>
      </c>
    </row>
    <row r="320" spans="1:16" x14ac:dyDescent="0.25">
      <c r="A320" s="30" t="s">
        <v>908</v>
      </c>
      <c r="B320" s="30" t="s">
        <v>909</v>
      </c>
      <c r="C320" s="15">
        <v>3</v>
      </c>
      <c r="D320" s="15">
        <v>16</v>
      </c>
      <c r="E320" s="31">
        <v>-1</v>
      </c>
      <c r="F320" s="15">
        <v>0</v>
      </c>
      <c r="G320" s="15">
        <v>0</v>
      </c>
      <c r="H320" s="15">
        <v>1</v>
      </c>
      <c r="I320" s="15">
        <v>1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2</v>
      </c>
    </row>
    <row r="321" spans="1:16" x14ac:dyDescent="0.25">
      <c r="A321" s="178" t="s">
        <v>910</v>
      </c>
      <c r="B321" s="179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8" t="s">
        <v>915</v>
      </c>
      <c r="B324" s="179"/>
      <c r="C324" s="27">
        <v>6135</v>
      </c>
      <c r="D324" s="27">
        <v>10063</v>
      </c>
      <c r="E324" s="28">
        <v>-1</v>
      </c>
      <c r="F324" s="27">
        <v>175</v>
      </c>
      <c r="G324" s="27">
        <v>0</v>
      </c>
      <c r="H324" s="27">
        <v>203</v>
      </c>
      <c r="I324" s="27">
        <v>0</v>
      </c>
      <c r="J324" s="27">
        <v>5</v>
      </c>
      <c r="K324" s="27">
        <v>0</v>
      </c>
      <c r="L324" s="27">
        <v>1</v>
      </c>
      <c r="M324" s="27">
        <v>0</v>
      </c>
      <c r="N324" s="27">
        <v>10</v>
      </c>
      <c r="O324" s="27">
        <v>1</v>
      </c>
      <c r="P324" s="29">
        <v>8</v>
      </c>
    </row>
    <row r="325" spans="1:16" x14ac:dyDescent="0.25">
      <c r="A325" s="30" t="s">
        <v>916</v>
      </c>
      <c r="B325" s="30" t="s">
        <v>917</v>
      </c>
      <c r="C325" s="15">
        <v>6135</v>
      </c>
      <c r="D325" s="15">
        <v>10063</v>
      </c>
      <c r="E325" s="31">
        <v>-1</v>
      </c>
      <c r="F325" s="15">
        <v>175</v>
      </c>
      <c r="G325" s="15">
        <v>0</v>
      </c>
      <c r="H325" s="15">
        <v>203</v>
      </c>
      <c r="I325" s="15">
        <v>0</v>
      </c>
      <c r="J325" s="15">
        <v>5</v>
      </c>
      <c r="K325" s="15">
        <v>0</v>
      </c>
      <c r="L325" s="15">
        <v>1</v>
      </c>
      <c r="M325" s="15">
        <v>0</v>
      </c>
      <c r="N325" s="15">
        <v>10</v>
      </c>
      <c r="O325" s="15">
        <v>1</v>
      </c>
      <c r="P325" s="25">
        <v>8</v>
      </c>
    </row>
    <row r="326" spans="1:16" x14ac:dyDescent="0.25">
      <c r="A326" s="178" t="s">
        <v>918</v>
      </c>
      <c r="B326" s="179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7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7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7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7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7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7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7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7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7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7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7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8" t="s">
        <v>941</v>
      </c>
      <c r="B338" s="179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8" t="s">
        <v>944</v>
      </c>
      <c r="B340" s="179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7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0" t="s">
        <v>947</v>
      </c>
      <c r="B342" s="181"/>
      <c r="C342" s="33">
        <v>24356</v>
      </c>
      <c r="D342" s="33">
        <v>30999</v>
      </c>
      <c r="E342" s="34">
        <v>-1</v>
      </c>
      <c r="F342" s="33">
        <v>2273</v>
      </c>
      <c r="G342" s="33">
        <v>1228</v>
      </c>
      <c r="H342" s="33">
        <v>2181</v>
      </c>
      <c r="I342" s="33">
        <v>1381</v>
      </c>
      <c r="J342" s="33">
        <v>42</v>
      </c>
      <c r="K342" s="33">
        <v>21</v>
      </c>
      <c r="L342" s="33">
        <v>4</v>
      </c>
      <c r="M342" s="33">
        <v>2</v>
      </c>
      <c r="N342" s="33">
        <v>279</v>
      </c>
      <c r="O342" s="33">
        <v>61</v>
      </c>
      <c r="P342" s="33">
        <v>2518</v>
      </c>
    </row>
  </sheetData>
  <sheetProtection algorithmName="SHA-512" hashValue="yF8uYG+3tz4pIiPsZ0JvxbQMgGOpsmhmW94nOo3jtiqjJsV9jGtpEHYtTZDD7BzyChZw/JR/R7tYYIP/X5hofg==" saltValue="WDT7lJOwH6EI0rKKLTumW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2" t="s">
        <v>950</v>
      </c>
      <c r="B5" s="14" t="s">
        <v>951</v>
      </c>
      <c r="C5" s="25">
        <v>1</v>
      </c>
    </row>
    <row r="6" spans="1:3" x14ac:dyDescent="0.25">
      <c r="A6" s="173"/>
      <c r="B6" s="14" t="s">
        <v>325</v>
      </c>
      <c r="C6" s="25">
        <v>224</v>
      </c>
    </row>
    <row r="7" spans="1:3" x14ac:dyDescent="0.25">
      <c r="A7" s="173"/>
      <c r="B7" s="14" t="s">
        <v>952</v>
      </c>
      <c r="C7" s="25">
        <v>7</v>
      </c>
    </row>
    <row r="8" spans="1:3" x14ac:dyDescent="0.25">
      <c r="A8" s="173"/>
      <c r="B8" s="14" t="s">
        <v>953</v>
      </c>
      <c r="C8" s="25">
        <v>22</v>
      </c>
    </row>
    <row r="9" spans="1:3" x14ac:dyDescent="0.25">
      <c r="A9" s="173"/>
      <c r="B9" s="14" t="s">
        <v>954</v>
      </c>
      <c r="C9" s="25">
        <v>32</v>
      </c>
    </row>
    <row r="10" spans="1:3" x14ac:dyDescent="0.25">
      <c r="A10" s="173"/>
      <c r="B10" s="14" t="s">
        <v>955</v>
      </c>
      <c r="C10" s="25">
        <v>20</v>
      </c>
    </row>
    <row r="11" spans="1:3" x14ac:dyDescent="0.25">
      <c r="A11" s="173"/>
      <c r="B11" s="14" t="s">
        <v>956</v>
      </c>
      <c r="C11" s="25">
        <v>64</v>
      </c>
    </row>
    <row r="12" spans="1:3" x14ac:dyDescent="0.25">
      <c r="A12" s="173"/>
      <c r="B12" s="14" t="s">
        <v>509</v>
      </c>
      <c r="C12" s="25">
        <v>44</v>
      </c>
    </row>
    <row r="13" spans="1:3" x14ac:dyDescent="0.25">
      <c r="A13" s="173"/>
      <c r="B13" s="14" t="s">
        <v>957</v>
      </c>
      <c r="C13" s="25">
        <v>5</v>
      </c>
    </row>
    <row r="14" spans="1:3" x14ac:dyDescent="0.25">
      <c r="A14" s="173"/>
      <c r="B14" s="14" t="s">
        <v>958</v>
      </c>
      <c r="C14" s="25">
        <v>0</v>
      </c>
    </row>
    <row r="15" spans="1:3" x14ac:dyDescent="0.25">
      <c r="A15" s="173"/>
      <c r="B15" s="14" t="s">
        <v>642</v>
      </c>
      <c r="C15" s="25">
        <v>0</v>
      </c>
    </row>
    <row r="16" spans="1:3" x14ac:dyDescent="0.25">
      <c r="A16" s="173"/>
      <c r="B16" s="14" t="s">
        <v>959</v>
      </c>
      <c r="C16" s="25">
        <v>34</v>
      </c>
    </row>
    <row r="17" spans="1:3" x14ac:dyDescent="0.25">
      <c r="A17" s="173"/>
      <c r="B17" s="14" t="s">
        <v>960</v>
      </c>
      <c r="C17" s="25">
        <v>115</v>
      </c>
    </row>
    <row r="18" spans="1:3" x14ac:dyDescent="0.25">
      <c r="A18" s="173"/>
      <c r="B18" s="14" t="s">
        <v>961</v>
      </c>
      <c r="C18" s="25">
        <v>12</v>
      </c>
    </row>
    <row r="19" spans="1:3" x14ac:dyDescent="0.25">
      <c r="A19" s="174"/>
      <c r="B19" s="14" t="s">
        <v>108</v>
      </c>
      <c r="C19" s="25">
        <v>113</v>
      </c>
    </row>
    <row r="20" spans="1:3" x14ac:dyDescent="0.25">
      <c r="A20" s="172" t="s">
        <v>962</v>
      </c>
      <c r="B20" s="14" t="s">
        <v>963</v>
      </c>
      <c r="C20" s="25">
        <v>26</v>
      </c>
    </row>
    <row r="21" spans="1:3" x14ac:dyDescent="0.25">
      <c r="A21" s="174"/>
      <c r="B21" s="14" t="s">
        <v>964</v>
      </c>
      <c r="C21" s="25">
        <v>0</v>
      </c>
    </row>
    <row r="22" spans="1:3" x14ac:dyDescent="0.25">
      <c r="A22" s="172" t="s">
        <v>965</v>
      </c>
      <c r="B22" s="14" t="s">
        <v>966</v>
      </c>
      <c r="C22" s="24"/>
    </row>
    <row r="23" spans="1:3" x14ac:dyDescent="0.25">
      <c r="A23" s="173"/>
      <c r="B23" s="14" t="s">
        <v>967</v>
      </c>
      <c r="C23" s="24"/>
    </row>
    <row r="24" spans="1:3" x14ac:dyDescent="0.25">
      <c r="A24" s="174"/>
      <c r="B24" s="14" t="s">
        <v>968</v>
      </c>
      <c r="C24" s="24"/>
    </row>
    <row r="25" spans="1:3" x14ac:dyDescent="0.25">
      <c r="A25" s="18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9"/>
      <c r="C28" s="25">
        <v>224</v>
      </c>
    </row>
    <row r="29" spans="1:3" x14ac:dyDescent="0.25">
      <c r="A29" s="172" t="s">
        <v>287</v>
      </c>
      <c r="B29" s="14" t="s">
        <v>971</v>
      </c>
      <c r="C29" s="25">
        <v>2</v>
      </c>
    </row>
    <row r="30" spans="1:3" x14ac:dyDescent="0.25">
      <c r="A30" s="173"/>
      <c r="B30" s="14" t="s">
        <v>972</v>
      </c>
      <c r="C30" s="25">
        <v>18</v>
      </c>
    </row>
    <row r="31" spans="1:3" x14ac:dyDescent="0.25">
      <c r="A31" s="173"/>
      <c r="B31" s="14" t="s">
        <v>973</v>
      </c>
      <c r="C31" s="25">
        <v>3</v>
      </c>
    </row>
    <row r="32" spans="1:3" x14ac:dyDescent="0.25">
      <c r="A32" s="174"/>
      <c r="B32" s="14" t="s">
        <v>974</v>
      </c>
      <c r="C32" s="25">
        <v>14</v>
      </c>
    </row>
    <row r="33" spans="1:3" x14ac:dyDescent="0.25">
      <c r="A33" s="13" t="s">
        <v>975</v>
      </c>
      <c r="B33" s="19"/>
      <c r="C33" s="25">
        <v>8</v>
      </c>
    </row>
    <row r="34" spans="1:3" x14ac:dyDescent="0.25">
      <c r="A34" s="13" t="s">
        <v>976</v>
      </c>
      <c r="B34" s="19"/>
      <c r="C34" s="25">
        <v>76</v>
      </c>
    </row>
    <row r="35" spans="1:3" x14ac:dyDescent="0.25">
      <c r="A35" s="13" t="s">
        <v>977</v>
      </c>
      <c r="B35" s="19"/>
      <c r="C35" s="25">
        <v>13</v>
      </c>
    </row>
    <row r="36" spans="1:3" x14ac:dyDescent="0.25">
      <c r="A36" s="13" t="s">
        <v>978</v>
      </c>
      <c r="B36" s="19"/>
      <c r="C36" s="25">
        <v>0</v>
      </c>
    </row>
    <row r="37" spans="1:3" x14ac:dyDescent="0.25">
      <c r="A37" s="13" t="s">
        <v>979</v>
      </c>
      <c r="B37" s="19"/>
      <c r="C37" s="25">
        <v>0</v>
      </c>
    </row>
    <row r="38" spans="1:3" x14ac:dyDescent="0.25">
      <c r="A38" s="13" t="s">
        <v>980</v>
      </c>
      <c r="B38" s="19"/>
      <c r="C38" s="25">
        <v>8</v>
      </c>
    </row>
    <row r="39" spans="1:3" x14ac:dyDescent="0.25">
      <c r="A39" s="13" t="s">
        <v>968</v>
      </c>
      <c r="B39" s="19"/>
      <c r="C39" s="25">
        <v>103</v>
      </c>
    </row>
    <row r="40" spans="1:3" x14ac:dyDescent="0.25">
      <c r="A40" s="172" t="s">
        <v>981</v>
      </c>
      <c r="B40" s="14" t="s">
        <v>982</v>
      </c>
      <c r="C40" s="25">
        <v>86</v>
      </c>
    </row>
    <row r="41" spans="1:3" x14ac:dyDescent="0.25">
      <c r="A41" s="173"/>
      <c r="B41" s="14" t="s">
        <v>983</v>
      </c>
      <c r="C41" s="25">
        <v>21</v>
      </c>
    </row>
    <row r="42" spans="1:3" x14ac:dyDescent="0.25">
      <c r="A42" s="173"/>
      <c r="B42" s="14" t="s">
        <v>984</v>
      </c>
      <c r="C42" s="25">
        <v>23</v>
      </c>
    </row>
    <row r="43" spans="1:3" x14ac:dyDescent="0.25">
      <c r="A43" s="173"/>
      <c r="B43" s="14" t="s">
        <v>985</v>
      </c>
      <c r="C43" s="25">
        <v>0</v>
      </c>
    </row>
    <row r="44" spans="1:3" x14ac:dyDescent="0.25">
      <c r="A44" s="174"/>
      <c r="B44" s="14" t="s">
        <v>986</v>
      </c>
      <c r="C44" s="25">
        <v>0</v>
      </c>
    </row>
    <row r="45" spans="1:3" x14ac:dyDescent="0.25">
      <c r="A45" s="18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9"/>
      <c r="C48" s="25">
        <v>16</v>
      </c>
    </row>
    <row r="49" spans="1:3" x14ac:dyDescent="0.25">
      <c r="A49" s="172" t="s">
        <v>78</v>
      </c>
      <c r="B49" s="14" t="s">
        <v>988</v>
      </c>
      <c r="C49" s="25">
        <v>70</v>
      </c>
    </row>
    <row r="50" spans="1:3" x14ac:dyDescent="0.25">
      <c r="A50" s="174"/>
      <c r="B50" s="14" t="s">
        <v>989</v>
      </c>
      <c r="C50" s="25">
        <v>106</v>
      </c>
    </row>
    <row r="51" spans="1:3" x14ac:dyDescent="0.25">
      <c r="A51" s="172" t="s">
        <v>990</v>
      </c>
      <c r="B51" s="14" t="s">
        <v>991</v>
      </c>
      <c r="C51" s="25">
        <v>6</v>
      </c>
    </row>
    <row r="52" spans="1:3" x14ac:dyDescent="0.25">
      <c r="A52" s="174"/>
      <c r="B52" s="14" t="s">
        <v>992</v>
      </c>
      <c r="C52" s="25">
        <v>0</v>
      </c>
    </row>
    <row r="53" spans="1:3" x14ac:dyDescent="0.25">
      <c r="A53" s="18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2" t="s">
        <v>223</v>
      </c>
      <c r="B56" s="14" t="s">
        <v>20</v>
      </c>
      <c r="C56" s="25">
        <v>777</v>
      </c>
    </row>
    <row r="57" spans="1:3" x14ac:dyDescent="0.25">
      <c r="A57" s="173"/>
      <c r="B57" s="14" t="s">
        <v>994</v>
      </c>
      <c r="C57" s="25">
        <v>93</v>
      </c>
    </row>
    <row r="58" spans="1:3" x14ac:dyDescent="0.25">
      <c r="A58" s="173"/>
      <c r="B58" s="14" t="s">
        <v>995</v>
      </c>
      <c r="C58" s="25">
        <v>37</v>
      </c>
    </row>
    <row r="59" spans="1:3" x14ac:dyDescent="0.25">
      <c r="A59" s="173"/>
      <c r="B59" s="14" t="s">
        <v>996</v>
      </c>
      <c r="C59" s="25">
        <v>223</v>
      </c>
    </row>
    <row r="60" spans="1:3" x14ac:dyDescent="0.25">
      <c r="A60" s="174"/>
      <c r="B60" s="14" t="s">
        <v>997</v>
      </c>
      <c r="C60" s="25">
        <v>39</v>
      </c>
    </row>
    <row r="61" spans="1:3" x14ac:dyDescent="0.25">
      <c r="A61" s="172" t="s">
        <v>998</v>
      </c>
      <c r="B61" s="14" t="s">
        <v>999</v>
      </c>
      <c r="C61" s="25">
        <v>440</v>
      </c>
    </row>
    <row r="62" spans="1:3" x14ac:dyDescent="0.25">
      <c r="A62" s="173"/>
      <c r="B62" s="14" t="s">
        <v>1000</v>
      </c>
      <c r="C62" s="25">
        <v>119</v>
      </c>
    </row>
    <row r="63" spans="1:3" x14ac:dyDescent="0.25">
      <c r="A63" s="173"/>
      <c r="B63" s="14" t="s">
        <v>1001</v>
      </c>
      <c r="C63" s="25">
        <v>21</v>
      </c>
    </row>
    <row r="64" spans="1:3" x14ac:dyDescent="0.25">
      <c r="A64" s="173"/>
      <c r="B64" s="14" t="s">
        <v>1002</v>
      </c>
      <c r="C64" s="25">
        <v>256</v>
      </c>
    </row>
    <row r="65" spans="1:3" x14ac:dyDescent="0.25">
      <c r="A65" s="174"/>
      <c r="B65" s="14" t="s">
        <v>997</v>
      </c>
      <c r="C65" s="25">
        <v>241</v>
      </c>
    </row>
    <row r="66" spans="1:3" x14ac:dyDescent="0.25">
      <c r="A66" s="18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9"/>
      <c r="C69" s="25">
        <v>117</v>
      </c>
    </row>
    <row r="70" spans="1:3" ht="22.5" x14ac:dyDescent="0.25">
      <c r="A70" s="13" t="s">
        <v>1005</v>
      </c>
      <c r="B70" s="19"/>
      <c r="C70" s="25">
        <v>3</v>
      </c>
    </row>
    <row r="71" spans="1:3" ht="22.5" x14ac:dyDescent="0.25">
      <c r="A71" s="13" t="s">
        <v>1006</v>
      </c>
      <c r="B71" s="19"/>
      <c r="C71" s="25">
        <v>391</v>
      </c>
    </row>
    <row r="72" spans="1:3" x14ac:dyDescent="0.25">
      <c r="A72" s="172" t="s">
        <v>1007</v>
      </c>
      <c r="B72" s="14" t="s">
        <v>1008</v>
      </c>
      <c r="C72" s="25">
        <v>0</v>
      </c>
    </row>
    <row r="73" spans="1:3" x14ac:dyDescent="0.25">
      <c r="A73" s="174"/>
      <c r="B73" s="14" t="s">
        <v>1009</v>
      </c>
      <c r="C73" s="25">
        <v>39</v>
      </c>
    </row>
    <row r="74" spans="1:3" x14ac:dyDescent="0.25">
      <c r="A74" s="13" t="s">
        <v>1010</v>
      </c>
      <c r="B74" s="19"/>
      <c r="C74" s="25">
        <v>0</v>
      </c>
    </row>
    <row r="75" spans="1:3" x14ac:dyDescent="0.25">
      <c r="A75" s="13" t="s">
        <v>1011</v>
      </c>
      <c r="B75" s="19"/>
      <c r="C75" s="25">
        <v>25</v>
      </c>
    </row>
    <row r="76" spans="1:3" ht="22.5" x14ac:dyDescent="0.25">
      <c r="A76" s="13" t="s">
        <v>1012</v>
      </c>
      <c r="B76" s="19"/>
      <c r="C76" s="25">
        <v>0</v>
      </c>
    </row>
    <row r="77" spans="1:3" x14ac:dyDescent="0.25">
      <c r="A77" s="13" t="s">
        <v>1013</v>
      </c>
      <c r="B77" s="19"/>
      <c r="C77" s="25">
        <v>6</v>
      </c>
    </row>
    <row r="78" spans="1:3" x14ac:dyDescent="0.25">
      <c r="A78" s="13" t="s">
        <v>1014</v>
      </c>
      <c r="B78" s="19"/>
      <c r="C78" s="25">
        <v>1</v>
      </c>
    </row>
    <row r="79" spans="1:3" x14ac:dyDescent="0.25">
      <c r="A79" s="13" t="s">
        <v>1015</v>
      </c>
      <c r="B79" s="19"/>
      <c r="C79" s="25">
        <v>0</v>
      </c>
    </row>
  </sheetData>
  <sheetProtection algorithmName="SHA-512" hashValue="yaAJxs5sK+uV2T0TtdHNLh2KGfutieLvu4dU/tq31xUJgQFyrFc5IKiU6jYGcsasJV/wmpc+aPvLtXzutMHFQA==" saltValue="5/vwDSziMKJBZ08MfEZ0q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4" t="s">
        <v>1018</v>
      </c>
      <c r="B5" s="40" t="s">
        <v>1019</v>
      </c>
      <c r="C5" s="41">
        <v>30</v>
      </c>
    </row>
    <row r="6" spans="1:3" x14ac:dyDescent="0.25">
      <c r="A6" s="185"/>
      <c r="B6" s="40" t="s">
        <v>296</v>
      </c>
      <c r="C6" s="41">
        <v>443</v>
      </c>
    </row>
    <row r="7" spans="1:3" x14ac:dyDescent="0.25">
      <c r="A7" s="185"/>
      <c r="B7" s="40" t="s">
        <v>1020</v>
      </c>
      <c r="C7" s="41">
        <v>92</v>
      </c>
    </row>
    <row r="8" spans="1:3" x14ac:dyDescent="0.25">
      <c r="A8" s="185"/>
      <c r="B8" s="40" t="s">
        <v>1021</v>
      </c>
      <c r="C8" s="24"/>
    </row>
    <row r="9" spans="1:3" x14ac:dyDescent="0.25">
      <c r="A9" s="185"/>
      <c r="B9" s="40" t="s">
        <v>1022</v>
      </c>
      <c r="C9" s="24"/>
    </row>
    <row r="10" spans="1:3" x14ac:dyDescent="0.25">
      <c r="A10" s="185"/>
      <c r="B10" s="40" t="s">
        <v>1023</v>
      </c>
      <c r="C10" s="24"/>
    </row>
    <row r="11" spans="1:3" x14ac:dyDescent="0.25">
      <c r="A11" s="186"/>
      <c r="B11" s="40" t="s">
        <v>1024</v>
      </c>
      <c r="C11" s="24"/>
    </row>
    <row r="12" spans="1:3" x14ac:dyDescent="0.25">
      <c r="A12" s="184" t="s">
        <v>1025</v>
      </c>
      <c r="B12" s="40" t="s">
        <v>62</v>
      </c>
      <c r="C12" s="41">
        <v>85</v>
      </c>
    </row>
    <row r="13" spans="1:3" x14ac:dyDescent="0.25">
      <c r="A13" s="185"/>
      <c r="B13" s="40" t="s">
        <v>1026</v>
      </c>
      <c r="C13" s="41">
        <v>33</v>
      </c>
    </row>
    <row r="14" spans="1:3" x14ac:dyDescent="0.25">
      <c r="A14" s="185"/>
      <c r="B14" s="40" t="s">
        <v>1027</v>
      </c>
      <c r="C14" s="41">
        <v>9</v>
      </c>
    </row>
    <row r="15" spans="1:3" x14ac:dyDescent="0.25">
      <c r="A15" s="186"/>
      <c r="B15" s="40" t="s">
        <v>1028</v>
      </c>
      <c r="C15" s="41">
        <v>32</v>
      </c>
    </row>
    <row r="16" spans="1:3" x14ac:dyDescent="0.25">
      <c r="A16" s="18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12</v>
      </c>
    </row>
    <row r="20" spans="1:3" x14ac:dyDescent="0.25">
      <c r="A20" s="39" t="s">
        <v>1031</v>
      </c>
      <c r="B20" s="42"/>
      <c r="C20" s="41">
        <v>11</v>
      </c>
    </row>
    <row r="21" spans="1:3" x14ac:dyDescent="0.25">
      <c r="A21" s="39" t="s">
        <v>1032</v>
      </c>
      <c r="B21" s="42"/>
      <c r="C21" s="41">
        <v>6</v>
      </c>
    </row>
    <row r="22" spans="1:3" x14ac:dyDescent="0.25">
      <c r="A22" s="39" t="s">
        <v>1033</v>
      </c>
      <c r="B22" s="42"/>
      <c r="C22" s="41">
        <v>16</v>
      </c>
    </row>
    <row r="23" spans="1:3" x14ac:dyDescent="0.25">
      <c r="A23" s="39" t="s">
        <v>1034</v>
      </c>
      <c r="B23" s="42"/>
      <c r="C23" s="41">
        <v>165</v>
      </c>
    </row>
    <row r="24" spans="1:3" x14ac:dyDescent="0.25">
      <c r="A24" s="39" t="s">
        <v>1035</v>
      </c>
      <c r="B24" s="42"/>
      <c r="C24" s="41">
        <v>88</v>
      </c>
    </row>
    <row r="25" spans="1:3" x14ac:dyDescent="0.25">
      <c r="A25" s="39" t="s">
        <v>1036</v>
      </c>
      <c r="B25" s="42"/>
      <c r="C25" s="41">
        <v>32</v>
      </c>
    </row>
    <row r="26" spans="1:3" x14ac:dyDescent="0.25">
      <c r="A26" s="39" t="s">
        <v>1037</v>
      </c>
      <c r="B26" s="42"/>
      <c r="C26" s="41">
        <v>6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34</v>
      </c>
    </row>
    <row r="29" spans="1:3" x14ac:dyDescent="0.25">
      <c r="A29" s="18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1</v>
      </c>
    </row>
    <row r="33" spans="1:6" x14ac:dyDescent="0.25">
      <c r="A33" s="39" t="s">
        <v>1042</v>
      </c>
      <c r="B33" s="42"/>
      <c r="C33" s="41">
        <v>1</v>
      </c>
    </row>
    <row r="34" spans="1:6" x14ac:dyDescent="0.25">
      <c r="A34" s="39" t="s">
        <v>1043</v>
      </c>
      <c r="B34" s="42"/>
      <c r="C34" s="41">
        <v>20</v>
      </c>
    </row>
    <row r="35" spans="1:6" x14ac:dyDescent="0.25">
      <c r="A35" s="39" t="s">
        <v>1044</v>
      </c>
      <c r="B35" s="42"/>
      <c r="C35" s="41">
        <v>20</v>
      </c>
    </row>
    <row r="36" spans="1:6" x14ac:dyDescent="0.25">
      <c r="A36" s="39" t="s">
        <v>1045</v>
      </c>
      <c r="B36" s="42"/>
      <c r="C36" s="41">
        <v>4</v>
      </c>
    </row>
    <row r="37" spans="1:6" x14ac:dyDescent="0.25">
      <c r="A37" s="39" t="s">
        <v>1046</v>
      </c>
      <c r="B37" s="42"/>
      <c r="C37" s="41">
        <v>16</v>
      </c>
    </row>
    <row r="38" spans="1:6" x14ac:dyDescent="0.25">
      <c r="A38" s="39" t="s">
        <v>1047</v>
      </c>
      <c r="B38" s="42"/>
      <c r="C38" s="24"/>
    </row>
    <row r="39" spans="1:6" x14ac:dyDescent="0.25">
      <c r="A39" s="39" t="s">
        <v>1048</v>
      </c>
      <c r="B39" s="42"/>
      <c r="C39" s="24"/>
    </row>
    <row r="40" spans="1:6" x14ac:dyDescent="0.25">
      <c r="A40" s="18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3</v>
      </c>
    </row>
    <row r="44" spans="1:6" x14ac:dyDescent="0.25">
      <c r="A44" s="39" t="s">
        <v>111</v>
      </c>
      <c r="B44" s="42"/>
      <c r="C44" s="41">
        <v>2</v>
      </c>
    </row>
    <row r="45" spans="1:6" x14ac:dyDescent="0.25">
      <c r="A45" s="39" t="s">
        <v>1050</v>
      </c>
      <c r="B45" s="42"/>
      <c r="C45" s="41">
        <v>1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17"/>
      <c r="D48" s="17"/>
      <c r="E48" s="17"/>
      <c r="F48" s="24"/>
    </row>
    <row r="49" spans="1:6" x14ac:dyDescent="0.25">
      <c r="A49" s="188"/>
      <c r="B49" s="44" t="s">
        <v>1054</v>
      </c>
      <c r="C49" s="17"/>
      <c r="D49" s="17"/>
      <c r="E49" s="17"/>
      <c r="F49" s="24"/>
    </row>
    <row r="50" spans="1:6" x14ac:dyDescent="0.25">
      <c r="A50" s="188"/>
      <c r="B50" s="44" t="s">
        <v>1055</v>
      </c>
      <c r="C50" s="17"/>
      <c r="D50" s="17"/>
      <c r="E50" s="17"/>
      <c r="F50" s="24"/>
    </row>
    <row r="51" spans="1:6" x14ac:dyDescent="0.25">
      <c r="A51" s="188"/>
      <c r="B51" s="44" t="s">
        <v>1056</v>
      </c>
      <c r="C51" s="17"/>
      <c r="D51" s="17"/>
      <c r="E51" s="17"/>
      <c r="F51" s="24"/>
    </row>
    <row r="52" spans="1:6" x14ac:dyDescent="0.25">
      <c r="A52" s="188"/>
      <c r="B52" s="44" t="s">
        <v>325</v>
      </c>
      <c r="C52" s="45">
        <v>66</v>
      </c>
      <c r="D52" s="45">
        <v>45</v>
      </c>
      <c r="E52" s="45">
        <v>0</v>
      </c>
      <c r="F52" s="41">
        <v>7</v>
      </c>
    </row>
    <row r="53" spans="1:6" x14ac:dyDescent="0.25">
      <c r="A53" s="188"/>
      <c r="B53" s="44" t="s">
        <v>1057</v>
      </c>
      <c r="C53" s="45">
        <v>237</v>
      </c>
      <c r="D53" s="45">
        <v>46</v>
      </c>
      <c r="E53" s="45">
        <v>5</v>
      </c>
      <c r="F53" s="41">
        <v>22</v>
      </c>
    </row>
    <row r="54" spans="1:6" x14ac:dyDescent="0.25">
      <c r="A54" s="188"/>
      <c r="B54" s="44" t="s">
        <v>1058</v>
      </c>
      <c r="C54" s="45">
        <v>36</v>
      </c>
      <c r="D54" s="45">
        <v>8</v>
      </c>
      <c r="E54" s="45">
        <v>0</v>
      </c>
      <c r="F54" s="41">
        <v>1</v>
      </c>
    </row>
    <row r="55" spans="1:6" x14ac:dyDescent="0.25">
      <c r="A55" s="188"/>
      <c r="B55" s="44" t="s">
        <v>1059</v>
      </c>
      <c r="C55" s="17"/>
      <c r="D55" s="17"/>
      <c r="E55" s="17"/>
      <c r="F55" s="24"/>
    </row>
    <row r="56" spans="1:6" x14ac:dyDescent="0.25">
      <c r="A56" s="188"/>
      <c r="B56" s="44" t="s">
        <v>1060</v>
      </c>
      <c r="C56" s="17"/>
      <c r="D56" s="17"/>
      <c r="E56" s="17"/>
      <c r="F56" s="24"/>
    </row>
    <row r="57" spans="1:6" x14ac:dyDescent="0.25">
      <c r="A57" s="188"/>
      <c r="B57" s="44" t="s">
        <v>1061</v>
      </c>
      <c r="C57" s="45">
        <v>61</v>
      </c>
      <c r="D57" s="45">
        <v>35</v>
      </c>
      <c r="E57" s="45">
        <v>3</v>
      </c>
      <c r="F57" s="41">
        <v>3</v>
      </c>
    </row>
    <row r="58" spans="1:6" x14ac:dyDescent="0.25">
      <c r="A58" s="188"/>
      <c r="B58" s="44" t="s">
        <v>1062</v>
      </c>
      <c r="C58" s="45">
        <v>32</v>
      </c>
      <c r="D58" s="45">
        <v>24</v>
      </c>
      <c r="E58" s="45">
        <v>0</v>
      </c>
      <c r="F58" s="41">
        <v>0</v>
      </c>
    </row>
    <row r="59" spans="1:6" x14ac:dyDescent="0.25">
      <c r="A59" s="188"/>
      <c r="B59" s="44" t="s">
        <v>1063</v>
      </c>
      <c r="C59" s="17"/>
      <c r="D59" s="17"/>
      <c r="E59" s="17"/>
      <c r="F59" s="24"/>
    </row>
    <row r="60" spans="1:6" x14ac:dyDescent="0.25">
      <c r="A60" s="188"/>
      <c r="B60" s="44" t="s">
        <v>396</v>
      </c>
      <c r="C60" s="17"/>
      <c r="D60" s="17"/>
      <c r="E60" s="17"/>
      <c r="F60" s="24"/>
    </row>
    <row r="61" spans="1:6" x14ac:dyDescent="0.25">
      <c r="A61" s="188"/>
      <c r="B61" s="44" t="s">
        <v>1064</v>
      </c>
      <c r="C61" s="17"/>
      <c r="D61" s="17"/>
      <c r="E61" s="17"/>
      <c r="F61" s="24"/>
    </row>
    <row r="62" spans="1:6" x14ac:dyDescent="0.25">
      <c r="A62" s="188"/>
      <c r="B62" s="44" t="s">
        <v>1065</v>
      </c>
      <c r="C62" s="17"/>
      <c r="D62" s="17"/>
      <c r="E62" s="17"/>
      <c r="F62" s="24"/>
    </row>
    <row r="63" spans="1:6" x14ac:dyDescent="0.25">
      <c r="A63" s="188"/>
      <c r="B63" s="44" t="s">
        <v>1066</v>
      </c>
      <c r="C63" s="17"/>
      <c r="D63" s="17"/>
      <c r="E63" s="17"/>
      <c r="F63" s="24"/>
    </row>
    <row r="64" spans="1:6" x14ac:dyDescent="0.25">
      <c r="A64" s="188"/>
      <c r="B64" s="44" t="s">
        <v>1067</v>
      </c>
      <c r="C64" s="45">
        <v>16</v>
      </c>
      <c r="D64" s="45">
        <v>8</v>
      </c>
      <c r="E64" s="45">
        <v>4</v>
      </c>
      <c r="F64" s="41">
        <v>5</v>
      </c>
    </row>
    <row r="65" spans="1:6" x14ac:dyDescent="0.25">
      <c r="A65" s="188"/>
      <c r="B65" s="44" t="s">
        <v>1068</v>
      </c>
      <c r="C65" s="17"/>
      <c r="D65" s="17"/>
      <c r="E65" s="17"/>
      <c r="F65" s="24"/>
    </row>
    <row r="66" spans="1:6" x14ac:dyDescent="0.25">
      <c r="A66" s="189"/>
      <c r="B66" s="44" t="s">
        <v>1069</v>
      </c>
      <c r="C66" s="17"/>
      <c r="D66" s="17"/>
      <c r="E66" s="17"/>
      <c r="F66" s="24"/>
    </row>
    <row r="67" spans="1:6" x14ac:dyDescent="0.25">
      <c r="A67" s="182" t="s">
        <v>1070</v>
      </c>
      <c r="B67" s="183"/>
      <c r="C67" s="46">
        <v>448</v>
      </c>
      <c r="D67" s="46">
        <v>166</v>
      </c>
      <c r="E67" s="46">
        <v>12</v>
      </c>
      <c r="F67" s="46">
        <v>38</v>
      </c>
    </row>
    <row r="68" spans="1:6" x14ac:dyDescent="0.25">
      <c r="A68" s="187" t="s">
        <v>965</v>
      </c>
      <c r="B68" s="44" t="s">
        <v>1071</v>
      </c>
      <c r="C68" s="45">
        <v>24</v>
      </c>
      <c r="D68" s="45">
        <v>0</v>
      </c>
      <c r="E68" s="45">
        <v>0</v>
      </c>
      <c r="F68" s="41">
        <v>0</v>
      </c>
    </row>
    <row r="69" spans="1:6" x14ac:dyDescent="0.25">
      <c r="A69" s="188"/>
      <c r="B69" s="44" t="s">
        <v>1072</v>
      </c>
      <c r="C69" s="45">
        <v>1</v>
      </c>
      <c r="D69" s="45">
        <v>0</v>
      </c>
      <c r="E69" s="45">
        <v>0</v>
      </c>
      <c r="F69" s="41">
        <v>0</v>
      </c>
    </row>
    <row r="70" spans="1:6" x14ac:dyDescent="0.25">
      <c r="A70" s="189"/>
      <c r="B70" s="44" t="s">
        <v>108</v>
      </c>
      <c r="C70" s="45">
        <v>10</v>
      </c>
      <c r="D70" s="45">
        <v>0</v>
      </c>
      <c r="E70" s="45">
        <v>0</v>
      </c>
      <c r="F70" s="41">
        <v>0</v>
      </c>
    </row>
    <row r="71" spans="1:6" x14ac:dyDescent="0.25">
      <c r="A71" s="182" t="s">
        <v>1073</v>
      </c>
      <c r="B71" s="183"/>
      <c r="C71" s="46">
        <v>35</v>
      </c>
      <c r="D71" s="46">
        <v>0</v>
      </c>
      <c r="E71" s="46">
        <v>0</v>
      </c>
      <c r="F71" s="46">
        <v>0</v>
      </c>
    </row>
  </sheetData>
  <sheetProtection algorithmName="SHA-512" hashValue="LOiTP0xoq4fuu3FLPgcvlQC9jsHu+b45l/P38zpZ9bbDZP7jBR3Qg6fmHDnD5AD/MwwQfltv2JtxHh0nIsaTrQ==" saltValue="rIrl6NSDUOWOPWOhCYFc5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9" t="s">
        <v>1076</v>
      </c>
      <c r="B5" s="14" t="s">
        <v>1077</v>
      </c>
      <c r="C5" s="25">
        <v>846</v>
      </c>
    </row>
    <row r="6" spans="1:3" x14ac:dyDescent="0.25">
      <c r="A6" s="170"/>
      <c r="B6" s="14" t="s">
        <v>1019</v>
      </c>
      <c r="C6" s="25">
        <v>231</v>
      </c>
    </row>
    <row r="7" spans="1:3" x14ac:dyDescent="0.25">
      <c r="A7" s="170"/>
      <c r="B7" s="14" t="s">
        <v>1078</v>
      </c>
      <c r="C7" s="25">
        <v>1705</v>
      </c>
    </row>
    <row r="8" spans="1:3" x14ac:dyDescent="0.25">
      <c r="A8" s="170"/>
      <c r="B8" s="14" t="s">
        <v>1079</v>
      </c>
      <c r="C8" s="25">
        <v>141</v>
      </c>
    </row>
    <row r="9" spans="1:3" x14ac:dyDescent="0.25">
      <c r="A9" s="170"/>
      <c r="B9" s="14" t="s">
        <v>1021</v>
      </c>
      <c r="C9" s="25">
        <v>3</v>
      </c>
    </row>
    <row r="10" spans="1:3" x14ac:dyDescent="0.25">
      <c r="A10" s="170"/>
      <c r="B10" s="14" t="s">
        <v>1022</v>
      </c>
      <c r="C10" s="25">
        <v>3</v>
      </c>
    </row>
    <row r="11" spans="1:3" x14ac:dyDescent="0.25">
      <c r="A11" s="170"/>
      <c r="B11" s="14" t="s">
        <v>1080</v>
      </c>
      <c r="C11" s="25">
        <v>1</v>
      </c>
    </row>
    <row r="12" spans="1:3" x14ac:dyDescent="0.25">
      <c r="A12" s="171"/>
      <c r="B12" s="14" t="s">
        <v>1081</v>
      </c>
      <c r="C12" s="25">
        <v>1</v>
      </c>
    </row>
    <row r="13" spans="1:3" x14ac:dyDescent="0.25">
      <c r="A13" s="18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9"/>
      <c r="C16" s="25">
        <v>694</v>
      </c>
    </row>
    <row r="17" spans="1:3" x14ac:dyDescent="0.25">
      <c r="A17" s="23" t="s">
        <v>1084</v>
      </c>
      <c r="B17" s="19"/>
      <c r="C17" s="25">
        <v>43</v>
      </c>
    </row>
    <row r="18" spans="1:3" x14ac:dyDescent="0.25">
      <c r="A18" s="23" t="s">
        <v>1085</v>
      </c>
      <c r="B18" s="19"/>
      <c r="C18" s="25">
        <v>181</v>
      </c>
    </row>
    <row r="19" spans="1:3" x14ac:dyDescent="0.25">
      <c r="A19" s="23" t="s">
        <v>1086</v>
      </c>
      <c r="B19" s="19"/>
      <c r="C19" s="25">
        <v>72</v>
      </c>
    </row>
    <row r="20" spans="1:3" x14ac:dyDescent="0.25">
      <c r="A20" s="18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9"/>
      <c r="C23" s="24"/>
    </row>
    <row r="24" spans="1:3" x14ac:dyDescent="0.25">
      <c r="A24" s="23" t="s">
        <v>1089</v>
      </c>
      <c r="B24" s="19"/>
      <c r="C24" s="24"/>
    </row>
    <row r="25" spans="1:3" x14ac:dyDescent="0.25">
      <c r="A25" s="23" t="s">
        <v>1090</v>
      </c>
      <c r="B25" s="19"/>
      <c r="C25" s="24"/>
    </row>
    <row r="26" spans="1:3" x14ac:dyDescent="0.25">
      <c r="A26" s="23" t="s">
        <v>1091</v>
      </c>
      <c r="B26" s="19"/>
      <c r="C26" s="24"/>
    </row>
    <row r="27" spans="1:3" x14ac:dyDescent="0.25">
      <c r="A27" s="23" t="s">
        <v>1092</v>
      </c>
      <c r="B27" s="19"/>
      <c r="C27" s="24"/>
    </row>
    <row r="28" spans="1:3" x14ac:dyDescent="0.25">
      <c r="A28" s="23" t="s">
        <v>1093</v>
      </c>
      <c r="B28" s="19"/>
      <c r="C28" s="24"/>
    </row>
    <row r="29" spans="1:3" x14ac:dyDescent="0.25">
      <c r="A29" s="18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9"/>
      <c r="C32" s="25">
        <v>0</v>
      </c>
    </row>
    <row r="33" spans="1:3" x14ac:dyDescent="0.25">
      <c r="A33" s="23" t="s">
        <v>1096</v>
      </c>
      <c r="B33" s="19"/>
      <c r="C33" s="25">
        <v>0</v>
      </c>
    </row>
    <row r="34" spans="1:3" x14ac:dyDescent="0.25">
      <c r="A34" s="18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9"/>
      <c r="C37" s="25">
        <v>20</v>
      </c>
    </row>
    <row r="38" spans="1:3" x14ac:dyDescent="0.25">
      <c r="A38" s="23" t="s">
        <v>1098</v>
      </c>
      <c r="B38" s="19"/>
      <c r="C38" s="25">
        <v>21</v>
      </c>
    </row>
    <row r="39" spans="1:3" x14ac:dyDescent="0.25">
      <c r="A39" s="23" t="s">
        <v>1099</v>
      </c>
      <c r="B39" s="19"/>
      <c r="C39" s="25">
        <v>194</v>
      </c>
    </row>
    <row r="40" spans="1:3" x14ac:dyDescent="0.25">
      <c r="A40" s="23" t="s">
        <v>1100</v>
      </c>
      <c r="B40" s="19"/>
      <c r="C40" s="25">
        <v>50</v>
      </c>
    </row>
    <row r="41" spans="1:3" x14ac:dyDescent="0.25">
      <c r="A41" s="23" t="s">
        <v>1101</v>
      </c>
      <c r="B41" s="19"/>
      <c r="C41" s="25">
        <v>111</v>
      </c>
    </row>
    <row r="42" spans="1:3" x14ac:dyDescent="0.25">
      <c r="A42" s="23" t="s">
        <v>1102</v>
      </c>
      <c r="B42" s="19"/>
      <c r="C42" s="25">
        <v>30</v>
      </c>
    </row>
    <row r="43" spans="1:3" x14ac:dyDescent="0.25">
      <c r="A43" s="18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9"/>
      <c r="C46" s="25">
        <v>41</v>
      </c>
    </row>
    <row r="47" spans="1:3" x14ac:dyDescent="0.25">
      <c r="A47" s="23" t="s">
        <v>1105</v>
      </c>
      <c r="B47" s="19"/>
      <c r="C47" s="25">
        <v>25</v>
      </c>
    </row>
    <row r="48" spans="1:3" x14ac:dyDescent="0.25">
      <c r="A48" s="18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9" t="s">
        <v>1107</v>
      </c>
      <c r="B51" s="14" t="s">
        <v>1108</v>
      </c>
      <c r="C51" s="25">
        <v>79</v>
      </c>
    </row>
    <row r="52" spans="1:6" x14ac:dyDescent="0.25">
      <c r="A52" s="170"/>
      <c r="B52" s="14" t="s">
        <v>122</v>
      </c>
      <c r="C52" s="25">
        <v>37</v>
      </c>
    </row>
    <row r="53" spans="1:6" x14ac:dyDescent="0.25">
      <c r="A53" s="170"/>
      <c r="B53" s="14" t="s">
        <v>1109</v>
      </c>
      <c r="C53" s="25">
        <v>36</v>
      </c>
    </row>
    <row r="54" spans="1:6" x14ac:dyDescent="0.25">
      <c r="A54" s="171"/>
      <c r="B54" s="14" t="s">
        <v>1110</v>
      </c>
      <c r="C54" s="25">
        <v>2</v>
      </c>
    </row>
    <row r="55" spans="1:6" x14ac:dyDescent="0.25">
      <c r="A55" s="18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9"/>
      <c r="C58" s="25">
        <v>3</v>
      </c>
    </row>
    <row r="59" spans="1:6" x14ac:dyDescent="0.25">
      <c r="A59" s="23" t="s">
        <v>111</v>
      </c>
      <c r="B59" s="19"/>
      <c r="C59" s="25">
        <v>1</v>
      </c>
    </row>
    <row r="60" spans="1:6" x14ac:dyDescent="0.25">
      <c r="A60" s="23" t="s">
        <v>1050</v>
      </c>
      <c r="B60" s="19"/>
      <c r="C60" s="25">
        <v>2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9" t="s">
        <v>950</v>
      </c>
      <c r="B63" s="14" t="s">
        <v>1053</v>
      </c>
      <c r="C63" s="17"/>
      <c r="D63" s="17"/>
      <c r="E63" s="17"/>
      <c r="F63" s="24"/>
    </row>
    <row r="64" spans="1:6" x14ac:dyDescent="0.25">
      <c r="A64" s="170"/>
      <c r="B64" s="14" t="s">
        <v>1054</v>
      </c>
      <c r="C64" s="17"/>
      <c r="D64" s="17"/>
      <c r="E64" s="17"/>
      <c r="F64" s="24"/>
    </row>
    <row r="65" spans="1:6" x14ac:dyDescent="0.25">
      <c r="A65" s="170"/>
      <c r="B65" s="14" t="s">
        <v>1055</v>
      </c>
      <c r="C65" s="17"/>
      <c r="D65" s="17"/>
      <c r="E65" s="17"/>
      <c r="F65" s="24"/>
    </row>
    <row r="66" spans="1:6" x14ac:dyDescent="0.25">
      <c r="A66" s="170"/>
      <c r="B66" s="14" t="s">
        <v>1056</v>
      </c>
      <c r="C66" s="17"/>
      <c r="D66" s="17"/>
      <c r="E66" s="17"/>
      <c r="F66" s="24"/>
    </row>
    <row r="67" spans="1:6" x14ac:dyDescent="0.25">
      <c r="A67" s="170"/>
      <c r="B67" s="14" t="s">
        <v>325</v>
      </c>
      <c r="C67" s="15">
        <v>533</v>
      </c>
      <c r="D67" s="15">
        <v>336</v>
      </c>
      <c r="E67" s="15">
        <v>0</v>
      </c>
      <c r="F67" s="25">
        <v>3</v>
      </c>
    </row>
    <row r="68" spans="1:6" x14ac:dyDescent="0.25">
      <c r="A68" s="170"/>
      <c r="B68" s="14" t="s">
        <v>1111</v>
      </c>
      <c r="C68" s="15">
        <v>1221</v>
      </c>
      <c r="D68" s="15">
        <v>306</v>
      </c>
      <c r="E68" s="15">
        <v>18</v>
      </c>
      <c r="F68" s="25">
        <v>97</v>
      </c>
    </row>
    <row r="69" spans="1:6" x14ac:dyDescent="0.25">
      <c r="A69" s="170"/>
      <c r="B69" s="14" t="s">
        <v>1112</v>
      </c>
      <c r="C69" s="15">
        <v>137</v>
      </c>
      <c r="D69" s="15">
        <v>37</v>
      </c>
      <c r="E69" s="15">
        <v>5</v>
      </c>
      <c r="F69" s="25">
        <v>4</v>
      </c>
    </row>
    <row r="70" spans="1:6" x14ac:dyDescent="0.25">
      <c r="A70" s="170"/>
      <c r="B70" s="14" t="s">
        <v>1059</v>
      </c>
      <c r="C70" s="15">
        <v>4</v>
      </c>
      <c r="D70" s="15">
        <v>6</v>
      </c>
      <c r="E70" s="15">
        <v>1</v>
      </c>
      <c r="F70" s="25">
        <v>1</v>
      </c>
    </row>
    <row r="71" spans="1:6" x14ac:dyDescent="0.25">
      <c r="A71" s="170"/>
      <c r="B71" s="14" t="s">
        <v>1113</v>
      </c>
      <c r="C71" s="15">
        <v>1</v>
      </c>
      <c r="D71" s="15">
        <v>1</v>
      </c>
      <c r="E71" s="15">
        <v>0</v>
      </c>
      <c r="F71" s="25">
        <v>0</v>
      </c>
    </row>
    <row r="72" spans="1:6" x14ac:dyDescent="0.25">
      <c r="A72" s="170"/>
      <c r="B72" s="14" t="s">
        <v>1114</v>
      </c>
      <c r="C72" s="15">
        <v>113</v>
      </c>
      <c r="D72" s="15">
        <v>25</v>
      </c>
      <c r="E72" s="15">
        <v>2</v>
      </c>
      <c r="F72" s="25">
        <v>13</v>
      </c>
    </row>
    <row r="73" spans="1:6" x14ac:dyDescent="0.25">
      <c r="A73" s="170"/>
      <c r="B73" s="14" t="s">
        <v>1115</v>
      </c>
      <c r="C73" s="15">
        <v>54</v>
      </c>
      <c r="D73" s="15">
        <v>4</v>
      </c>
      <c r="E73" s="15">
        <v>2</v>
      </c>
      <c r="F73" s="25">
        <v>2</v>
      </c>
    </row>
    <row r="74" spans="1:6" x14ac:dyDescent="0.25">
      <c r="A74" s="170"/>
      <c r="B74" s="14" t="s">
        <v>1063</v>
      </c>
      <c r="C74" s="17"/>
      <c r="D74" s="17"/>
      <c r="E74" s="17"/>
      <c r="F74" s="24"/>
    </row>
    <row r="75" spans="1:6" x14ac:dyDescent="0.25">
      <c r="A75" s="170"/>
      <c r="B75" s="14" t="s">
        <v>396</v>
      </c>
      <c r="C75" s="15">
        <v>2</v>
      </c>
      <c r="D75" s="15">
        <v>0</v>
      </c>
      <c r="E75" s="15">
        <v>0</v>
      </c>
      <c r="F75" s="25">
        <v>0</v>
      </c>
    </row>
    <row r="76" spans="1:6" x14ac:dyDescent="0.25">
      <c r="A76" s="170"/>
      <c r="B76" s="14" t="s">
        <v>1064</v>
      </c>
      <c r="C76" s="17"/>
      <c r="D76" s="17"/>
      <c r="E76" s="17"/>
      <c r="F76" s="24"/>
    </row>
    <row r="77" spans="1:6" x14ac:dyDescent="0.25">
      <c r="A77" s="170"/>
      <c r="B77" s="14" t="s">
        <v>1065</v>
      </c>
      <c r="C77" s="15">
        <v>2</v>
      </c>
      <c r="D77" s="15">
        <v>2</v>
      </c>
      <c r="E77" s="15">
        <v>0</v>
      </c>
      <c r="F77" s="25">
        <v>0</v>
      </c>
    </row>
    <row r="78" spans="1:6" x14ac:dyDescent="0.25">
      <c r="A78" s="170"/>
      <c r="B78" s="14" t="s">
        <v>1066</v>
      </c>
      <c r="C78" s="17"/>
      <c r="D78" s="17"/>
      <c r="E78" s="17"/>
      <c r="F78" s="24"/>
    </row>
    <row r="79" spans="1:6" x14ac:dyDescent="0.25">
      <c r="A79" s="170"/>
      <c r="B79" s="14" t="s">
        <v>1067</v>
      </c>
      <c r="C79" s="15">
        <v>310</v>
      </c>
      <c r="D79" s="15">
        <v>131</v>
      </c>
      <c r="E79" s="15">
        <v>18</v>
      </c>
      <c r="F79" s="25">
        <v>30</v>
      </c>
    </row>
    <row r="80" spans="1:6" x14ac:dyDescent="0.25">
      <c r="A80" s="170"/>
      <c r="B80" s="14" t="s">
        <v>1068</v>
      </c>
      <c r="C80" s="17"/>
      <c r="D80" s="17"/>
      <c r="E80" s="17"/>
      <c r="F80" s="24"/>
    </row>
    <row r="81" spans="1:6" x14ac:dyDescent="0.25">
      <c r="A81" s="171"/>
      <c r="B81" s="14" t="s">
        <v>1069</v>
      </c>
      <c r="C81" s="15">
        <v>0</v>
      </c>
      <c r="D81" s="15">
        <v>1</v>
      </c>
      <c r="E81" s="15">
        <v>0</v>
      </c>
      <c r="F81" s="25">
        <v>0</v>
      </c>
    </row>
    <row r="82" spans="1:6" x14ac:dyDescent="0.25">
      <c r="A82" s="190" t="s">
        <v>1070</v>
      </c>
      <c r="B82" s="191"/>
      <c r="C82" s="33">
        <v>2377</v>
      </c>
      <c r="D82" s="33">
        <v>849</v>
      </c>
      <c r="E82" s="33">
        <v>46</v>
      </c>
      <c r="F82" s="33">
        <v>150</v>
      </c>
    </row>
    <row r="83" spans="1:6" x14ac:dyDescent="0.25">
      <c r="A83" s="169" t="s">
        <v>1116</v>
      </c>
      <c r="B83" s="14" t="s">
        <v>1071</v>
      </c>
      <c r="C83" s="15">
        <v>19</v>
      </c>
      <c r="D83" s="15">
        <v>0</v>
      </c>
      <c r="E83" s="15">
        <v>0</v>
      </c>
      <c r="F83" s="25">
        <v>0</v>
      </c>
    </row>
    <row r="84" spans="1:6" x14ac:dyDescent="0.25">
      <c r="A84" s="170"/>
      <c r="B84" s="14" t="s">
        <v>1072</v>
      </c>
      <c r="C84" s="15">
        <v>4</v>
      </c>
      <c r="D84" s="15">
        <v>0</v>
      </c>
      <c r="E84" s="15">
        <v>0</v>
      </c>
      <c r="F84" s="25">
        <v>0</v>
      </c>
    </row>
    <row r="85" spans="1:6" x14ac:dyDescent="0.25">
      <c r="A85" s="171"/>
      <c r="B85" s="14" t="s">
        <v>108</v>
      </c>
      <c r="C85" s="15">
        <v>18</v>
      </c>
      <c r="D85" s="15">
        <v>0</v>
      </c>
      <c r="E85" s="15">
        <v>0</v>
      </c>
      <c r="F85" s="25">
        <v>0</v>
      </c>
    </row>
    <row r="86" spans="1:6" x14ac:dyDescent="0.25">
      <c r="A86" s="190" t="s">
        <v>1117</v>
      </c>
      <c r="B86" s="191"/>
      <c r="C86" s="33">
        <v>41</v>
      </c>
      <c r="D86" s="33">
        <v>0</v>
      </c>
      <c r="E86" s="33">
        <v>0</v>
      </c>
      <c r="F86" s="33">
        <v>0</v>
      </c>
    </row>
  </sheetData>
  <sheetProtection algorithmName="SHA-512" hashValue="N1gI9sJqYV2HWoQM9BKs0KV7ET+O9/FCCk3R65PG86OoHyXXhmec1gW4MglB/QHNAkN4G/pTJ4oecHQhv2ZUgg==" saltValue="rSNB4vQIFupeUeXFxAjJb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9"/>
      <c r="C5" s="25">
        <v>4</v>
      </c>
    </row>
    <row r="6" spans="1:3" x14ac:dyDescent="0.25">
      <c r="A6" s="13" t="s">
        <v>1121</v>
      </c>
      <c r="B6" s="19"/>
      <c r="C6" s="25">
        <v>867</v>
      </c>
    </row>
    <row r="7" spans="1:3" x14ac:dyDescent="0.25">
      <c r="A7" s="13" t="s">
        <v>1122</v>
      </c>
      <c r="B7" s="19"/>
      <c r="C7" s="25">
        <v>5</v>
      </c>
    </row>
    <row r="8" spans="1:3" x14ac:dyDescent="0.25">
      <c r="A8" s="13" t="s">
        <v>1123</v>
      </c>
      <c r="B8" s="19"/>
      <c r="C8" s="25">
        <v>0</v>
      </c>
    </row>
    <row r="9" spans="1:3" x14ac:dyDescent="0.25">
      <c r="A9" s="13" t="s">
        <v>1124</v>
      </c>
      <c r="B9" s="19"/>
      <c r="C9" s="25">
        <v>6</v>
      </c>
    </row>
    <row r="10" spans="1:3" x14ac:dyDescent="0.25">
      <c r="A10" s="18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9"/>
      <c r="C13" s="25">
        <v>2</v>
      </c>
    </row>
    <row r="14" spans="1:3" x14ac:dyDescent="0.25">
      <c r="A14" s="13" t="s">
        <v>1121</v>
      </c>
      <c r="B14" s="19"/>
      <c r="C14" s="25">
        <v>27</v>
      </c>
    </row>
    <row r="15" spans="1:3" x14ac:dyDescent="0.25">
      <c r="A15" s="13" t="s">
        <v>1126</v>
      </c>
      <c r="B15" s="19"/>
      <c r="C15" s="25">
        <v>4</v>
      </c>
    </row>
    <row r="16" spans="1:3" x14ac:dyDescent="0.25">
      <c r="A16" s="13" t="s">
        <v>1123</v>
      </c>
      <c r="B16" s="19"/>
      <c r="C16" s="25">
        <v>0</v>
      </c>
    </row>
    <row r="17" spans="1:3" x14ac:dyDescent="0.25">
      <c r="A17" s="13" t="s">
        <v>1124</v>
      </c>
      <c r="B17" s="19"/>
      <c r="C17" s="25">
        <v>1</v>
      </c>
    </row>
    <row r="18" spans="1:3" x14ac:dyDescent="0.25">
      <c r="A18" s="18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9"/>
      <c r="C21" s="25">
        <v>60</v>
      </c>
    </row>
    <row r="22" spans="1:3" x14ac:dyDescent="0.25">
      <c r="A22" s="13" t="s">
        <v>1128</v>
      </c>
      <c r="B22" s="19"/>
      <c r="C22" s="25">
        <v>45</v>
      </c>
    </row>
    <row r="23" spans="1:3" x14ac:dyDescent="0.25">
      <c r="A23" s="13" t="s">
        <v>1129</v>
      </c>
      <c r="B23" s="19"/>
      <c r="C23" s="25">
        <v>24</v>
      </c>
    </row>
    <row r="24" spans="1:3" x14ac:dyDescent="0.25">
      <c r="A24" s="13" t="s">
        <v>1130</v>
      </c>
      <c r="B24" s="19"/>
      <c r="C24" s="25">
        <v>15</v>
      </c>
    </row>
    <row r="25" spans="1:3" x14ac:dyDescent="0.25">
      <c r="A25" s="18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9"/>
      <c r="C28" s="25">
        <v>10</v>
      </c>
    </row>
    <row r="29" spans="1:3" x14ac:dyDescent="0.25">
      <c r="A29" s="13" t="s">
        <v>1133</v>
      </c>
      <c r="B29" s="19"/>
      <c r="C29" s="25">
        <v>3</v>
      </c>
    </row>
    <row r="30" spans="1:3" x14ac:dyDescent="0.25">
      <c r="A30" s="13" t="s">
        <v>1134</v>
      </c>
      <c r="B30" s="19"/>
      <c r="C30" s="24"/>
    </row>
    <row r="31" spans="1:3" x14ac:dyDescent="0.25">
      <c r="A31" s="18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9"/>
      <c r="C34" s="24"/>
    </row>
    <row r="35" spans="1:3" x14ac:dyDescent="0.25">
      <c r="A35" s="13" t="s">
        <v>1137</v>
      </c>
      <c r="B35" s="19"/>
      <c r="C35" s="25">
        <v>4</v>
      </c>
    </row>
    <row r="36" spans="1:3" x14ac:dyDescent="0.25">
      <c r="A36" s="13" t="s">
        <v>1138</v>
      </c>
      <c r="B36" s="19"/>
      <c r="C36" s="25">
        <v>3</v>
      </c>
    </row>
  </sheetData>
  <sheetProtection algorithmName="SHA-512" hashValue="guHAb1/lPTeYfE3FfNO/zF0LNB8WOzgLnZIjS9GGjM5dbwHTMb+9T6KNWLEfKmH1i2NniA+sf1PoO+yxfRo4Fw==" saltValue="l0RgDfUN42wfpk//gli1+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9"/>
      <c r="C5" s="25">
        <v>10</v>
      </c>
    </row>
    <row r="6" spans="1:3" x14ac:dyDescent="0.25">
      <c r="A6" s="13" t="s">
        <v>1142</v>
      </c>
      <c r="B6" s="19"/>
      <c r="C6" s="25">
        <v>27</v>
      </c>
    </row>
    <row r="7" spans="1:3" x14ac:dyDescent="0.25">
      <c r="A7" s="13" t="s">
        <v>1143</v>
      </c>
      <c r="B7" s="19"/>
      <c r="C7" s="25">
        <v>11</v>
      </c>
    </row>
    <row r="8" spans="1:3" x14ac:dyDescent="0.25">
      <c r="A8" s="13" t="s">
        <v>1144</v>
      </c>
      <c r="B8" s="19"/>
      <c r="C8" s="25">
        <v>31</v>
      </c>
    </row>
    <row r="9" spans="1:3" x14ac:dyDescent="0.25">
      <c r="A9" s="13" t="s">
        <v>1145</v>
      </c>
      <c r="B9" s="19"/>
      <c r="C9" s="25">
        <v>1</v>
      </c>
    </row>
    <row r="10" spans="1:3" x14ac:dyDescent="0.25">
      <c r="A10" s="13" t="s">
        <v>1146</v>
      </c>
      <c r="B10" s="19"/>
      <c r="C10" s="25">
        <v>0</v>
      </c>
    </row>
    <row r="11" spans="1:3" x14ac:dyDescent="0.25">
      <c r="A11" s="18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9"/>
      <c r="C14" s="25">
        <v>12</v>
      </c>
    </row>
    <row r="15" spans="1:3" x14ac:dyDescent="0.25">
      <c r="A15" s="13" t="s">
        <v>1149</v>
      </c>
      <c r="B15" s="19"/>
      <c r="C15" s="25">
        <v>2</v>
      </c>
    </row>
    <row r="16" spans="1:3" x14ac:dyDescent="0.25">
      <c r="A16" s="13" t="s">
        <v>1150</v>
      </c>
      <c r="B16" s="19"/>
      <c r="C16" s="25">
        <v>0</v>
      </c>
    </row>
    <row r="17" spans="1:3" x14ac:dyDescent="0.25">
      <c r="A17" s="18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9"/>
      <c r="C20" s="25">
        <v>3</v>
      </c>
    </row>
    <row r="21" spans="1:3" x14ac:dyDescent="0.25">
      <c r="A21" s="13" t="s">
        <v>1153</v>
      </c>
      <c r="B21" s="19"/>
      <c r="C21" s="25">
        <v>1</v>
      </c>
    </row>
    <row r="22" spans="1:3" x14ac:dyDescent="0.25">
      <c r="A22" s="13" t="s">
        <v>1154</v>
      </c>
      <c r="B22" s="19"/>
      <c r="C22" s="25">
        <v>7</v>
      </c>
    </row>
    <row r="23" spans="1:3" x14ac:dyDescent="0.25">
      <c r="A23" s="18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9"/>
      <c r="C26" s="25">
        <v>0</v>
      </c>
    </row>
    <row r="27" spans="1:3" x14ac:dyDescent="0.25">
      <c r="A27" s="13" t="s">
        <v>1157</v>
      </c>
      <c r="B27" s="19"/>
      <c r="C27" s="25">
        <v>0</v>
      </c>
    </row>
    <row r="28" spans="1:3" x14ac:dyDescent="0.25">
      <c r="A28" s="13" t="s">
        <v>1158</v>
      </c>
      <c r="B28" s="19"/>
      <c r="C28" s="25">
        <v>0</v>
      </c>
    </row>
    <row r="29" spans="1:3" x14ac:dyDescent="0.25">
      <c r="A29" s="13" t="s">
        <v>1159</v>
      </c>
      <c r="B29" s="19"/>
      <c r="C29" s="25">
        <v>0</v>
      </c>
    </row>
    <row r="30" spans="1:3" x14ac:dyDescent="0.25">
      <c r="A30" s="13" t="s">
        <v>1160</v>
      </c>
      <c r="B30" s="19"/>
      <c r="C30" s="25">
        <v>0</v>
      </c>
    </row>
    <row r="31" spans="1:3" x14ac:dyDescent="0.25">
      <c r="A31" s="18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9"/>
      <c r="C34" s="25">
        <v>0</v>
      </c>
    </row>
    <row r="35" spans="1:3" x14ac:dyDescent="0.25">
      <c r="A35" s="13" t="s">
        <v>1163</v>
      </c>
      <c r="B35" s="19"/>
      <c r="C35" s="25">
        <v>0</v>
      </c>
    </row>
    <row r="36" spans="1:3" x14ac:dyDescent="0.25">
      <c r="A36" s="13" t="s">
        <v>1164</v>
      </c>
      <c r="B36" s="19"/>
      <c r="C36" s="25">
        <v>6</v>
      </c>
    </row>
    <row r="37" spans="1:3" x14ac:dyDescent="0.25">
      <c r="A37" s="13" t="s">
        <v>1083</v>
      </c>
      <c r="B37" s="19"/>
      <c r="C37" s="25">
        <v>2</v>
      </c>
    </row>
    <row r="38" spans="1:3" x14ac:dyDescent="0.25">
      <c r="A38" s="13" t="s">
        <v>1165</v>
      </c>
      <c r="B38" s="19"/>
      <c r="C38" s="25">
        <v>4</v>
      </c>
    </row>
    <row r="39" spans="1:3" x14ac:dyDescent="0.25">
      <c r="A39" s="13" t="s">
        <v>1166</v>
      </c>
      <c r="B39" s="19"/>
      <c r="C39" s="25">
        <v>4</v>
      </c>
    </row>
    <row r="40" spans="1:3" x14ac:dyDescent="0.25">
      <c r="A40" s="18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9"/>
      <c r="C43" s="25">
        <v>0</v>
      </c>
    </row>
    <row r="44" spans="1:3" x14ac:dyDescent="0.25">
      <c r="A44" s="13" t="s">
        <v>1163</v>
      </c>
      <c r="B44" s="19"/>
      <c r="C44" s="25">
        <v>0</v>
      </c>
    </row>
    <row r="45" spans="1:3" x14ac:dyDescent="0.25">
      <c r="A45" s="13" t="s">
        <v>1164</v>
      </c>
      <c r="B45" s="19"/>
      <c r="C45" s="25">
        <v>2</v>
      </c>
    </row>
    <row r="46" spans="1:3" x14ac:dyDescent="0.25">
      <c r="A46" s="13" t="s">
        <v>1083</v>
      </c>
      <c r="B46" s="19"/>
      <c r="C46" s="25">
        <v>0</v>
      </c>
    </row>
    <row r="47" spans="1:3" x14ac:dyDescent="0.25">
      <c r="A47" s="13" t="s">
        <v>1165</v>
      </c>
      <c r="B47" s="19"/>
      <c r="C47" s="25">
        <v>0</v>
      </c>
    </row>
    <row r="48" spans="1:3" x14ac:dyDescent="0.25">
      <c r="A48" s="18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9"/>
      <c r="C51" s="25">
        <v>0</v>
      </c>
    </row>
    <row r="52" spans="1:3" x14ac:dyDescent="0.25">
      <c r="A52" s="13" t="s">
        <v>1163</v>
      </c>
      <c r="B52" s="19"/>
      <c r="C52" s="25">
        <v>0</v>
      </c>
    </row>
    <row r="53" spans="1:3" x14ac:dyDescent="0.25">
      <c r="A53" s="13" t="s">
        <v>1164</v>
      </c>
      <c r="B53" s="19"/>
      <c r="C53" s="25">
        <v>4</v>
      </c>
    </row>
    <row r="54" spans="1:3" x14ac:dyDescent="0.25">
      <c r="A54" s="13" t="s">
        <v>1083</v>
      </c>
      <c r="B54" s="19"/>
      <c r="C54" s="25">
        <v>1</v>
      </c>
    </row>
    <row r="55" spans="1:3" x14ac:dyDescent="0.25">
      <c r="A55" s="13" t="s">
        <v>1165</v>
      </c>
      <c r="B55" s="19"/>
      <c r="C55" s="25">
        <v>2</v>
      </c>
    </row>
    <row r="56" spans="1:3" x14ac:dyDescent="0.25">
      <c r="A56" s="18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9"/>
      <c r="C59" s="25">
        <v>0</v>
      </c>
    </row>
    <row r="60" spans="1:3" x14ac:dyDescent="0.25">
      <c r="A60" s="13" t="s">
        <v>1163</v>
      </c>
      <c r="B60" s="19"/>
      <c r="C60" s="25">
        <v>0</v>
      </c>
    </row>
    <row r="61" spans="1:3" x14ac:dyDescent="0.25">
      <c r="A61" s="13" t="s">
        <v>1164</v>
      </c>
      <c r="B61" s="19"/>
      <c r="C61" s="25">
        <v>6</v>
      </c>
    </row>
    <row r="62" spans="1:3" x14ac:dyDescent="0.25">
      <c r="A62" s="13" t="s">
        <v>1083</v>
      </c>
      <c r="B62" s="19"/>
      <c r="C62" s="25">
        <v>3</v>
      </c>
    </row>
    <row r="63" spans="1:3" x14ac:dyDescent="0.25">
      <c r="A63" s="13" t="s">
        <v>1165</v>
      </c>
      <c r="B63" s="19"/>
      <c r="C63" s="25">
        <v>0</v>
      </c>
    </row>
  </sheetData>
  <sheetProtection algorithmName="SHA-512" hashValue="OYF4VTgnUVX3ga7U7pWx7XV2f81S3IxFlF/oPyGmMK4H8x4ZVx3zGY/XN7ciPLWfOFDxvnMtwt/0Bmo4Cnt1SA==" saltValue="FfxD9zmOAP+AE9G66k6fL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2" t="s">
        <v>636</v>
      </c>
      <c r="B4" s="193"/>
      <c r="C4" s="33">
        <v>231</v>
      </c>
      <c r="D4" s="33">
        <v>196</v>
      </c>
      <c r="E4" s="34">
        <v>0</v>
      </c>
      <c r="F4" s="33">
        <v>699</v>
      </c>
      <c r="G4" s="33">
        <v>503</v>
      </c>
      <c r="H4" s="33">
        <v>113</v>
      </c>
      <c r="I4" s="33">
        <v>91</v>
      </c>
      <c r="J4" s="33">
        <v>0</v>
      </c>
      <c r="K4" s="33">
        <v>0</v>
      </c>
      <c r="L4" s="33">
        <v>0</v>
      </c>
      <c r="M4" s="33">
        <v>0</v>
      </c>
      <c r="N4" s="33">
        <v>34</v>
      </c>
      <c r="O4" s="33">
        <v>0</v>
      </c>
      <c r="P4" s="33">
        <v>774</v>
      </c>
    </row>
    <row r="5" spans="1:16" ht="45" x14ac:dyDescent="0.25">
      <c r="A5" s="30" t="s">
        <v>637</v>
      </c>
      <c r="B5" s="30" t="s">
        <v>638</v>
      </c>
      <c r="C5" s="15">
        <v>1</v>
      </c>
      <c r="D5" s="15">
        <v>4</v>
      </c>
      <c r="E5" s="31">
        <v>-1</v>
      </c>
      <c r="F5" s="15">
        <v>4</v>
      </c>
      <c r="G5" s="15">
        <v>2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2</v>
      </c>
    </row>
    <row r="6" spans="1:16" ht="33.75" x14ac:dyDescent="0.25">
      <c r="A6" s="30" t="s">
        <v>639</v>
      </c>
      <c r="B6" s="30" t="s">
        <v>640</v>
      </c>
      <c r="C6" s="15">
        <v>105</v>
      </c>
      <c r="D6" s="15">
        <v>107</v>
      </c>
      <c r="E6" s="31">
        <v>-1</v>
      </c>
      <c r="F6" s="15">
        <v>391</v>
      </c>
      <c r="G6" s="15">
        <v>313</v>
      </c>
      <c r="H6" s="15">
        <v>40</v>
      </c>
      <c r="I6" s="15">
        <v>25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449</v>
      </c>
    </row>
    <row r="7" spans="1:16" ht="22.5" x14ac:dyDescent="0.25">
      <c r="A7" s="30" t="s">
        <v>641</v>
      </c>
      <c r="B7" s="30" t="s">
        <v>642</v>
      </c>
      <c r="C7" s="15">
        <v>22</v>
      </c>
      <c r="D7" s="15">
        <v>7</v>
      </c>
      <c r="E7" s="31">
        <v>2</v>
      </c>
      <c r="F7" s="15">
        <v>18</v>
      </c>
      <c r="G7" s="15">
        <v>7</v>
      </c>
      <c r="H7" s="15">
        <v>10</v>
      </c>
      <c r="I7" s="15">
        <v>13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19</v>
      </c>
    </row>
    <row r="8" spans="1:16" ht="33.75" x14ac:dyDescent="0.25">
      <c r="A8" s="30" t="s">
        <v>643</v>
      </c>
      <c r="B8" s="30" t="s">
        <v>644</v>
      </c>
      <c r="C8" s="15">
        <v>1</v>
      </c>
      <c r="D8" s="15">
        <v>0</v>
      </c>
      <c r="E8" s="31">
        <v>0</v>
      </c>
      <c r="F8" s="15">
        <v>3</v>
      </c>
      <c r="G8" s="15">
        <v>1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2</v>
      </c>
    </row>
    <row r="9" spans="1:16" ht="45" x14ac:dyDescent="0.25">
      <c r="A9" s="30" t="s">
        <v>645</v>
      </c>
      <c r="B9" s="30" t="s">
        <v>646</v>
      </c>
      <c r="C9" s="15">
        <v>2</v>
      </c>
      <c r="D9" s="15">
        <v>2</v>
      </c>
      <c r="E9" s="31">
        <v>0</v>
      </c>
      <c r="F9" s="15">
        <v>13</v>
      </c>
      <c r="G9" s="15">
        <v>10</v>
      </c>
      <c r="H9" s="15">
        <v>2</v>
      </c>
      <c r="I9" s="15">
        <v>6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16</v>
      </c>
    </row>
    <row r="10" spans="1:16" ht="33.75" x14ac:dyDescent="0.25">
      <c r="A10" s="30" t="s">
        <v>647</v>
      </c>
      <c r="B10" s="30" t="s">
        <v>648</v>
      </c>
      <c r="C10" s="15">
        <v>99</v>
      </c>
      <c r="D10" s="15">
        <v>75</v>
      </c>
      <c r="E10" s="31">
        <v>0</v>
      </c>
      <c r="F10" s="15">
        <v>270</v>
      </c>
      <c r="G10" s="15">
        <v>170</v>
      </c>
      <c r="H10" s="15">
        <v>61</v>
      </c>
      <c r="I10" s="15">
        <v>46</v>
      </c>
      <c r="J10" s="15">
        <v>0</v>
      </c>
      <c r="K10" s="15">
        <v>0</v>
      </c>
      <c r="L10" s="15">
        <v>0</v>
      </c>
      <c r="M10" s="15">
        <v>0</v>
      </c>
      <c r="N10" s="15">
        <v>34</v>
      </c>
      <c r="O10" s="15">
        <v>0</v>
      </c>
      <c r="P10" s="25">
        <v>286</v>
      </c>
    </row>
    <row r="11" spans="1:16" ht="45" x14ac:dyDescent="0.25">
      <c r="A11" s="30" t="s">
        <v>649</v>
      </c>
      <c r="B11" s="30" t="s">
        <v>650</v>
      </c>
      <c r="C11" s="15">
        <v>1</v>
      </c>
      <c r="D11" s="15">
        <v>1</v>
      </c>
      <c r="E11" s="31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cFit4NY5D0qBk67M7xJhgbSzXSw/Jd8qx50rhBoc24ixVOQDEeF0GYi4h3wng5yAk/sLjW1vs9ApUOyeulJcNw==" saltValue="mqdQVR7ZWg6VWWdy0Tnbm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2021-05-18T08:58:38Z</dcterms:created>
  <dcterms:modified xsi:type="dcterms:W3CDTF">2021-05-25T15:19:44Z</dcterms:modified>
</cp:coreProperties>
</file>