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965A93EC-FD67-4F5E-BCE0-A78BA2471223}" xr6:coauthVersionLast="46" xr6:coauthVersionMax="46" xr10:uidLastSave="{00000000-0000-0000-0000-000000000000}"/>
  <workbookProtection workbookAlgorithmName="SHA-512" workbookHashValue="jsbsXRd+HtWpQullrLtucQI7yZu2w8l40gVCoi5ZvGYj5oXx6PaYEhMvW8yM8lm/87WRS3O4n1AzeUvjgBlRlA==" workbookSaltValue="gVDUxnHHrr6wKD+ek8+w1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N7" i="17" s="1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D82" i="12"/>
  <c r="E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E419475-3DF9-405D-A908-F9F638CF32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36FD021-D1B8-4827-9F1A-428AD972DA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F376520-2FC6-41CD-B181-3119C19CD4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AFC04C0-EED1-4CAD-8B22-65394D9966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12923A8-52BB-4A7C-8126-3990E71661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49B710C-94C1-4BC3-A807-8140403CB4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C07428D-0E27-4593-BA90-E55BF0B5DC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CA8406B-E24B-49A0-B193-E3F8464ED7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6F2FF1B-6D91-4E23-A9F3-4F8400411E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6A96057-5CE0-4F77-8456-ADC4C8F127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36164A7-D8FA-4B0D-B033-3D664B9061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67A8BC6-17F1-43B9-B691-00C3DB821C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EE1B428-86EF-4FE8-8F4B-EA4232E08D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9A665B4-17E1-4108-A350-26305A0507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1EA7839-F93E-4536-B4D7-123BC01F3F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EB3129F-77F0-4002-942E-3075A6891F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4AE3367-463C-4D11-A636-DA745E7AF6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72D8607-DE1D-438E-AC7A-E3954B9F99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4B50A43-4B18-4A4D-8EBD-0CDC501862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CA6701C-E745-4140-A9B9-B54FB4FE7B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7F9FF44-7D4C-4A73-8E4B-50560B8F1E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D765498-4FD5-47E9-9F59-D1411D03AC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C7AE902-753C-4306-90B3-5712EC059D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777885E-9C81-4058-B780-3A5AE3E08F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D69CE69-303F-4996-97ED-8D6DAE81C2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D675E31-A777-41DE-AAA4-0B3CA63EF4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9B04257-BA62-447D-9353-518BD0B303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4516209-27C3-4764-88E4-FA25A2D63F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0032432-0C56-461F-B0EA-2DCBFD23E3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D81DF93-0E40-4A75-A438-E406BA11C8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1992BD3-6BB0-41C7-8557-439CC5D605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4979C38-223B-4C45-9D5C-0D2E15B98F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<sst xmlns="http://schemas.openxmlformats.org/spreadsheetml/2006/main" count="2628" uniqueCount="1441">
  <si>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</si>
  <si>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</si>
  <si>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</si>
  <si>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</si>
  <si>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</si>
  <si>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</si>
  <si>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</si>
  <si>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Cádiz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</si>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</sst>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7D4AD515-F15B-48BF-A2FE-5A83AE736C57}"/>
    <cellStyle name="Normal" xfId="0" builtinId="0"/>
    <cellStyle name="Normal 2" xfId="1" xr:uid="{B2AADADF-04D4-4200-9EF7-A01849F1898C}"/>
    <cellStyle name="Normal 3" xfId="3" xr:uid="{0D643E34-6AD3-42BF-AC85-E79E6967F9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EE-417E-BB1E-63E346D311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EE-417E-BB1E-63E346D311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5858</c:v>
                </c:pt>
                <c:pt idx="1">
                  <c:v>26190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EE-417E-BB1E-63E346D31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97-4484-B1A2-76AA750F3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97-4484-B1A2-76AA750F37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97-4484-B1A2-76AA750F378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69</c:v>
                </c:pt>
                <c:pt idx="1">
                  <c:v>1377</c:v>
                </c:pt>
                <c:pt idx="2">
                  <c:v>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97-4484-B1A2-76AA750F3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9D-4572-84F8-0FE71BE37D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9D-4572-84F8-0FE71BE37D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9D-4572-84F8-0FE71BE37D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1200</c:v>
                </c:pt>
                <c:pt idx="1">
                  <c:v>200</c:v>
                </c:pt>
                <c:pt idx="2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9D-4572-84F8-0FE71BE37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8A-4495-B001-BF7B90AED4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8A-4495-B001-BF7B90AED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50</c:v>
                </c:pt>
                <c:pt idx="1">
                  <c:v>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8A-4495-B001-BF7B90AED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64-4DBB-92BC-72DC59AE2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64-4DBB-92BC-72DC59AE20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4229</c:v>
                </c:pt>
                <c:pt idx="1">
                  <c:v>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64-4DBB-92BC-72DC59AE2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518</c:v>
              </c:pt>
              <c:pt idx="1">
                <c:v>4952</c:v>
              </c:pt>
              <c:pt idx="2">
                <c:v>65</c:v>
              </c:pt>
              <c:pt idx="3">
                <c:v>14</c:v>
              </c:pt>
              <c:pt idx="4">
                <c:v>309</c:v>
              </c:pt>
            </c:numLit>
          </c:val>
          <c:extLst>
            <c:ext xmlns:c16="http://schemas.microsoft.com/office/drawing/2014/chart" uri="{C3380CC4-5D6E-409C-BE32-E72D297353CC}">
              <c16:uniqueId val="{00000003-C660-47E1-AE34-FDE4A666A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4902</c:v>
              </c:pt>
              <c:pt idx="1">
                <c:v>3968</c:v>
              </c:pt>
              <c:pt idx="2">
                <c:v>356</c:v>
              </c:pt>
              <c:pt idx="3">
                <c:v>94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AC03-40A2-8FA1-4C23F0B2C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542244094488188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958</c:v>
              </c:pt>
              <c:pt idx="2">
                <c:v>54</c:v>
              </c:pt>
              <c:pt idx="3">
                <c:v>161</c:v>
              </c:pt>
              <c:pt idx="4">
                <c:v>87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A7E3-4B12-9BFD-1CE1EB6C3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316</c:v>
              </c:pt>
              <c:pt idx="1">
                <c:v>1294</c:v>
              </c:pt>
              <c:pt idx="2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3-6D45-42A0-B77C-922C206C3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4325</c:v>
              </c:pt>
              <c:pt idx="1">
                <c:v>57</c:v>
              </c:pt>
              <c:pt idx="2">
                <c:v>304</c:v>
              </c:pt>
              <c:pt idx="3">
                <c:v>9</c:v>
              </c:pt>
              <c:pt idx="4">
                <c:v>39</c:v>
              </c:pt>
              <c:pt idx="5">
                <c:v>11</c:v>
              </c:pt>
              <c:pt idx="6">
                <c:v>13</c:v>
              </c:pt>
              <c:pt idx="7">
                <c:v>59</c:v>
              </c:pt>
              <c:pt idx="8">
                <c:v>463</c:v>
              </c:pt>
              <c:pt idx="9">
                <c:v>45</c:v>
              </c:pt>
              <c:pt idx="10">
                <c:v>1509</c:v>
              </c:pt>
            </c:numLit>
          </c:val>
          <c:extLst>
            <c:ext xmlns:c16="http://schemas.microsoft.com/office/drawing/2014/chart" uri="{C3380CC4-5D6E-409C-BE32-E72D297353CC}">
              <c16:uniqueId val="{00000003-FEFC-4C3B-8905-16B5506D2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contencioso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675</c:v>
              </c:pt>
              <c:pt idx="1">
                <c:v>702</c:v>
              </c:pt>
              <c:pt idx="2">
                <c:v>117</c:v>
              </c:pt>
              <c:pt idx="3">
                <c:v>735</c:v>
              </c:pt>
              <c:pt idx="4">
                <c:v>137</c:v>
              </c:pt>
              <c:pt idx="5">
                <c:v>524</c:v>
              </c:pt>
              <c:pt idx="6">
                <c:v>840</c:v>
              </c:pt>
              <c:pt idx="7">
                <c:v>502</c:v>
              </c:pt>
              <c:pt idx="8">
                <c:v>26</c:v>
              </c:pt>
              <c:pt idx="9">
                <c:v>43</c:v>
              </c:pt>
              <c:pt idx="1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3-0F68-4F7C-ACBC-F04B9F69D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0.945878444881889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6B-4474-8F4F-3E5CAE70EA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6B-4474-8F4F-3E5CAE70EA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6B-4474-8F4F-3E5CAE70EA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651</c:v>
                </c:pt>
                <c:pt idx="1">
                  <c:v>760</c:v>
                </c:pt>
                <c:pt idx="2">
                  <c:v>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6B-4474-8F4F-3E5CAE70E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7125</c:v>
              </c:pt>
              <c:pt idx="1">
                <c:v>1612</c:v>
              </c:pt>
              <c:pt idx="2">
                <c:v>1722</c:v>
              </c:pt>
              <c:pt idx="3">
                <c:v>382</c:v>
              </c:pt>
              <c:pt idx="4">
                <c:v>224</c:v>
              </c:pt>
              <c:pt idx="5">
                <c:v>1067</c:v>
              </c:pt>
              <c:pt idx="6">
                <c:v>7298</c:v>
              </c:pt>
              <c:pt idx="7">
                <c:v>162</c:v>
              </c:pt>
              <c:pt idx="8">
                <c:v>1003</c:v>
              </c:pt>
              <c:pt idx="9">
                <c:v>519</c:v>
              </c:pt>
              <c:pt idx="10">
                <c:v>206</c:v>
              </c:pt>
              <c:pt idx="11">
                <c:v>2237</c:v>
              </c:pt>
              <c:pt idx="12">
                <c:v>607</c:v>
              </c:pt>
              <c:pt idx="13">
                <c:v>166</c:v>
              </c:pt>
              <c:pt idx="14">
                <c:v>9397</c:v>
              </c:pt>
              <c:pt idx="15">
                <c:v>343</c:v>
              </c:pt>
            </c:numLit>
          </c:val>
          <c:extLst>
            <c:ext xmlns:c16="http://schemas.microsoft.com/office/drawing/2014/chart" uri="{C3380CC4-5D6E-409C-BE32-E72D297353CC}">
              <c16:uniqueId val="{00000000-4EB6-475B-92E8-CD2C1C33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208</c:v>
              </c:pt>
              <c:pt idx="1">
                <c:v>1320</c:v>
              </c:pt>
              <c:pt idx="2">
                <c:v>558</c:v>
              </c:pt>
              <c:pt idx="3">
                <c:v>511</c:v>
              </c:pt>
              <c:pt idx="4">
                <c:v>684</c:v>
              </c:pt>
              <c:pt idx="5">
                <c:v>1757</c:v>
              </c:pt>
              <c:pt idx="6">
                <c:v>151</c:v>
              </c:pt>
              <c:pt idx="7">
                <c:v>777</c:v>
              </c:pt>
              <c:pt idx="8">
                <c:v>625</c:v>
              </c:pt>
              <c:pt idx="9">
                <c:v>231</c:v>
              </c:pt>
              <c:pt idx="10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D224-4220-9566-62C175D3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242</c:v>
              </c:pt>
              <c:pt idx="1">
                <c:v>693</c:v>
              </c:pt>
              <c:pt idx="2">
                <c:v>552</c:v>
              </c:pt>
              <c:pt idx="3">
                <c:v>19</c:v>
              </c:pt>
              <c:pt idx="4">
                <c:v>25</c:v>
              </c:pt>
              <c:pt idx="5">
                <c:v>11</c:v>
              </c:pt>
              <c:pt idx="6">
                <c:v>380</c:v>
              </c:pt>
              <c:pt idx="7">
                <c:v>23</c:v>
              </c:pt>
              <c:pt idx="8">
                <c:v>962</c:v>
              </c:pt>
              <c:pt idx="9">
                <c:v>1766</c:v>
              </c:pt>
              <c:pt idx="10">
                <c:v>163</c:v>
              </c:pt>
              <c:pt idx="11">
                <c:v>616</c:v>
              </c:pt>
              <c:pt idx="12">
                <c:v>587</c:v>
              </c:pt>
              <c:pt idx="1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3B7A-4FF9-B526-0E2AA35A8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73700787401574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457</c:v>
              </c:pt>
              <c:pt idx="1">
                <c:v>439</c:v>
              </c:pt>
              <c:pt idx="2">
                <c:v>238</c:v>
              </c:pt>
              <c:pt idx="3">
                <c:v>79</c:v>
              </c:pt>
              <c:pt idx="4">
                <c:v>335</c:v>
              </c:pt>
              <c:pt idx="5">
                <c:v>1648</c:v>
              </c:pt>
              <c:pt idx="6">
                <c:v>115</c:v>
              </c:pt>
              <c:pt idx="7">
                <c:v>628</c:v>
              </c:pt>
              <c:pt idx="8">
                <c:v>278</c:v>
              </c:pt>
              <c:pt idx="9">
                <c:v>84</c:v>
              </c:pt>
              <c:pt idx="10">
                <c:v>431</c:v>
              </c:pt>
              <c:pt idx="11">
                <c:v>311</c:v>
              </c:pt>
              <c:pt idx="12">
                <c:v>84</c:v>
              </c:pt>
              <c:pt idx="13">
                <c:v>340</c:v>
              </c:pt>
              <c:pt idx="14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CE37-4369-B300-5361DD425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453</c:v>
              </c:pt>
              <c:pt idx="1">
                <c:v>142</c:v>
              </c:pt>
              <c:pt idx="2">
                <c:v>396</c:v>
              </c:pt>
              <c:pt idx="3">
                <c:v>82</c:v>
              </c:pt>
              <c:pt idx="4">
                <c:v>266</c:v>
              </c:pt>
              <c:pt idx="5">
                <c:v>1435</c:v>
              </c:pt>
              <c:pt idx="6">
                <c:v>77</c:v>
              </c:pt>
              <c:pt idx="7">
                <c:v>538</c:v>
              </c:pt>
              <c:pt idx="8">
                <c:v>311</c:v>
              </c:pt>
              <c:pt idx="9">
                <c:v>112</c:v>
              </c:pt>
              <c:pt idx="10">
                <c:v>393</c:v>
              </c:pt>
              <c:pt idx="11">
                <c:v>369</c:v>
              </c:pt>
              <c:pt idx="12">
                <c:v>51</c:v>
              </c:pt>
              <c:pt idx="13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3656-48DA-BDBB-EF6330478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7.3108661417322831E-3"/>
          <c:w val="0.31822244094488189"/>
          <c:h val="0.981377952755905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</c:v>
              </c:pt>
              <c:pt idx="1">
                <c:v>11</c:v>
              </c:pt>
              <c:pt idx="2">
                <c:v>4</c:v>
              </c:pt>
              <c:pt idx="3">
                <c:v>44</c:v>
              </c:pt>
              <c:pt idx="4">
                <c:v>2</c:v>
              </c:pt>
              <c:pt idx="5">
                <c:v>3</c:v>
              </c:pt>
              <c:pt idx="6">
                <c:v>5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E7F-4CCD-93E7-2896BC6F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5.5318740157480305E-2"/>
          <c:w val="0.27392224409448818"/>
          <c:h val="0.9213622047244094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17</c:v>
              </c:pt>
              <c:pt idx="2">
                <c:v>18</c:v>
              </c:pt>
              <c:pt idx="3">
                <c:v>69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6</c:v>
              </c:pt>
              <c:pt idx="10">
                <c:v>1</c:v>
              </c:pt>
              <c:pt idx="11">
                <c:v>3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D74-4883-956F-4456E5AFD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Administración Pública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5</c:v>
              </c:pt>
              <c:pt idx="2">
                <c:v>2</c:v>
              </c:pt>
              <c:pt idx="3">
                <c:v>1</c:v>
              </c:pt>
              <c:pt idx="4">
                <c:v>5</c:v>
              </c:pt>
              <c:pt idx="5">
                <c:v>3</c:v>
              </c:pt>
              <c:pt idx="6">
                <c:v>1</c:v>
              </c:pt>
              <c:pt idx="7">
                <c:v>5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5D2-4BC1-A33C-AFF629A1C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0.9893779527559055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</c:v>
              </c:pt>
              <c:pt idx="1">
                <c:v>1</c:v>
              </c:pt>
              <c:pt idx="2">
                <c:v>2</c:v>
              </c:pt>
              <c:pt idx="3">
                <c:v>5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8</c:v>
              </c:pt>
              <c:pt idx="9">
                <c:v>2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CF7-4D45-8EB5-6544E028F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2.7310866141732282E-2"/>
          <c:w val="0.27392224409448818"/>
          <c:h val="0.972689133858267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Violencia doméstica/género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41</c:v>
              </c:pt>
              <c:pt idx="1">
                <c:v>15</c:v>
              </c:pt>
              <c:pt idx="2">
                <c:v>23</c:v>
              </c:pt>
              <c:pt idx="3">
                <c:v>40</c:v>
              </c:pt>
              <c:pt idx="4">
                <c:v>18</c:v>
              </c:pt>
              <c:pt idx="5">
                <c:v>113</c:v>
              </c:pt>
              <c:pt idx="6">
                <c:v>16</c:v>
              </c:pt>
              <c:pt idx="7">
                <c:v>542</c:v>
              </c:pt>
              <c:pt idx="8">
                <c:v>129</c:v>
              </c:pt>
              <c:pt idx="9">
                <c:v>14</c:v>
              </c:pt>
              <c:pt idx="10">
                <c:v>21</c:v>
              </c:pt>
              <c:pt idx="11">
                <c:v>766</c:v>
              </c:pt>
              <c:pt idx="12">
                <c:v>19</c:v>
              </c:pt>
              <c:pt idx="13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819E-4CDC-B571-BADE324F5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3A-49E6-BE57-99F105A08B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3A-49E6-BE57-99F105A08B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3193</c:v>
                </c:pt>
                <c:pt idx="1">
                  <c:v>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3A-49E6-BE57-99F105A08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14</c:v>
              </c:pt>
              <c:pt idx="1">
                <c:v>9</c:v>
              </c:pt>
              <c:pt idx="2">
                <c:v>9</c:v>
              </c:pt>
              <c:pt idx="3">
                <c:v>6</c:v>
              </c:pt>
              <c:pt idx="4">
                <c:v>1</c:v>
              </c:pt>
              <c:pt idx="5">
                <c:v>47</c:v>
              </c:pt>
              <c:pt idx="6">
                <c:v>7</c:v>
              </c:pt>
              <c:pt idx="7">
                <c:v>513</c:v>
              </c:pt>
              <c:pt idx="8">
                <c:v>1</c:v>
              </c:pt>
              <c:pt idx="9">
                <c:v>10</c:v>
              </c:pt>
              <c:pt idx="10">
                <c:v>11</c:v>
              </c:pt>
              <c:pt idx="1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B24-4BA3-84A4-142F80950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530</c:v>
              </c:pt>
              <c:pt idx="1">
                <c:v>566</c:v>
              </c:pt>
              <c:pt idx="2">
                <c:v>558</c:v>
              </c:pt>
              <c:pt idx="3">
                <c:v>91</c:v>
              </c:pt>
              <c:pt idx="4">
                <c:v>150</c:v>
              </c:pt>
              <c:pt idx="5">
                <c:v>1175</c:v>
              </c:pt>
              <c:pt idx="6">
                <c:v>52</c:v>
              </c:pt>
              <c:pt idx="7">
                <c:v>512</c:v>
              </c:pt>
              <c:pt idx="8">
                <c:v>1797</c:v>
              </c:pt>
              <c:pt idx="9">
                <c:v>222</c:v>
              </c:pt>
              <c:pt idx="10">
                <c:v>751</c:v>
              </c:pt>
              <c:pt idx="11">
                <c:v>724</c:v>
              </c:pt>
              <c:pt idx="12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9C30-4157-B498-E8BF66765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A7-4DD9-A951-F12C03C7F6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A7-4DD9-A951-F12C03C7F6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A7-4DD9-A951-F12C03C7F6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A7-4DD9-A951-F12C03C7F67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7-4DD9-A951-F12C03C7F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31</c:v>
                </c:pt>
                <c:pt idx="1">
                  <c:v>46</c:v>
                </c:pt>
                <c:pt idx="2">
                  <c:v>42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A7-4DD9-A951-F12C03C7F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F0-4168-853D-62769CC1F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F0-4168-853D-62769CC1F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F0-4168-853D-62769CC1F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F0-4168-853D-62769CC1F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7F0-4168-853D-62769CC1FF9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F0-4168-853D-62769CC1FF9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0-4168-853D-62769CC1FF9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0-4168-853D-62769CC1FF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0-4168-853D-62769CC1FF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103</c:v>
                </c:pt>
                <c:pt idx="1">
                  <c:v>45</c:v>
                </c:pt>
                <c:pt idx="2">
                  <c:v>62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F0-4168-853D-62769CC1F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2101</c:v>
              </c:pt>
              <c:pt idx="1">
                <c:v>218</c:v>
              </c:pt>
              <c:pt idx="2">
                <c:v>101</c:v>
              </c:pt>
              <c:pt idx="3">
                <c:v>708</c:v>
              </c:pt>
              <c:pt idx="4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3F6E-4250-8D9A-4D6A1A5F1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1095</c:v>
              </c:pt>
              <c:pt idx="1">
                <c:v>77</c:v>
              </c:pt>
              <c:pt idx="2">
                <c:v>48</c:v>
              </c:pt>
              <c:pt idx="3">
                <c:v>721</c:v>
              </c:pt>
              <c:pt idx="4">
                <c:v>425</c:v>
              </c:pt>
            </c:numLit>
          </c:val>
          <c:extLst>
            <c:ext xmlns:c16="http://schemas.microsoft.com/office/drawing/2014/chart" uri="{C3380CC4-5D6E-409C-BE32-E72D297353CC}">
              <c16:uniqueId val="{00000000-45A3-44B0-8F38-AF910E016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109</c:v>
              </c:pt>
              <c:pt idx="1">
                <c:v>189</c:v>
              </c:pt>
              <c:pt idx="2">
                <c:v>611</c:v>
              </c:pt>
            </c:numLit>
          </c:val>
          <c:extLst>
            <c:ext xmlns:c16="http://schemas.microsoft.com/office/drawing/2014/chart" uri="{C3380CC4-5D6E-409C-BE32-E72D297353CC}">
              <c16:uniqueId val="{00000000-6AB1-4701-A944-5E47DC6CF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E65-4380-9485-162F36590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841</c:v>
              </c:pt>
              <c:pt idx="1">
                <c:v>134</c:v>
              </c:pt>
              <c:pt idx="2">
                <c:v>21</c:v>
              </c:pt>
              <c:pt idx="3">
                <c:v>480</c:v>
              </c:pt>
              <c:pt idx="4">
                <c:v>104</c:v>
              </c:pt>
              <c:pt idx="5">
                <c:v>12</c:v>
              </c:pt>
              <c:pt idx="6">
                <c:v>22</c:v>
              </c:pt>
              <c:pt idx="7">
                <c:v>72</c:v>
              </c:pt>
              <c:pt idx="8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0-1232-4177-A336-EBEDB8B45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622</c:v>
              </c:pt>
              <c:pt idx="2">
                <c:v>19</c:v>
              </c:pt>
              <c:pt idx="3">
                <c:v>38</c:v>
              </c:pt>
              <c:pt idx="4">
                <c:v>92</c:v>
              </c:pt>
              <c:pt idx="5">
                <c:v>94</c:v>
              </c:pt>
              <c:pt idx="6">
                <c:v>135</c:v>
              </c:pt>
              <c:pt idx="7">
                <c:v>81</c:v>
              </c:pt>
              <c:pt idx="8">
                <c:v>52</c:v>
              </c:pt>
              <c:pt idx="9">
                <c:v>5</c:v>
              </c:pt>
              <c:pt idx="10">
                <c:v>4</c:v>
              </c:pt>
              <c:pt idx="11">
                <c:v>102</c:v>
              </c:pt>
              <c:pt idx="12">
                <c:v>131</c:v>
              </c:pt>
              <c:pt idx="13">
                <c:v>23</c:v>
              </c:pt>
              <c:pt idx="14">
                <c:v>355</c:v>
              </c:pt>
              <c:pt idx="15">
                <c:v>108</c:v>
              </c:pt>
              <c:pt idx="1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CD4-48FB-B58B-2672A2931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7A-4686-A25C-4999DAE546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7A-4686-A25C-4999DAE546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2360</c:v>
                </c:pt>
                <c:pt idx="1">
                  <c:v>1322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7A-4686-A25C-4999DAE54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733</c:v>
              </c:pt>
              <c:pt idx="1">
                <c:v>15</c:v>
              </c:pt>
              <c:pt idx="2">
                <c:v>158</c:v>
              </c:pt>
              <c:pt idx="3">
                <c:v>44</c:v>
              </c:pt>
              <c:pt idx="4">
                <c:v>3</c:v>
              </c:pt>
              <c:pt idx="5">
                <c:v>39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E22-4EFD-B40D-5651F25E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1D-4C89-BD24-81DE3F07E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1D-4C89-BD24-81DE3F07E5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1D-4C89-BD24-81DE3F07E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D2-4683-9E17-2D8739324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D2-4683-9E17-2D8739324D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6D2-4683-9E17-2D8739324D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6D2-4683-9E17-2D8739324D4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D2-4683-9E17-2D8739324D4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D2-4683-9E17-2D8739324D4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D2-4683-9E17-2D8739324D4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563</c:v>
              </c:pt>
              <c:pt idx="1">
                <c:v>78</c:v>
              </c:pt>
              <c:pt idx="2">
                <c:v>2</c:v>
              </c:pt>
              <c:pt idx="3">
                <c:v>2</c:v>
              </c:pt>
              <c:pt idx="4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1-2D3C-490D-8356-F08D3DCD9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271</c:v>
              </c:pt>
              <c:pt idx="1">
                <c:v>31</c:v>
              </c:pt>
              <c:pt idx="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1-BC03-4317-AFE3-4CFA69FF2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</c:v>
              </c:pt>
              <c:pt idx="1">
                <c:v>38</c:v>
              </c:pt>
              <c:pt idx="2">
                <c:v>35</c:v>
              </c:pt>
              <c:pt idx="3">
                <c:v>39</c:v>
              </c:pt>
              <c:pt idx="4">
                <c:v>323</c:v>
              </c:pt>
              <c:pt idx="5">
                <c:v>137</c:v>
              </c:pt>
              <c:pt idx="6">
                <c:v>135</c:v>
              </c:pt>
              <c:pt idx="7">
                <c:v>3</c:v>
              </c:pt>
              <c:pt idx="8">
                <c:v>6</c:v>
              </c:pt>
              <c:pt idx="9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1-49AD-4E39-A4FA-A580ED656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67CD-4198-A85F-C11CE89B2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1A-4EC7-BF57-792DF2D6E3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1A-4EC7-BF57-792DF2D6E3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138</c:v>
                </c:pt>
                <c:pt idx="1">
                  <c:v>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1A-4EC7-BF57-792DF2D6E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85-4BE5-825D-A0E04A745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85-4BE5-825D-A0E04A7453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85-4BE5-825D-A0E04A7453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185-4BE5-825D-A0E04A74530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85-4BE5-825D-A0E04A745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138</c:v>
                </c:pt>
                <c:pt idx="1">
                  <c:v>535</c:v>
                </c:pt>
                <c:pt idx="2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85-4BE5-825D-A0E04A745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1965</c:v>
              </c:pt>
              <c:pt idx="1">
                <c:v>385</c:v>
              </c:pt>
              <c:pt idx="2">
                <c:v>2</c:v>
              </c:pt>
              <c:pt idx="3">
                <c:v>18</c:v>
              </c:pt>
              <c:pt idx="4">
                <c:v>3</c:v>
              </c:pt>
              <c:pt idx="5">
                <c:v>6</c:v>
              </c:pt>
              <c:pt idx="6">
                <c:v>1843</c:v>
              </c:pt>
            </c:numLit>
          </c:val>
          <c:extLst>
            <c:ext xmlns:c16="http://schemas.microsoft.com/office/drawing/2014/chart" uri="{C3380CC4-5D6E-409C-BE32-E72D297353CC}">
              <c16:uniqueId val="{00000000-CF83-4E12-B154-21420CCCE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27-4145-8E2B-9318AB7ECF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27-4145-8E2B-9318AB7ECF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1793</c:v>
                </c:pt>
                <c:pt idx="1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27-4145-8E2B-9318AB7EC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1036</c:v>
              </c:pt>
              <c:pt idx="1">
                <c:v>385</c:v>
              </c:pt>
              <c:pt idx="2">
                <c:v>17</c:v>
              </c:pt>
              <c:pt idx="3">
                <c:v>3</c:v>
              </c:pt>
              <c:pt idx="4">
                <c:v>6</c:v>
              </c:pt>
              <c:pt idx="5">
                <c:v>441</c:v>
              </c:pt>
            </c:numLit>
          </c:val>
          <c:extLst>
            <c:ext xmlns:c16="http://schemas.microsoft.com/office/drawing/2014/chart" uri="{C3380CC4-5D6E-409C-BE32-E72D297353CC}">
              <c16:uniqueId val="{00000000-063C-4909-B78F-9803C5CFF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710</c:v>
              </c:pt>
              <c:pt idx="1">
                <c:v>121</c:v>
              </c:pt>
              <c:pt idx="2">
                <c:v>603</c:v>
              </c:pt>
            </c:numLit>
          </c:val>
          <c:extLst>
            <c:ext xmlns:c16="http://schemas.microsoft.com/office/drawing/2014/chart" uri="{C3380CC4-5D6E-409C-BE32-E72D297353CC}">
              <c16:uniqueId val="{00000000-0295-4821-AC63-FE8F1E9E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1.062992125984252E-2"/>
                  <c:y val="-4.715275590551181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BD-47C2-ADF2-B6BC29898DC7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545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2C0-4AF9-A85E-3DE591943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115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E38-467A-8C96-38F70F2AB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</c:v>
              </c:pt>
              <c:pt idx="1">
                <c:v>20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DB0-4A4A-B761-F0CB5A1B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64C-4B9A-81CD-B5240FD77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52E-4BE0-9A68-D6F96C866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198</c:v>
              </c:pt>
              <c:pt idx="2">
                <c:v>59</c:v>
              </c:pt>
              <c:pt idx="3">
                <c:v>6</c:v>
              </c:pt>
              <c:pt idx="4">
                <c:v>1</c:v>
              </c:pt>
              <c:pt idx="5">
                <c:v>244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827-4E39-93D6-1424A35E7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C9-401C-99C9-7F3D52BDBC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C9-401C-99C9-7F3D52BDBC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189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C9-401C-99C9-7F3D52BDB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894</c:v>
              </c:pt>
              <c:pt idx="2">
                <c:v>53</c:v>
              </c:pt>
              <c:pt idx="3">
                <c:v>2</c:v>
              </c:pt>
              <c:pt idx="4">
                <c:v>14</c:v>
              </c:pt>
              <c:pt idx="5">
                <c:v>787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F8B-4D36-804A-D92DCE129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907</c:v>
              </c:pt>
              <c:pt idx="2">
                <c:v>55</c:v>
              </c:pt>
              <c:pt idx="3">
                <c:v>3</c:v>
              </c:pt>
              <c:pt idx="4">
                <c:v>28</c:v>
              </c:pt>
              <c:pt idx="5">
                <c:v>768</c:v>
              </c:pt>
            </c:numLit>
          </c:val>
          <c:extLst>
            <c:ext xmlns:c16="http://schemas.microsoft.com/office/drawing/2014/chart" uri="{C3380CC4-5D6E-409C-BE32-E72D297353CC}">
              <c16:uniqueId val="{00000000-21E9-4F56-9B64-F9DD7EB1A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101</c:v>
              </c:pt>
              <c:pt idx="2">
                <c:v>40</c:v>
              </c:pt>
              <c:pt idx="3">
                <c:v>1</c:v>
              </c:pt>
              <c:pt idx="4">
                <c:v>130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D1F-455E-8DFB-49A14E8B9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108</c:v>
              </c:pt>
              <c:pt idx="2">
                <c:v>61</c:v>
              </c:pt>
              <c:pt idx="3">
                <c:v>3</c:v>
              </c:pt>
              <c:pt idx="4">
                <c:v>8</c:v>
              </c:pt>
              <c:pt idx="5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4974-4D21-9A22-84E8C7AE3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Aux!$AP$2:$AP$3</c:f>
              <c:strCache>
                <c:ptCount val="2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6F-4301-B54F-65B159F7F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5A-4C15-83AB-043FF8448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DCA6-4470-99A8-E775B694A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930</c:v>
              </c:pt>
              <c:pt idx="2">
                <c:v>70</c:v>
              </c:pt>
              <c:pt idx="3">
                <c:v>3</c:v>
              </c:pt>
              <c:pt idx="4">
                <c:v>46</c:v>
              </c:pt>
              <c:pt idx="5">
                <c:v>743</c:v>
              </c:pt>
            </c:numLit>
          </c:val>
          <c:extLst>
            <c:ext xmlns:c16="http://schemas.microsoft.com/office/drawing/2014/chart" uri="{C3380CC4-5D6E-409C-BE32-E72D297353CC}">
              <c16:uniqueId val="{00000000-1EAD-4027-B516-8A27EDD98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112</c:v>
              </c:pt>
              <c:pt idx="2">
                <c:v>3</c:v>
              </c:pt>
              <c:pt idx="3">
                <c:v>5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124E-40FD-B1CA-282FC67B9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186</c:v>
              </c:pt>
              <c:pt idx="2">
                <c:v>1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2285-4E70-8667-D52CD73B7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FC-4633-8B3F-8FDB08248B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FC-4633-8B3F-8FDB08248B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248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C-4633-8B3F-8FDB08248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39</c:v>
              </c:pt>
              <c:pt idx="2">
                <c:v>5</c:v>
              </c:pt>
              <c:pt idx="3">
                <c:v>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F252-40B8-B5CA-15C018A20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3024-406D-9D04-C2F27D0BD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61-4F62-BED0-372888634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61-4F62-BED0-372888634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61-4F62-BED0-372888634D7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499</c:v>
                </c:pt>
                <c:pt idx="1">
                  <c:v>10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61-4F62-BED0-372888634D7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8B-461B-8AEC-7B6F9B024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8B-461B-8AEC-7B6F9B0241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1541</c:v>
                </c:pt>
                <c:pt idx="1">
                  <c:v>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8B-461B-8AEC-7B6F9B024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23</xdr:row>
      <xdr:rowOff>47625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D90033D-B704-47F8-8F9F-8CF32DE44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C7BC089-43DF-4FE6-9B67-925210AD9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01DF59F-D785-4064-9AFE-C10EB042E3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20</xdr:row>
      <xdr:rowOff>123825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131054E-B087-464C-B440-CB1175C9B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483F0E8-8510-49CB-8E40-5319DD7DD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E60E5A9-37EF-4D71-9670-669F8FB5F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E8DC273-F925-4919-A8B7-B74922E4B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B523467-99EB-4A44-90DA-D2406699E7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57150</xdr:rowOff>
    </xdr:from>
    <xdr:to>
      <xdr:col>44</xdr:col>
      <xdr:colOff>3295650</xdr:colOff>
      <xdr:row>19</xdr:row>
      <xdr:rowOff>127000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2F74324-197B-459F-9F21-BD70B69A5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943428D-0B74-4F07-A7AA-0811C014A5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BFFD403-8A5B-4C98-A3DD-E8997864F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9E5A11A-4214-46D8-9B39-8A93A13B0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C4F3F8-ADFF-43EE-B4A5-3D318D766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752416-FF34-418B-8B11-9BD4E9950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934CEE9-ED19-4658-BED0-5BE27B58DA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EB7F6F3-02C6-423D-9706-BD05765825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FA6B37A-5AE5-492C-9B16-093FF9FA6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CD53FB46-6941-44E6-BB76-1434AEAB9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CEFAED9-3723-4A52-804C-08A47865F7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20DFA3A-265A-48E5-B64A-77B019F53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50800</xdr:colOff>
      <xdr:row>11</xdr:row>
      <xdr:rowOff>107950</xdr:rowOff>
    </xdr:from>
    <xdr:to>
      <xdr:col>50</xdr:col>
      <xdr:colOff>66675</xdr:colOff>
      <xdr:row>31</xdr:row>
      <xdr:rowOff>44450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286BA54-BE15-4020-A0B5-8E940FCB87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EFC1BF5-3D8B-450E-81F8-539D0DE7E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4661784-D6D3-483D-9613-8222AB023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0EB4CC7-BCFE-4BF4-A9CE-5DF7F699A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90798D0-87DD-4C34-BBF4-59E6ED90F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2DB24D3-F871-4A3E-94CC-D7D11ACF4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E1EB0DE-1659-4CFD-B27F-D70BFF4CD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9B5F1C6-F9F1-4DD5-8636-F683A9700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04A3192-D2E1-4EE5-991B-44FC5F9E0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A9CA084-7FEC-4D0D-969C-BDA4609C5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E503848-30B8-4820-A0B2-AE3E3E730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8EC1251-00DA-40CC-BDBE-F00E932C2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0C426A2-D679-4CC0-BD61-8BE3304F7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97614C4-304B-4361-8DCA-7B26B4658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732B5FC-4E95-40F6-8089-AAF666BC9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155575</xdr:colOff>
      <xdr:row>6</xdr:row>
      <xdr:rowOff>171450</xdr:rowOff>
    </xdr:from>
    <xdr:to>
      <xdr:col>21</xdr:col>
      <xdr:colOff>600075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F52DCF2-1F69-4FF0-9D40-68DC14BE07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260350</xdr:colOff>
      <xdr:row>7</xdr:row>
      <xdr:rowOff>152400</xdr:rowOff>
    </xdr:from>
    <xdr:to>
      <xdr:col>54</xdr:col>
      <xdr:colOff>22225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CF3428C-34B6-4077-8640-A950853744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E24D858-477D-447F-91EF-9EAB8A78CB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700909E-2AE4-4996-A7D7-3EB9DDBE2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95249</xdr:rowOff>
    </xdr:from>
    <xdr:to>
      <xdr:col>73</xdr:col>
      <xdr:colOff>73025</xdr:colOff>
      <xdr:row>38</xdr:row>
      <xdr:rowOff>9524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471B01B-1C59-47EF-9978-F2DD88BEA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7A026CC-C8C8-439E-AB8E-D82962C53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8F40EA7-5ED4-41FF-9B0A-9D147C931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80AC1BB-E8E0-4BC6-870B-77FF15CD7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D3A0AF5-E229-438E-BCD1-0284707365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F26335A-A96A-411A-AC4C-7A08BFD8EC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D8D73A6-4443-41DC-97CF-8EFDDB18F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DAF0072-5AE5-4FEE-A9E2-4A2619EF4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1362152-04E7-4975-B98C-5B39D9EFE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3A78F95-BD13-4B90-B285-A8DBCD17E6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FF500E8-8F42-45CA-9213-E5374627B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11FAA8A-1D1A-40D0-B835-C0D22C230C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C04A3FD-7B26-4404-A4A2-35FCE0ED3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336FB35-807B-420B-9035-AA1802FF4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52ADFBD-55DE-4A15-A087-32F281E5BF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6D62287-34C1-4671-8EA8-F005FD1701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29F09BB-6EEA-40AB-8468-0424A7A291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436E6C2-47EA-4F20-B9CA-3481A7116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8B4C412-538E-41B4-B08B-F392A0DE7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0EE8A5C-9AF0-42B7-B88E-976541019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25E5F35-D2E6-4444-B956-DAF2C1620D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1977979-9982-42CA-86D4-6E29B993E0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B68AE55-9E13-43C4-BB56-EAE5CD2DC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EE95FA4-E2F5-4C79-87BC-3D26CCEEC8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5FED2CD3-695F-477D-89C6-757B8A196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2BFD6DF6-9712-4975-8A5A-BBCC92AE81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A799449D-3B91-48E1-9554-39C7DFD0A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20BA2884-A1D7-42A9-BFD4-DBAEB52BC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550B4C8-0368-4223-BF30-99B80AD95E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E583210-E871-42A1-9DA2-EA0FCDF8DB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B6D20A8-0CEA-45CE-B39E-73E884B45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F032084-88EF-4C00-8C88-5CA0AACD79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4rsP1sBvRjLW6KdhJ9Ikaju0oijMzAlXeMwBnBzvixhq6Hk8pnVp6qYHjn9GdPqXIZsOB+zcj5gCe3zcBuNBTQ==" saltValue="YxgeXou61Axx/+OyzGKX2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11</v>
      </c>
      <c r="D5" s="15">
        <v>3</v>
      </c>
      <c r="E5" s="25">
        <v>5</v>
      </c>
    </row>
    <row r="6" spans="1:5" x14ac:dyDescent="0.25">
      <c r="A6" s="23" t="s">
        <v>1174</v>
      </c>
      <c r="B6" s="18"/>
      <c r="C6" s="15">
        <v>112</v>
      </c>
      <c r="D6" s="15">
        <v>77</v>
      </c>
      <c r="E6" s="25">
        <v>12</v>
      </c>
    </row>
    <row r="7" spans="1:5" x14ac:dyDescent="0.25">
      <c r="A7" s="23" t="s">
        <v>1175</v>
      </c>
      <c r="B7" s="18"/>
      <c r="C7" s="15">
        <v>3</v>
      </c>
      <c r="D7" s="15">
        <v>0</v>
      </c>
      <c r="E7" s="25">
        <v>1</v>
      </c>
    </row>
    <row r="8" spans="1:5" x14ac:dyDescent="0.25">
      <c r="A8" s="23" t="s">
        <v>1176</v>
      </c>
      <c r="B8" s="18"/>
      <c r="C8" s="15">
        <v>5</v>
      </c>
      <c r="D8" s="15">
        <v>1</v>
      </c>
      <c r="E8" s="25">
        <v>3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5">
        <v>0</v>
      </c>
    </row>
    <row r="10" spans="1:5" x14ac:dyDescent="0.25">
      <c r="A10" s="23" t="s">
        <v>1177</v>
      </c>
      <c r="B10" s="18"/>
      <c r="C10" s="15">
        <v>6</v>
      </c>
      <c r="D10" s="15">
        <v>1</v>
      </c>
      <c r="E10" s="25">
        <v>2</v>
      </c>
    </row>
    <row r="11" spans="1:5" x14ac:dyDescent="0.25">
      <c r="A11" s="192" t="s">
        <v>947</v>
      </c>
      <c r="B11" s="193"/>
      <c r="C11" s="33">
        <v>137</v>
      </c>
      <c r="D11" s="33">
        <v>82</v>
      </c>
      <c r="E11" s="33">
        <v>23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5">
        <v>0</v>
      </c>
    </row>
    <row r="15" spans="1:5" x14ac:dyDescent="0.25">
      <c r="A15" s="23" t="s">
        <v>1180</v>
      </c>
      <c r="B15" s="18"/>
      <c r="C15" s="25">
        <v>0</v>
      </c>
    </row>
    <row r="16" spans="1:5" x14ac:dyDescent="0.25">
      <c r="A16" s="23" t="s">
        <v>1181</v>
      </c>
      <c r="B16" s="18"/>
      <c r="C16" s="25">
        <v>0</v>
      </c>
    </row>
    <row r="17" spans="1:3" x14ac:dyDescent="0.25">
      <c r="A17" s="192" t="s">
        <v>947</v>
      </c>
      <c r="B17" s="193"/>
      <c r="C17" s="33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20</v>
      </c>
    </row>
    <row r="22" spans="1:3" x14ac:dyDescent="0.25">
      <c r="A22" s="23" t="s">
        <v>1174</v>
      </c>
      <c r="B22" s="18"/>
      <c r="C22" s="25">
        <v>104</v>
      </c>
    </row>
    <row r="23" spans="1:3" x14ac:dyDescent="0.25">
      <c r="A23" s="23" t="s">
        <v>1175</v>
      </c>
      <c r="B23" s="18"/>
      <c r="C23" s="25">
        <v>10</v>
      </c>
    </row>
    <row r="24" spans="1:3" x14ac:dyDescent="0.25">
      <c r="A24" s="23" t="s">
        <v>1176</v>
      </c>
      <c r="B24" s="18"/>
      <c r="C24" s="25">
        <v>30</v>
      </c>
    </row>
    <row r="25" spans="1:3" x14ac:dyDescent="0.25">
      <c r="A25" s="23" t="s">
        <v>606</v>
      </c>
      <c r="B25" s="18"/>
      <c r="C25" s="25">
        <v>13</v>
      </c>
    </row>
    <row r="26" spans="1:3" x14ac:dyDescent="0.25">
      <c r="A26" s="23" t="s">
        <v>1177</v>
      </c>
      <c r="B26" s="18"/>
      <c r="C26" s="25">
        <v>36</v>
      </c>
    </row>
    <row r="27" spans="1:3" x14ac:dyDescent="0.25">
      <c r="A27" s="192" t="s">
        <v>947</v>
      </c>
      <c r="B27" s="193"/>
      <c r="C27" s="33">
        <v>213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5</v>
      </c>
    </row>
    <row r="32" spans="1:3" x14ac:dyDescent="0.25">
      <c r="A32" s="23" t="s">
        <v>1019</v>
      </c>
      <c r="B32" s="18"/>
      <c r="C32" s="25">
        <v>0</v>
      </c>
    </row>
    <row r="33" spans="1:3" x14ac:dyDescent="0.25">
      <c r="A33" s="23" t="s">
        <v>1183</v>
      </c>
      <c r="B33" s="18"/>
      <c r="C33" s="25">
        <v>186</v>
      </c>
    </row>
    <row r="34" spans="1:3" x14ac:dyDescent="0.25">
      <c r="A34" s="23" t="s">
        <v>1116</v>
      </c>
      <c r="B34" s="18"/>
      <c r="C34" s="25">
        <v>1</v>
      </c>
    </row>
    <row r="35" spans="1:3" x14ac:dyDescent="0.25">
      <c r="A35" s="23" t="s">
        <v>1184</v>
      </c>
      <c r="B35" s="18"/>
      <c r="C35" s="25">
        <v>22</v>
      </c>
    </row>
    <row r="36" spans="1:3" x14ac:dyDescent="0.25">
      <c r="A36" s="23" t="s">
        <v>1021</v>
      </c>
      <c r="B36" s="18"/>
      <c r="C36" s="25">
        <v>0</v>
      </c>
    </row>
    <row r="37" spans="1:3" x14ac:dyDescent="0.25">
      <c r="A37" s="23" t="s">
        <v>1022</v>
      </c>
      <c r="B37" s="18"/>
      <c r="C37" s="25">
        <v>0</v>
      </c>
    </row>
    <row r="38" spans="1:3" x14ac:dyDescent="0.25">
      <c r="A38" s="23" t="s">
        <v>1080</v>
      </c>
      <c r="B38" s="18"/>
      <c r="C38" s="25">
        <v>0</v>
      </c>
    </row>
    <row r="39" spans="1:3" x14ac:dyDescent="0.25">
      <c r="A39" s="23" t="s">
        <v>1081</v>
      </c>
      <c r="B39" s="18"/>
      <c r="C39" s="25">
        <v>0</v>
      </c>
    </row>
    <row r="40" spans="1:3" x14ac:dyDescent="0.25">
      <c r="A40" s="192" t="s">
        <v>947</v>
      </c>
      <c r="B40" s="193"/>
      <c r="C40" s="33">
        <v>214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0</v>
      </c>
    </row>
    <row r="45" spans="1:3" x14ac:dyDescent="0.25">
      <c r="A45" s="23" t="s">
        <v>1174</v>
      </c>
      <c r="B45" s="18"/>
      <c r="C45" s="25">
        <v>58</v>
      </c>
    </row>
    <row r="46" spans="1:3" x14ac:dyDescent="0.25">
      <c r="A46" s="23" t="s">
        <v>1175</v>
      </c>
      <c r="B46" s="18"/>
      <c r="C46" s="25">
        <v>0</v>
      </c>
    </row>
    <row r="47" spans="1:3" x14ac:dyDescent="0.25">
      <c r="A47" s="23" t="s">
        <v>1176</v>
      </c>
      <c r="B47" s="18"/>
      <c r="C47" s="25">
        <v>11</v>
      </c>
    </row>
    <row r="48" spans="1:3" x14ac:dyDescent="0.25">
      <c r="A48" s="23" t="s">
        <v>606</v>
      </c>
      <c r="B48" s="18"/>
      <c r="C48" s="25">
        <v>0</v>
      </c>
    </row>
    <row r="49" spans="1:3" x14ac:dyDescent="0.25">
      <c r="A49" s="23" t="s">
        <v>1177</v>
      </c>
      <c r="B49" s="18"/>
      <c r="C49" s="25">
        <v>5</v>
      </c>
    </row>
    <row r="50" spans="1:3" x14ac:dyDescent="0.25">
      <c r="A50" s="192" t="s">
        <v>947</v>
      </c>
      <c r="B50" s="193"/>
      <c r="C50" s="33">
        <v>74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5">
        <v>3</v>
      </c>
    </row>
    <row r="54" spans="1:3" x14ac:dyDescent="0.25">
      <c r="A54" s="171"/>
      <c r="B54" s="14" t="s">
        <v>79</v>
      </c>
      <c r="C54" s="25">
        <v>0</v>
      </c>
    </row>
    <row r="55" spans="1:3" x14ac:dyDescent="0.25">
      <c r="A55" s="169" t="s">
        <v>1174</v>
      </c>
      <c r="B55" s="14" t="s">
        <v>78</v>
      </c>
      <c r="C55" s="25">
        <v>39</v>
      </c>
    </row>
    <row r="56" spans="1:3" x14ac:dyDescent="0.25">
      <c r="A56" s="171"/>
      <c r="B56" s="14" t="s">
        <v>79</v>
      </c>
      <c r="C56" s="25">
        <v>3</v>
      </c>
    </row>
    <row r="57" spans="1:3" x14ac:dyDescent="0.25">
      <c r="A57" s="169" t="s">
        <v>1175</v>
      </c>
      <c r="B57" s="14" t="s">
        <v>78</v>
      </c>
      <c r="C57" s="25">
        <v>0</v>
      </c>
    </row>
    <row r="58" spans="1:3" x14ac:dyDescent="0.25">
      <c r="A58" s="171"/>
      <c r="B58" s="14" t="s">
        <v>79</v>
      </c>
      <c r="C58" s="25">
        <v>0</v>
      </c>
    </row>
    <row r="59" spans="1:3" x14ac:dyDescent="0.25">
      <c r="A59" s="169" t="s">
        <v>1176</v>
      </c>
      <c r="B59" s="14" t="s">
        <v>78</v>
      </c>
      <c r="C59" s="25">
        <v>5</v>
      </c>
    </row>
    <row r="60" spans="1:3" x14ac:dyDescent="0.25">
      <c r="A60" s="171"/>
      <c r="B60" s="14" t="s">
        <v>79</v>
      </c>
      <c r="C60" s="25">
        <v>0</v>
      </c>
    </row>
    <row r="61" spans="1:3" x14ac:dyDescent="0.25">
      <c r="A61" s="169" t="s">
        <v>606</v>
      </c>
      <c r="B61" s="14" t="s">
        <v>78</v>
      </c>
      <c r="C61" s="25">
        <v>1</v>
      </c>
    </row>
    <row r="62" spans="1:3" x14ac:dyDescent="0.25">
      <c r="A62" s="171"/>
      <c r="B62" s="14" t="s">
        <v>79</v>
      </c>
      <c r="C62" s="25">
        <v>0</v>
      </c>
    </row>
    <row r="63" spans="1:3" x14ac:dyDescent="0.25">
      <c r="A63" s="169" t="s">
        <v>1177</v>
      </c>
      <c r="B63" s="14" t="s">
        <v>78</v>
      </c>
      <c r="C63" s="25">
        <v>4</v>
      </c>
    </row>
    <row r="64" spans="1:3" x14ac:dyDescent="0.25">
      <c r="A64" s="171"/>
      <c r="B64" s="14" t="s">
        <v>79</v>
      </c>
      <c r="C64" s="25">
        <v>1</v>
      </c>
    </row>
    <row r="65" spans="1:3" x14ac:dyDescent="0.25">
      <c r="A65" s="192" t="s">
        <v>947</v>
      </c>
      <c r="B65" s="193"/>
      <c r="C65" s="33">
        <v>56</v>
      </c>
    </row>
  </sheetData>
  <sheetProtection algorithmName="SHA-512" hashValue="5XzEiZ3PP6kAhGxqxQCnKDZiQNOjjQVbubVQGGEqt1FYnQSy2FG54XCZu4qiBE6Kcx3SSsC1E5+bsp5KxnZ5pA==" saltValue="L89Y/f6fZ/SUPAMWAgujC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2" t="s">
        <v>1191</v>
      </c>
      <c r="B5" s="49" t="s">
        <v>1192</v>
      </c>
      <c r="C5" s="15">
        <v>31</v>
      </c>
      <c r="D5" s="15">
        <v>24</v>
      </c>
      <c r="E5" s="15">
        <v>47</v>
      </c>
      <c r="F5" s="25">
        <v>0</v>
      </c>
    </row>
    <row r="6" spans="1:6" x14ac:dyDescent="0.25">
      <c r="A6" s="174"/>
      <c r="B6" s="49" t="s">
        <v>1193</v>
      </c>
      <c r="C6" s="15">
        <v>8</v>
      </c>
      <c r="D6" s="15">
        <v>2</v>
      </c>
      <c r="E6" s="15">
        <v>7</v>
      </c>
      <c r="F6" s="25">
        <v>0</v>
      </c>
    </row>
    <row r="7" spans="1:6" x14ac:dyDescent="0.25">
      <c r="A7" s="13" t="s">
        <v>1194</v>
      </c>
      <c r="B7" s="49" t="s">
        <v>1195</v>
      </c>
      <c r="C7" s="15">
        <v>1</v>
      </c>
      <c r="D7" s="15">
        <v>1</v>
      </c>
      <c r="E7" s="15">
        <v>1</v>
      </c>
      <c r="F7" s="25">
        <v>0</v>
      </c>
    </row>
    <row r="8" spans="1:6" ht="22.5" x14ac:dyDescent="0.25">
      <c r="A8" s="172" t="s">
        <v>1196</v>
      </c>
      <c r="B8" s="49" t="s">
        <v>1197</v>
      </c>
      <c r="C8" s="15">
        <v>32</v>
      </c>
      <c r="D8" s="15">
        <v>6</v>
      </c>
      <c r="E8" s="15">
        <v>11</v>
      </c>
      <c r="F8" s="25">
        <v>0</v>
      </c>
    </row>
    <row r="9" spans="1:6" x14ac:dyDescent="0.25">
      <c r="A9" s="173"/>
      <c r="B9" s="49" t="s">
        <v>1198</v>
      </c>
      <c r="C9" s="15">
        <v>47</v>
      </c>
      <c r="D9" s="15">
        <v>5</v>
      </c>
      <c r="E9" s="15">
        <v>2</v>
      </c>
      <c r="F9" s="25">
        <v>0</v>
      </c>
    </row>
    <row r="10" spans="1:6" ht="22.5" x14ac:dyDescent="0.25">
      <c r="A10" s="174"/>
      <c r="B10" s="49" t="s">
        <v>1199</v>
      </c>
      <c r="C10" s="15">
        <v>7</v>
      </c>
      <c r="D10" s="15">
        <v>2</v>
      </c>
      <c r="E10" s="15">
        <v>0</v>
      </c>
      <c r="F10" s="25">
        <v>0</v>
      </c>
    </row>
    <row r="11" spans="1:6" ht="22.5" x14ac:dyDescent="0.25">
      <c r="A11" s="172" t="s">
        <v>1200</v>
      </c>
      <c r="B11" s="49" t="s">
        <v>1201</v>
      </c>
      <c r="C11" s="15">
        <v>0</v>
      </c>
      <c r="D11" s="15">
        <v>0</v>
      </c>
      <c r="E11" s="15">
        <v>1</v>
      </c>
      <c r="F11" s="25">
        <v>0</v>
      </c>
    </row>
    <row r="12" spans="1:6" ht="22.5" x14ac:dyDescent="0.25">
      <c r="A12" s="174"/>
      <c r="B12" s="49" t="s">
        <v>1202</v>
      </c>
      <c r="C12" s="15">
        <v>23</v>
      </c>
      <c r="D12" s="15">
        <v>7</v>
      </c>
      <c r="E12" s="15">
        <v>6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5">
        <v>14</v>
      </c>
      <c r="D13" s="15">
        <v>0</v>
      </c>
      <c r="E13" s="15">
        <v>2</v>
      </c>
      <c r="F13" s="25">
        <v>0</v>
      </c>
    </row>
    <row r="14" spans="1:6" x14ac:dyDescent="0.25">
      <c r="A14" s="172" t="s">
        <v>1205</v>
      </c>
      <c r="B14" s="49" t="s">
        <v>1206</v>
      </c>
      <c r="C14" s="15">
        <v>284</v>
      </c>
      <c r="D14" s="15">
        <v>40</v>
      </c>
      <c r="E14" s="15">
        <v>47</v>
      </c>
      <c r="F14" s="25">
        <v>1</v>
      </c>
    </row>
    <row r="15" spans="1:6" x14ac:dyDescent="0.25">
      <c r="A15" s="173"/>
      <c r="B15" s="49" t="s">
        <v>1207</v>
      </c>
      <c r="C15" s="15">
        <v>0</v>
      </c>
      <c r="D15" s="15">
        <v>0</v>
      </c>
      <c r="E15" s="15">
        <v>0</v>
      </c>
      <c r="F15" s="25">
        <v>0</v>
      </c>
    </row>
    <row r="16" spans="1:6" ht="22.5" x14ac:dyDescent="0.25">
      <c r="A16" s="173"/>
      <c r="B16" s="49" t="s">
        <v>1208</v>
      </c>
      <c r="C16" s="15">
        <v>10</v>
      </c>
      <c r="D16" s="15">
        <v>3</v>
      </c>
      <c r="E16" s="15">
        <v>1</v>
      </c>
      <c r="F16" s="25">
        <v>0</v>
      </c>
    </row>
    <row r="17" spans="1:6" x14ac:dyDescent="0.25">
      <c r="A17" s="173"/>
      <c r="B17" s="49" t="s">
        <v>1209</v>
      </c>
      <c r="C17" s="15">
        <v>7</v>
      </c>
      <c r="D17" s="15">
        <v>1</v>
      </c>
      <c r="E17" s="15">
        <v>3</v>
      </c>
      <c r="F17" s="25">
        <v>0</v>
      </c>
    </row>
    <row r="18" spans="1:6" ht="22.5" x14ac:dyDescent="0.25">
      <c r="A18" s="174"/>
      <c r="B18" s="49" t="s">
        <v>1210</v>
      </c>
      <c r="C18" s="15">
        <v>16</v>
      </c>
      <c r="D18" s="15">
        <v>3</v>
      </c>
      <c r="E18" s="15">
        <v>0</v>
      </c>
      <c r="F18" s="25">
        <v>1</v>
      </c>
    </row>
    <row r="19" spans="1:6" x14ac:dyDescent="0.25">
      <c r="A19" s="13" t="s">
        <v>1211</v>
      </c>
      <c r="B19" s="49" t="s">
        <v>1212</v>
      </c>
      <c r="C19" s="15">
        <v>0</v>
      </c>
      <c r="D19" s="15">
        <v>1</v>
      </c>
      <c r="E19" s="15">
        <v>0</v>
      </c>
      <c r="F19" s="25">
        <v>0</v>
      </c>
    </row>
    <row r="20" spans="1:6" ht="22.5" x14ac:dyDescent="0.25">
      <c r="A20" s="13" t="s">
        <v>1213</v>
      </c>
      <c r="B20" s="49" t="s">
        <v>1214</v>
      </c>
      <c r="C20" s="15">
        <v>2</v>
      </c>
      <c r="D20" s="15">
        <v>1</v>
      </c>
      <c r="E20" s="15">
        <v>0</v>
      </c>
      <c r="F20" s="25">
        <v>2</v>
      </c>
    </row>
    <row r="21" spans="1:6" x14ac:dyDescent="0.25">
      <c r="A21" s="192" t="s">
        <v>947</v>
      </c>
      <c r="B21" s="193"/>
      <c r="C21" s="33">
        <v>482</v>
      </c>
      <c r="D21" s="33">
        <v>96</v>
      </c>
      <c r="E21" s="33">
        <v>128</v>
      </c>
      <c r="F21" s="33">
        <v>4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4</v>
      </c>
    </row>
    <row r="25" spans="1:6" x14ac:dyDescent="0.25">
      <c r="A25" s="23" t="s">
        <v>111</v>
      </c>
      <c r="B25" s="18"/>
      <c r="C25" s="25">
        <v>2</v>
      </c>
    </row>
    <row r="26" spans="1:6" x14ac:dyDescent="0.25">
      <c r="A26" s="23" t="s">
        <v>1050</v>
      </c>
      <c r="B26" s="18"/>
      <c r="C26" s="25">
        <v>2</v>
      </c>
    </row>
    <row r="27" spans="1:6" x14ac:dyDescent="0.25">
      <c r="A27" s="192" t="s">
        <v>947</v>
      </c>
      <c r="B27" s="193"/>
      <c r="C27" s="33">
        <v>8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37</v>
      </c>
    </row>
    <row r="32" spans="1:6" x14ac:dyDescent="0.25">
      <c r="A32" s="23" t="s">
        <v>1217</v>
      </c>
      <c r="B32" s="18"/>
      <c r="C32" s="25">
        <v>61</v>
      </c>
    </row>
    <row r="33" spans="1:3" x14ac:dyDescent="0.25">
      <c r="A33" s="23" t="s">
        <v>79</v>
      </c>
      <c r="B33" s="18"/>
      <c r="C33" s="25">
        <v>30</v>
      </c>
    </row>
    <row r="34" spans="1:3" x14ac:dyDescent="0.25">
      <c r="A34" s="192" t="s">
        <v>947</v>
      </c>
      <c r="B34" s="193"/>
      <c r="C34" s="33">
        <v>128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99</v>
      </c>
    </row>
    <row r="39" spans="1:3" x14ac:dyDescent="0.25">
      <c r="A39" s="23" t="s">
        <v>1220</v>
      </c>
      <c r="B39" s="18"/>
      <c r="C39" s="25">
        <v>102</v>
      </c>
    </row>
    <row r="40" spans="1:3" x14ac:dyDescent="0.25">
      <c r="A40" s="192" t="s">
        <v>947</v>
      </c>
      <c r="B40" s="193"/>
      <c r="C40" s="33">
        <v>201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hnGRLtC/tkWmw+2JfDb1N0yyfXhvZrg3197lXWLZcjywi5/OTD72X99AM5YxKyIQnAre8koSxeiRxjeo29E3Fg==" saltValue="Xd/EOOR4ORt4UFK0GMkYX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6EB4-16EB-4A46-A3DC-71D493220BF9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6" t="s">
        <v>1343</v>
      </c>
      <c r="D1" s="196"/>
      <c r="E1" s="196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8"/>
      <c r="AW6" s="197"/>
      <c r="AX6" s="197"/>
      <c r="AY6" s="197"/>
      <c r="AZ6" s="197"/>
      <c r="BA6" s="199"/>
      <c r="BE6" s="108" t="s">
        <v>110</v>
      </c>
      <c r="BF6" s="107" t="s">
        <v>111</v>
      </c>
      <c r="BG6" s="109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34359</v>
      </c>
      <c r="D7" s="116">
        <f>SUM(DatosGenerales!C15:C19)</f>
        <v>5858</v>
      </c>
      <c r="E7" s="115">
        <f>SUM(DatosGenerales!C12:C14)</f>
        <v>26190</v>
      </c>
      <c r="I7" s="117">
        <f>DatosGenerales!C28</f>
        <v>6610</v>
      </c>
      <c r="J7" s="116">
        <f>DatosGenerales!C29</f>
        <v>651</v>
      </c>
      <c r="K7" s="115">
        <f>SUM(DatosGenerales!C30:C31)</f>
        <v>760</v>
      </c>
      <c r="L7" s="116">
        <f>DatosGenerales!C33</f>
        <v>4902</v>
      </c>
      <c r="M7" s="115">
        <f>DatosGenerales!C89</f>
        <v>3193</v>
      </c>
      <c r="N7" s="118">
        <f>L7-M7</f>
        <v>1709</v>
      </c>
      <c r="O7" s="118"/>
      <c r="Q7" s="117">
        <f>DatosGenerales!C33</f>
        <v>4902</v>
      </c>
      <c r="R7" s="116">
        <f>DatosGenerales!C46</f>
        <v>3968</v>
      </c>
      <c r="S7" s="116">
        <f>DatosGenerales!C47</f>
        <v>356</v>
      </c>
      <c r="T7" s="116">
        <f>DatosGenerales!C59</f>
        <v>94</v>
      </c>
      <c r="U7" s="116">
        <f>DatosGenerales!C72</f>
        <v>28</v>
      </c>
      <c r="V7" s="119">
        <f>SUM(Q7:U7)</f>
        <v>9348</v>
      </c>
      <c r="Z7" s="117">
        <f>SUM(DatosGenerales!C100,DatosGenerales!C101,DatosGenerales!C103)</f>
        <v>2360</v>
      </c>
      <c r="AA7" s="116">
        <f>SUM(DatosGenerales!C102,DatosGenerales!C104)</f>
        <v>1322</v>
      </c>
      <c r="AB7" s="116">
        <f>DatosGenerales!C100</f>
        <v>1793</v>
      </c>
      <c r="AC7" s="119">
        <f>DatosGenerales!C101</f>
        <v>360</v>
      </c>
      <c r="AH7" s="117">
        <f>SUM(DatosGenerales!C109,DatosGenerales!C110,DatosGenerales!C112)</f>
        <v>248</v>
      </c>
      <c r="AI7" s="116">
        <f>SUM(DatosGenerales!C111,DatosGenerales!C113)</f>
        <v>84</v>
      </c>
      <c r="AJ7" s="116">
        <f>DatosGenerales!C109</f>
        <v>189</v>
      </c>
      <c r="AK7" s="119">
        <f>DatosGenerales!C110</f>
        <v>54</v>
      </c>
      <c r="AP7" s="117">
        <f>SUM(DatosGenerales!C129:C130)</f>
        <v>499</v>
      </c>
      <c r="AQ7" s="116">
        <f>SUM(DatosGenerales!C131:C132)</f>
        <v>10</v>
      </c>
      <c r="AR7" s="119">
        <f>SUM(DatosGenerales!C133:C134)</f>
        <v>24</v>
      </c>
      <c r="AV7" s="117">
        <f>DatosGenerales!C139</f>
        <v>14</v>
      </c>
      <c r="AW7" s="116">
        <f>DatosGenerales!C140</f>
        <v>958</v>
      </c>
      <c r="AX7" s="116">
        <f>DatosGenerales!C141</f>
        <v>54</v>
      </c>
      <c r="AY7" s="116">
        <f>DatosGenerales!C142</f>
        <v>161</v>
      </c>
      <c r="AZ7" s="116">
        <f>DatosGenerales!C143</f>
        <v>87</v>
      </c>
      <c r="BA7" s="119">
        <f>DatosGenerales!C144</f>
        <v>10</v>
      </c>
      <c r="BE7" s="117">
        <f>DatosGenerales!C145</f>
        <v>316</v>
      </c>
      <c r="BF7" s="116">
        <f>DatosGenerales!C146</f>
        <v>1294</v>
      </c>
      <c r="BG7" s="119">
        <f>DatosGenerales!C148</f>
        <v>340</v>
      </c>
      <c r="BK7" s="117">
        <f>SUM(DatosGenerales!C258:C272)</f>
        <v>4325</v>
      </c>
      <c r="BL7" s="116">
        <f>SUM(DatosGenerales!C255:C257)</f>
        <v>57</v>
      </c>
      <c r="BM7" s="116">
        <f>SUM(DatosGenerales!C273:C305)</f>
        <v>304</v>
      </c>
      <c r="BN7" s="116">
        <f>SUM(DatosGenerales!C250)</f>
        <v>9</v>
      </c>
      <c r="BO7" s="116">
        <f>SUM(DatosGenerales!C317:C325)</f>
        <v>39</v>
      </c>
      <c r="BP7" s="116">
        <f>SUM(DatosGenerales!C247:C249)</f>
        <v>11</v>
      </c>
      <c r="BQ7" s="116">
        <f>SUM(DatosGenerales!C306:C316)</f>
        <v>13</v>
      </c>
      <c r="BR7" s="116">
        <f>SUM(DatosGenerales!C251:C253)</f>
        <v>59</v>
      </c>
      <c r="BS7" s="119">
        <f>SUM(DatosGenerales!C244:C246)</f>
        <v>463</v>
      </c>
      <c r="BT7" s="119">
        <f>SUM(DatosGenerales!C254)</f>
        <v>0</v>
      </c>
      <c r="BU7" s="119">
        <f>SUM(DatosGenerales!C326:C338)</f>
        <v>45</v>
      </c>
      <c r="BV7" s="119">
        <f>SUM(DatosGenerales!C339:C360)</f>
        <v>1509</v>
      </c>
      <c r="BY7" s="117">
        <f>DatosGenerales!C197</f>
        <v>1200</v>
      </c>
      <c r="BZ7" s="116">
        <f>DatosGenerales!C198</f>
        <v>200</v>
      </c>
      <c r="CA7" s="119">
        <f>DatosGenerales!C199</f>
        <v>391</v>
      </c>
      <c r="CF7" s="117">
        <f>DatosGenerales!C206</f>
        <v>50</v>
      </c>
      <c r="CG7" s="119">
        <f>DatosGenerales!C209</f>
        <v>459</v>
      </c>
      <c r="CM7" s="117">
        <f>DatosGenerales!C37</f>
        <v>4229</v>
      </c>
      <c r="CN7" s="119">
        <f>DatosGenerales!C38</f>
        <v>2304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1541</v>
      </c>
      <c r="BL53" s="127">
        <f>SUM(DatosGenerales!C272,DatosGenerales!C261,DatosGenerales!C270)</f>
        <v>1247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69</v>
      </c>
      <c r="BL66" s="127">
        <f>SUM(DatosGenerales!C260:C261)</f>
        <v>1377</v>
      </c>
      <c r="BM66" s="127">
        <f>SUM(DatosGenerales!C269:C270)</f>
        <v>1342</v>
      </c>
      <c r="BN66" s="127"/>
      <c r="BO66" s="114"/>
      <c r="BP66" s="114"/>
      <c r="BQ66" s="114"/>
      <c r="BR66" s="114"/>
      <c r="BS66" s="114"/>
    </row>
  </sheetData>
  <sheetProtection algorithmName="SHA-512" hashValue="7KS9NfGaYFp0FFfdjkzsLvjyi3wOxIXw0F+KG6FiAb5Zc8HHXCy4ycJpdhJju0g4hEMxC4LJJpRO2NWPVdepfg==" saltValue="7q2iiAIq1U2irKlsWKy0x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EAE4C-22E0-461A-87B5-070356CC17C8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4iqrNb06rkbFoQW5p+2Vquhf04oq6tqjkxfzpK8Y2CGHSUTUYqK0qKKxmjlk4zDrVEgGRmcfXouTCPA73odgDg==" saltValue="EVzmXAygG0VJezP0h/l38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71B8-2E42-40E6-8C09-2F23ACDE2DA4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733</v>
      </c>
    </row>
    <row r="8" spans="1:50" s="114" customFormat="1" ht="14.85" customHeight="1" x14ac:dyDescent="0.25">
      <c r="C8" s="200"/>
      <c r="D8" s="116">
        <f>DatosMenores!C56</f>
        <v>2101</v>
      </c>
      <c r="E8" s="116">
        <f>DatosMenores!C57</f>
        <v>218</v>
      </c>
      <c r="F8" s="116">
        <f>DatosMenores!C58</f>
        <v>101</v>
      </c>
      <c r="G8" s="116">
        <f>DatosMenores!C59</f>
        <v>708</v>
      </c>
      <c r="H8" s="115">
        <f>DatosMenores!C60</f>
        <v>98</v>
      </c>
      <c r="I8" s="98"/>
      <c r="L8" s="115">
        <f>DatosMenores!C48</f>
        <v>109</v>
      </c>
      <c r="M8" s="116">
        <f>DatosMenores!C49</f>
        <v>189</v>
      </c>
      <c r="N8" s="116">
        <f>DatosMenores!C50</f>
        <v>611</v>
      </c>
      <c r="O8" s="116">
        <f>DatosMenores!C51</f>
        <v>8</v>
      </c>
      <c r="P8" s="115">
        <f>DatosMenores!C52</f>
        <v>0</v>
      </c>
      <c r="S8" s="115">
        <f>DatosMenores!C28</f>
        <v>841</v>
      </c>
      <c r="T8" s="116">
        <f>SUM(DatosMenores!C29:C32)</f>
        <v>134</v>
      </c>
      <c r="U8" s="116">
        <f>DatosMenores!C33</f>
        <v>21</v>
      </c>
      <c r="V8" s="116">
        <f>DatosMenores!C34</f>
        <v>480</v>
      </c>
      <c r="W8" s="116">
        <f>DatosMenores!C35</f>
        <v>104</v>
      </c>
      <c r="X8" s="116">
        <f>DatosMenores!C36</f>
        <v>12</v>
      </c>
      <c r="Y8" s="116">
        <f>DatosMenores!C38</f>
        <v>22</v>
      </c>
      <c r="Z8" s="116">
        <f>DatosMenores!C37</f>
        <v>72</v>
      </c>
      <c r="AA8" s="115">
        <f>DatosMenores!C39</f>
        <v>232</v>
      </c>
      <c r="AC8" s="100"/>
      <c r="AE8" s="117">
        <f>DatosMenores!C5</f>
        <v>1</v>
      </c>
      <c r="AF8" s="116">
        <f>DatosMenores!C6</f>
        <v>622</v>
      </c>
      <c r="AG8" s="116">
        <f>DatosMenores!C7</f>
        <v>19</v>
      </c>
      <c r="AH8" s="116">
        <f>DatosMenores!C8</f>
        <v>38</v>
      </c>
      <c r="AI8" s="116">
        <f>DatosMenores!C9</f>
        <v>92</v>
      </c>
      <c r="AJ8" s="115">
        <f>DatosMenores!C10</f>
        <v>94</v>
      </c>
      <c r="AK8" s="116">
        <f>DatosMenores!C11</f>
        <v>135</v>
      </c>
      <c r="AL8" s="116">
        <f>DatosMenores!C12</f>
        <v>81</v>
      </c>
      <c r="AM8" s="115">
        <f>DatosMenores!C13</f>
        <v>52</v>
      </c>
      <c r="AN8" s="100"/>
      <c r="AP8" s="117">
        <f>DatosMenores!C69</f>
        <v>733</v>
      </c>
      <c r="AQ8" s="117">
        <f>DatosMenores!C70</f>
        <v>15</v>
      </c>
      <c r="AR8" s="116">
        <f>DatosMenores!C71</f>
        <v>158</v>
      </c>
      <c r="AS8" s="116">
        <f>DatosMenores!C74</f>
        <v>3</v>
      </c>
      <c r="AT8" s="116">
        <f>DatosMenores!C75</f>
        <v>39</v>
      </c>
      <c r="AU8" s="115">
        <f>DatosMenores!C76</f>
        <v>0</v>
      </c>
      <c r="AW8" s="138" t="s">
        <v>1271</v>
      </c>
      <c r="AX8" s="139">
        <f>DatosMenores!C70</f>
        <v>15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158</v>
      </c>
    </row>
    <row r="10" spans="1:50" ht="29.85" customHeight="1" x14ac:dyDescent="0.25">
      <c r="C10" s="200"/>
      <c r="D10" s="115">
        <f>DatosMenores!C61</f>
        <v>1095</v>
      </c>
      <c r="E10" s="116">
        <f>DatosMenores!C62</f>
        <v>77</v>
      </c>
      <c r="F10" s="119">
        <f>DatosMenores!C63</f>
        <v>48</v>
      </c>
      <c r="G10" s="119">
        <f>DatosMenores!C64</f>
        <v>721</v>
      </c>
      <c r="H10" s="119">
        <f>DatosMenores!C65</f>
        <v>425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5</v>
      </c>
      <c r="AF11" s="116">
        <f>DatosMenores!C15</f>
        <v>4</v>
      </c>
      <c r="AG11" s="116">
        <f>DatosMenores!C16</f>
        <v>102</v>
      </c>
      <c r="AH11" s="116">
        <f>DatosMenores!C17</f>
        <v>131</v>
      </c>
      <c r="AI11" s="116">
        <f>DatosMenores!C18</f>
        <v>23</v>
      </c>
      <c r="AJ11" s="116">
        <f>DatosMenores!C20</f>
        <v>108</v>
      </c>
      <c r="AK11" s="116">
        <f>DatosMenores!C21</f>
        <v>2</v>
      </c>
      <c r="AL11" s="115">
        <f>DatosMenores!C19</f>
        <v>355</v>
      </c>
      <c r="AP11" s="117">
        <f>DatosMenores!C78</f>
        <v>0</v>
      </c>
      <c r="AQ11" s="116">
        <f>DatosMenores!C77</f>
        <v>10</v>
      </c>
      <c r="AR11" s="116">
        <f>DatosMenores!C79</f>
        <v>0</v>
      </c>
      <c r="AS11" s="117">
        <f>DatosMenores!C72</f>
        <v>0</v>
      </c>
      <c r="AT11" s="115">
        <f>DatosMenores!C73</f>
        <v>44</v>
      </c>
      <c r="AW11" s="138" t="s">
        <v>1414</v>
      </c>
      <c r="AX11" s="139">
        <f>DatosMenores!C73</f>
        <v>44</v>
      </c>
    </row>
    <row r="12" spans="1:50" ht="12.75" customHeight="1" x14ac:dyDescent="0.25">
      <c r="AW12" s="138" t="s">
        <v>1273</v>
      </c>
      <c r="AX12" s="139">
        <f>DatosMenores!C74</f>
        <v>3</v>
      </c>
    </row>
    <row r="13" spans="1:50" ht="12.75" customHeight="1" x14ac:dyDescent="0.25">
      <c r="AW13" s="138" t="s">
        <v>1011</v>
      </c>
      <c r="AX13" s="139">
        <f>DatosMenores!C75</f>
        <v>39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10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D4ftwNN1bMMp+tXGdfGn51SUPpfvJbgVrPIsfB3MuUjQyRQtJ2jJv6eI5C7AUvliBWdQGBocWMej5FhR4TxB3Q==" saltValue="HaXY2KqRRur/+jThgQVpw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932F-87BC-46D8-B9F0-93B7B0A1A2A4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119</v>
      </c>
      <c r="F4" s="152" t="s">
        <v>1422</v>
      </c>
      <c r="G4" s="154">
        <f>DatosViolenciaDoméstica!E67</f>
        <v>46</v>
      </c>
      <c r="H4" s="155"/>
    </row>
    <row r="5" spans="1:30" x14ac:dyDescent="0.2">
      <c r="C5" s="152" t="s">
        <v>13</v>
      </c>
      <c r="D5" s="153">
        <f>DatosViolenciaDoméstica!C6</f>
        <v>494</v>
      </c>
      <c r="F5" s="152" t="s">
        <v>1423</v>
      </c>
      <c r="G5" s="156">
        <f>DatosViolenciaDoméstica!F67</f>
        <v>132</v>
      </c>
      <c r="H5" s="155"/>
    </row>
    <row r="6" spans="1:30" x14ac:dyDescent="0.2">
      <c r="C6" s="152" t="s">
        <v>1424</v>
      </c>
      <c r="D6" s="153">
        <f>DatosViolenciaDoméstica!C7</f>
        <v>62</v>
      </c>
    </row>
    <row r="7" spans="1:30" x14ac:dyDescent="0.2">
      <c r="C7" s="152" t="s">
        <v>57</v>
      </c>
      <c r="D7" s="153">
        <f>DatosViolenciaDoméstica!C8</f>
        <v>1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3">
        <f>SUM(DatosViolenciaDoméstica!C10:C11)</f>
        <v>1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r1fyECOOgTjFVyaYpkCHAXSID6KjeaS8KubGM/iwm83UoEFy6PNlT4gpq39M6LYpnNnFGtaWgaOLde2kvxERmw==" saltValue="TcchMR440Sx/UpqaQ1H+3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8BB1-BB7C-469D-8578-240A8A322897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3044</v>
      </c>
      <c r="F4" s="152" t="s">
        <v>1422</v>
      </c>
      <c r="G4" s="154">
        <f>DatosViolenciaGénero!E82</f>
        <v>215</v>
      </c>
      <c r="H4" s="155"/>
    </row>
    <row r="5" spans="1:30" x14ac:dyDescent="0.2">
      <c r="C5" s="152" t="s">
        <v>37</v>
      </c>
      <c r="D5" s="153">
        <f>DatosViolenciaGénero!C5</f>
        <v>1762</v>
      </c>
      <c r="F5" s="152" t="s">
        <v>1423</v>
      </c>
      <c r="G5" s="154">
        <f>DatosViolenciaGénero!F82</f>
        <v>575</v>
      </c>
      <c r="H5" s="155"/>
    </row>
    <row r="6" spans="1:30" x14ac:dyDescent="0.2">
      <c r="C6" s="152" t="s">
        <v>1424</v>
      </c>
      <c r="D6" s="162">
        <f>DatosViolenciaGénero!C8</f>
        <v>332</v>
      </c>
    </row>
    <row r="7" spans="1:30" x14ac:dyDescent="0.2">
      <c r="C7" s="152" t="s">
        <v>57</v>
      </c>
      <c r="D7" s="162">
        <f>DatosViolenciaGénero!C9</f>
        <v>25</v>
      </c>
    </row>
    <row r="8" spans="1:30" x14ac:dyDescent="0.2">
      <c r="C8" s="152" t="s">
        <v>1428</v>
      </c>
      <c r="D8" s="153">
        <f>DatosViolenciaGénero!C11</f>
        <v>5</v>
      </c>
    </row>
    <row r="9" spans="1:30" x14ac:dyDescent="0.2">
      <c r="C9" s="152" t="s">
        <v>1429</v>
      </c>
      <c r="D9" s="153">
        <f>DatosViolenciaGénero!C12</f>
        <v>2</v>
      </c>
    </row>
    <row r="10" spans="1:30" x14ac:dyDescent="0.2">
      <c r="C10" s="152" t="s">
        <v>1421</v>
      </c>
      <c r="D10" s="162">
        <f>DatosViolenciaGénero!C6</f>
        <v>583</v>
      </c>
    </row>
    <row r="11" spans="1:30" x14ac:dyDescent="0.2">
      <c r="C11" s="152" t="s">
        <v>1425</v>
      </c>
      <c r="D11" s="162">
        <f>DatosViolenciaGénero!C10</f>
        <v>27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OsF04kmmaXpq3ivj/AZxAQT/By2Qq7Y5IIfOchj0riPQhGeJM7UoY01SN8JYimuJYVzBrjYRuD1rVzHHNwSSDA==" saltValue="KJnKhf8EqBgM+Czt1Ar/8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B096-80B6-4CA1-B8E4-B96EAC002384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wkmSwA6ORLlr4I6cEy7RF+28bWVJ+c8UqV/uTWjDSj3TYMHhFUrx5zLDwEyWQ03H4aewzSMlBzDpw4hsK4OuOQ==" saltValue="tw/dNa/2iBi6Ec2DJkqGK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0CA7-4838-4225-BB3E-18E681709DEA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lEi6Phxai8oUtTscUAio2dS2hJjEJqW3H9WXmlHlVhFPV+lFbrNe+JEhj3mSa8sx9zuymuYH7FPB5voeMPPhEA==" saltValue="OCWRZyiDLML/u8UcYBX4L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CC7D-783F-4A31-9C37-14F1FBA46291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3</v>
      </c>
      <c r="N6" s="167">
        <f>DatosMedioAmbiente!C55</f>
        <v>39</v>
      </c>
      <c r="O6" s="167">
        <f>DatosMedioAmbiente!C57</f>
        <v>0</v>
      </c>
      <c r="P6" s="167">
        <f>DatosMedioAmbiente!C59</f>
        <v>5</v>
      </c>
      <c r="Q6" s="167">
        <f>DatosMedioAmbiente!C61</f>
        <v>1</v>
      </c>
      <c r="R6" s="167">
        <f>DatosMedioAmbiente!C63</f>
        <v>4</v>
      </c>
      <c r="S6" s="165"/>
      <c r="U6" s="168">
        <f>DatosMedioAmbiente!C54</f>
        <v>0</v>
      </c>
      <c r="V6" s="168">
        <f>DatosMedioAmbiente!C56</f>
        <v>3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1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xBoui5d15BoXboY+Cp07lzBCyEMVgrRMZpih54MsAuNDgNq5SVeeXFGDl1bb39g0g9awC0KAhiDQqGhCoDZ/CA==" saltValue="2cYt2xQtuMEBM+fE/54ua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26072</v>
      </c>
      <c r="D7" s="15">
        <v>47458</v>
      </c>
      <c r="E7" s="16">
        <v>-0.45063003076404401</v>
      </c>
    </row>
    <row r="8" spans="1:5" x14ac:dyDescent="0.25">
      <c r="A8" s="173"/>
      <c r="B8" s="14" t="s">
        <v>20</v>
      </c>
      <c r="C8" s="15">
        <v>34359</v>
      </c>
      <c r="D8" s="15">
        <v>37471</v>
      </c>
      <c r="E8" s="16">
        <v>-8.3050892690347197E-2</v>
      </c>
    </row>
    <row r="9" spans="1:5" x14ac:dyDescent="0.25">
      <c r="A9" s="173"/>
      <c r="B9" s="14" t="s">
        <v>21</v>
      </c>
      <c r="C9" s="15">
        <v>27020</v>
      </c>
      <c r="D9" s="15">
        <v>29752</v>
      </c>
      <c r="E9" s="16">
        <v>-9.1825759612799096E-2</v>
      </c>
    </row>
    <row r="10" spans="1:5" x14ac:dyDescent="0.25">
      <c r="A10" s="173"/>
      <c r="B10" s="14" t="s">
        <v>22</v>
      </c>
      <c r="C10" s="15">
        <v>174</v>
      </c>
      <c r="D10" s="15">
        <v>181</v>
      </c>
      <c r="E10" s="16">
        <v>-3.8674033149171297E-2</v>
      </c>
    </row>
    <row r="11" spans="1:5" x14ac:dyDescent="0.25">
      <c r="A11" s="174"/>
      <c r="B11" s="14" t="s">
        <v>23</v>
      </c>
      <c r="C11" s="15">
        <v>28626</v>
      </c>
      <c r="D11" s="15">
        <v>49915</v>
      </c>
      <c r="E11" s="16">
        <v>-0.42650505859961901</v>
      </c>
    </row>
    <row r="12" spans="1:5" x14ac:dyDescent="0.25">
      <c r="A12" s="172" t="s">
        <v>24</v>
      </c>
      <c r="B12" s="14" t="s">
        <v>25</v>
      </c>
      <c r="C12" s="15">
        <v>4972</v>
      </c>
      <c r="D12" s="15">
        <v>4520</v>
      </c>
      <c r="E12" s="16">
        <v>0.1</v>
      </c>
    </row>
    <row r="13" spans="1:5" x14ac:dyDescent="0.25">
      <c r="A13" s="173"/>
      <c r="B13" s="14" t="s">
        <v>26</v>
      </c>
      <c r="C13" s="15">
        <v>2596</v>
      </c>
      <c r="D13" s="15">
        <v>3149</v>
      </c>
      <c r="E13" s="16">
        <v>-0.17561130517624601</v>
      </c>
    </row>
    <row r="14" spans="1:5" x14ac:dyDescent="0.25">
      <c r="A14" s="174"/>
      <c r="B14" s="14" t="s">
        <v>27</v>
      </c>
      <c r="C14" s="15">
        <v>18622</v>
      </c>
      <c r="D14" s="15">
        <v>20627</v>
      </c>
      <c r="E14" s="16">
        <v>-9.72026954961943E-2</v>
      </c>
    </row>
    <row r="15" spans="1:5" x14ac:dyDescent="0.25">
      <c r="A15" s="172" t="s">
        <v>28</v>
      </c>
      <c r="B15" s="14" t="s">
        <v>29</v>
      </c>
      <c r="C15" s="15">
        <v>518</v>
      </c>
      <c r="D15" s="15">
        <v>619</v>
      </c>
      <c r="E15" s="16">
        <v>-0.16316639741518599</v>
      </c>
    </row>
    <row r="16" spans="1:5" x14ac:dyDescent="0.25">
      <c r="A16" s="173"/>
      <c r="B16" s="14" t="s">
        <v>30</v>
      </c>
      <c r="C16" s="15">
        <v>4952</v>
      </c>
      <c r="D16" s="15">
        <v>5587</v>
      </c>
      <c r="E16" s="16">
        <v>-0.113656703060676</v>
      </c>
    </row>
    <row r="17" spans="1:5" x14ac:dyDescent="0.25">
      <c r="A17" s="173"/>
      <c r="B17" s="14" t="s">
        <v>31</v>
      </c>
      <c r="C17" s="15">
        <v>65</v>
      </c>
      <c r="D17" s="15">
        <v>72</v>
      </c>
      <c r="E17" s="16">
        <v>-9.7222222222222196E-2</v>
      </c>
    </row>
    <row r="18" spans="1:5" x14ac:dyDescent="0.25">
      <c r="A18" s="173"/>
      <c r="B18" s="14" t="s">
        <v>32</v>
      </c>
      <c r="C18" s="15">
        <v>14</v>
      </c>
      <c r="D18" s="15">
        <v>15</v>
      </c>
      <c r="E18" s="16">
        <v>-6.6666666666666693E-2</v>
      </c>
    </row>
    <row r="19" spans="1:5" x14ac:dyDescent="0.25">
      <c r="A19" s="174"/>
      <c r="B19" s="14" t="s">
        <v>33</v>
      </c>
      <c r="C19" s="15">
        <v>309</v>
      </c>
      <c r="D19" s="15">
        <v>242</v>
      </c>
      <c r="E19" s="16">
        <v>0.27685950413223098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177</v>
      </c>
      <c r="D23" s="15">
        <v>588</v>
      </c>
      <c r="E23" s="16">
        <v>-0.69897959183673497</v>
      </c>
    </row>
    <row r="24" spans="1:5" x14ac:dyDescent="0.25">
      <c r="A24" s="13" t="s">
        <v>36</v>
      </c>
      <c r="B24" s="18"/>
      <c r="C24" s="15">
        <v>142</v>
      </c>
      <c r="D24" s="15">
        <v>706</v>
      </c>
      <c r="E24" s="16">
        <v>-0.79886685552407899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6610</v>
      </c>
      <c r="D28" s="15">
        <v>8721</v>
      </c>
      <c r="E28" s="16">
        <v>-0.242059396858158</v>
      </c>
    </row>
    <row r="29" spans="1:5" x14ac:dyDescent="0.25">
      <c r="A29" s="172" t="s">
        <v>39</v>
      </c>
      <c r="B29" s="14" t="s">
        <v>40</v>
      </c>
      <c r="C29" s="15">
        <v>651</v>
      </c>
      <c r="D29" s="15">
        <v>851</v>
      </c>
      <c r="E29" s="16">
        <v>-0.23501762632197401</v>
      </c>
    </row>
    <row r="30" spans="1:5" x14ac:dyDescent="0.25">
      <c r="A30" s="173"/>
      <c r="B30" s="14" t="s">
        <v>41</v>
      </c>
      <c r="C30" s="15">
        <v>753</v>
      </c>
      <c r="D30" s="15">
        <v>906</v>
      </c>
      <c r="E30" s="16">
        <v>-0.16887417218542999</v>
      </c>
    </row>
    <row r="31" spans="1:5" x14ac:dyDescent="0.25">
      <c r="A31" s="173"/>
      <c r="B31" s="14" t="s">
        <v>42</v>
      </c>
      <c r="C31" s="15">
        <v>7</v>
      </c>
      <c r="D31" s="15">
        <v>196</v>
      </c>
      <c r="E31" s="16">
        <v>-0.96428571428571397</v>
      </c>
    </row>
    <row r="32" spans="1:5" x14ac:dyDescent="0.25">
      <c r="A32" s="173"/>
      <c r="B32" s="14" t="s">
        <v>43</v>
      </c>
      <c r="C32" s="15">
        <v>171</v>
      </c>
      <c r="D32" s="15">
        <v>252</v>
      </c>
      <c r="E32" s="16">
        <v>-0.32142857142857101</v>
      </c>
    </row>
    <row r="33" spans="1:5" x14ac:dyDescent="0.25">
      <c r="A33" s="174"/>
      <c r="B33" s="14" t="s">
        <v>44</v>
      </c>
      <c r="C33" s="15">
        <v>4902</v>
      </c>
      <c r="D33" s="15">
        <v>6338</v>
      </c>
      <c r="E33" s="16">
        <v>-0.22656989586620399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4229</v>
      </c>
      <c r="D37" s="15">
        <v>2837</v>
      </c>
      <c r="E37" s="16">
        <v>0.49065914698625301</v>
      </c>
    </row>
    <row r="38" spans="1:5" x14ac:dyDescent="0.25">
      <c r="A38" s="13" t="s">
        <v>47</v>
      </c>
      <c r="B38" s="18"/>
      <c r="C38" s="15">
        <v>2304</v>
      </c>
      <c r="D38" s="15">
        <v>3121</v>
      </c>
      <c r="E38" s="16">
        <v>-0.26177507209227802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2511</v>
      </c>
      <c r="D42" s="15">
        <v>3610</v>
      </c>
      <c r="E42" s="16">
        <v>-0.30443213296398902</v>
      </c>
    </row>
    <row r="43" spans="1:5" x14ac:dyDescent="0.25">
      <c r="A43" s="173"/>
      <c r="B43" s="14" t="s">
        <v>50</v>
      </c>
      <c r="C43" s="15">
        <v>30</v>
      </c>
      <c r="D43" s="15">
        <v>55</v>
      </c>
      <c r="E43" s="16">
        <v>-0.45454545454545398</v>
      </c>
    </row>
    <row r="44" spans="1:5" x14ac:dyDescent="0.25">
      <c r="A44" s="173"/>
      <c r="B44" s="14" t="s">
        <v>51</v>
      </c>
      <c r="C44" s="15">
        <v>4950</v>
      </c>
      <c r="D44" s="15">
        <v>5587</v>
      </c>
      <c r="E44" s="16">
        <v>-0.114014676928584</v>
      </c>
    </row>
    <row r="45" spans="1:5" x14ac:dyDescent="0.25">
      <c r="A45" s="174"/>
      <c r="B45" s="14" t="s">
        <v>23</v>
      </c>
      <c r="C45" s="15">
        <v>2208</v>
      </c>
      <c r="D45" s="15">
        <v>3390</v>
      </c>
      <c r="E45" s="16">
        <v>-0.34867256637168098</v>
      </c>
    </row>
    <row r="46" spans="1:5" x14ac:dyDescent="0.25">
      <c r="A46" s="172" t="s">
        <v>52</v>
      </c>
      <c r="B46" s="14" t="s">
        <v>53</v>
      </c>
      <c r="C46" s="15">
        <v>3968</v>
      </c>
      <c r="D46" s="15">
        <v>4197</v>
      </c>
      <c r="E46" s="16">
        <v>-5.4562782940195398E-2</v>
      </c>
    </row>
    <row r="47" spans="1:5" x14ac:dyDescent="0.25">
      <c r="A47" s="173"/>
      <c r="B47" s="14" t="s">
        <v>54</v>
      </c>
      <c r="C47" s="15">
        <v>356</v>
      </c>
      <c r="D47" s="15">
        <v>334</v>
      </c>
      <c r="E47" s="16">
        <v>6.5868263473053898E-2</v>
      </c>
    </row>
    <row r="48" spans="1:5" x14ac:dyDescent="0.25">
      <c r="A48" s="173"/>
      <c r="B48" s="14" t="s">
        <v>55</v>
      </c>
      <c r="C48" s="15">
        <v>1079</v>
      </c>
      <c r="D48" s="15">
        <v>1329</v>
      </c>
      <c r="E48" s="16">
        <v>-0.18811136192625999</v>
      </c>
    </row>
    <row r="49" spans="1:5" x14ac:dyDescent="0.25">
      <c r="A49" s="174"/>
      <c r="B49" s="14" t="s">
        <v>56</v>
      </c>
      <c r="C49" s="15">
        <v>66</v>
      </c>
      <c r="D49" s="15">
        <v>114</v>
      </c>
      <c r="E49" s="16">
        <v>-0.42105263157894701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97</v>
      </c>
      <c r="D53" s="15">
        <v>122</v>
      </c>
      <c r="E53" s="16">
        <v>-0.204918032786885</v>
      </c>
    </row>
    <row r="54" spans="1:5" x14ac:dyDescent="0.25">
      <c r="A54" s="173"/>
      <c r="B54" s="14" t="s">
        <v>50</v>
      </c>
      <c r="C54" s="19"/>
      <c r="D54" s="19"/>
      <c r="E54" s="16">
        <v>0</v>
      </c>
    </row>
    <row r="55" spans="1:5" x14ac:dyDescent="0.25">
      <c r="A55" s="173"/>
      <c r="B55" s="14" t="s">
        <v>19</v>
      </c>
      <c r="C55" s="15">
        <v>149</v>
      </c>
      <c r="D55" s="15">
        <v>170</v>
      </c>
      <c r="E55" s="16">
        <v>-0.123529411764706</v>
      </c>
    </row>
    <row r="56" spans="1:5" x14ac:dyDescent="0.25">
      <c r="A56" s="173"/>
      <c r="B56" s="14" t="s">
        <v>23</v>
      </c>
      <c r="C56" s="15">
        <v>145</v>
      </c>
      <c r="D56" s="15">
        <v>172</v>
      </c>
      <c r="E56" s="16">
        <v>-0.15697674418604601</v>
      </c>
    </row>
    <row r="57" spans="1:5" x14ac:dyDescent="0.25">
      <c r="A57" s="173"/>
      <c r="B57" s="14" t="s">
        <v>59</v>
      </c>
      <c r="C57" s="15">
        <v>34</v>
      </c>
      <c r="D57" s="15">
        <v>55</v>
      </c>
      <c r="E57" s="16">
        <v>-0.381818181818182</v>
      </c>
    </row>
    <row r="58" spans="1:5" x14ac:dyDescent="0.25">
      <c r="A58" s="174"/>
      <c r="B58" s="14" t="s">
        <v>60</v>
      </c>
      <c r="C58" s="15">
        <v>4</v>
      </c>
      <c r="D58" s="15">
        <v>2</v>
      </c>
      <c r="E58" s="16">
        <v>1</v>
      </c>
    </row>
    <row r="59" spans="1:5" x14ac:dyDescent="0.25">
      <c r="A59" s="172" t="s">
        <v>61</v>
      </c>
      <c r="B59" s="14" t="s">
        <v>62</v>
      </c>
      <c r="C59" s="15">
        <v>94</v>
      </c>
      <c r="D59" s="15">
        <v>72</v>
      </c>
      <c r="E59" s="16">
        <v>0.30555555555555503</v>
      </c>
    </row>
    <row r="60" spans="1:5" x14ac:dyDescent="0.25">
      <c r="A60" s="173"/>
      <c r="B60" s="14" t="s">
        <v>55</v>
      </c>
      <c r="C60" s="15">
        <v>14</v>
      </c>
      <c r="D60" s="15">
        <v>21</v>
      </c>
      <c r="E60" s="16">
        <v>-0.33333333333333298</v>
      </c>
    </row>
    <row r="61" spans="1:5" x14ac:dyDescent="0.25">
      <c r="A61" s="174"/>
      <c r="B61" s="14" t="s">
        <v>63</v>
      </c>
      <c r="C61" s="15">
        <v>3</v>
      </c>
      <c r="D61" s="15">
        <v>1</v>
      </c>
      <c r="E61" s="16">
        <v>2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9"/>
      <c r="D65" s="19"/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30</v>
      </c>
      <c r="D70" s="15">
        <v>35</v>
      </c>
      <c r="E70" s="16">
        <v>-0.14285714285714299</v>
      </c>
    </row>
    <row r="71" spans="1:5" x14ac:dyDescent="0.25">
      <c r="A71" s="176"/>
      <c r="B71" s="14" t="s">
        <v>55</v>
      </c>
      <c r="C71" s="15">
        <v>3</v>
      </c>
      <c r="D71" s="19"/>
      <c r="E71" s="16">
        <v>0</v>
      </c>
    </row>
    <row r="72" spans="1:5" x14ac:dyDescent="0.25">
      <c r="A72" s="176"/>
      <c r="B72" s="14" t="s">
        <v>62</v>
      </c>
      <c r="C72" s="15">
        <v>28</v>
      </c>
      <c r="D72" s="15">
        <v>18</v>
      </c>
      <c r="E72" s="16">
        <v>0.55555555555555503</v>
      </c>
    </row>
    <row r="73" spans="1:5" x14ac:dyDescent="0.25">
      <c r="A73" s="176"/>
      <c r="B73" s="14" t="s">
        <v>66</v>
      </c>
      <c r="C73" s="15">
        <v>12</v>
      </c>
      <c r="D73" s="15">
        <v>14</v>
      </c>
      <c r="E73" s="16">
        <v>-0.14285714285714299</v>
      </c>
    </row>
    <row r="74" spans="1:5" x14ac:dyDescent="0.25">
      <c r="A74" s="177"/>
      <c r="B74" s="14" t="s">
        <v>67</v>
      </c>
      <c r="C74" s="15">
        <v>3</v>
      </c>
      <c r="D74" s="15">
        <v>1</v>
      </c>
      <c r="E74" s="16">
        <v>2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2305</v>
      </c>
      <c r="D78" s="15">
        <v>3121</v>
      </c>
      <c r="E78" s="16">
        <v>-0.26145466196731798</v>
      </c>
    </row>
    <row r="79" spans="1:5" x14ac:dyDescent="0.25">
      <c r="A79" s="174"/>
      <c r="B79" s="14" t="s">
        <v>71</v>
      </c>
      <c r="C79" s="15">
        <v>474</v>
      </c>
      <c r="D79" s="15">
        <v>478</v>
      </c>
      <c r="E79" s="16">
        <v>-8.3682008368200795E-3</v>
      </c>
    </row>
    <row r="80" spans="1:5" x14ac:dyDescent="0.25">
      <c r="A80" s="172" t="s">
        <v>72</v>
      </c>
      <c r="B80" s="14" t="s">
        <v>70</v>
      </c>
      <c r="C80" s="15">
        <v>3868</v>
      </c>
      <c r="D80" s="15">
        <v>5050</v>
      </c>
      <c r="E80" s="16">
        <v>-0.23405940594059399</v>
      </c>
    </row>
    <row r="81" spans="1:5" x14ac:dyDescent="0.25">
      <c r="A81" s="174"/>
      <c r="B81" s="14" t="s">
        <v>71</v>
      </c>
      <c r="C81" s="15">
        <v>3382</v>
      </c>
      <c r="D81" s="15">
        <v>3114</v>
      </c>
      <c r="E81" s="16">
        <v>8.6062941554270994E-2</v>
      </c>
    </row>
    <row r="82" spans="1:5" x14ac:dyDescent="0.25">
      <c r="A82" s="172" t="s">
        <v>73</v>
      </c>
      <c r="B82" s="14" t="s">
        <v>70</v>
      </c>
      <c r="C82" s="15">
        <v>354</v>
      </c>
      <c r="D82" s="15">
        <v>374</v>
      </c>
      <c r="E82" s="16">
        <v>-5.3475935828876997E-2</v>
      </c>
    </row>
    <row r="83" spans="1:5" x14ac:dyDescent="0.25">
      <c r="A83" s="174"/>
      <c r="B83" s="14" t="s">
        <v>71</v>
      </c>
      <c r="C83" s="15">
        <v>335</v>
      </c>
      <c r="D83" s="15">
        <v>215</v>
      </c>
      <c r="E83" s="16">
        <v>0.55813953488372103</v>
      </c>
    </row>
    <row r="84" spans="1:5" x14ac:dyDescent="0.25">
      <c r="A84" s="172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4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3193</v>
      </c>
      <c r="D89" s="15">
        <v>4377</v>
      </c>
      <c r="E89" s="16">
        <v>-0.27050491204020999</v>
      </c>
    </row>
    <row r="90" spans="1:5" x14ac:dyDescent="0.25">
      <c r="A90" s="13" t="s">
        <v>76</v>
      </c>
      <c r="B90" s="18"/>
      <c r="C90" s="19"/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1301</v>
      </c>
      <c r="D94" s="15">
        <v>346</v>
      </c>
      <c r="E94" s="16">
        <v>2.7601156069364201</v>
      </c>
    </row>
    <row r="95" spans="1:5" x14ac:dyDescent="0.25">
      <c r="A95" s="13" t="s">
        <v>79</v>
      </c>
      <c r="B95" s="18"/>
      <c r="C95" s="15">
        <v>1043</v>
      </c>
      <c r="D95" s="15">
        <v>174</v>
      </c>
      <c r="E95" s="16">
        <v>4.9942528735632203</v>
      </c>
    </row>
    <row r="96" spans="1:5" x14ac:dyDescent="0.25">
      <c r="A96" s="13" t="s">
        <v>76</v>
      </c>
      <c r="B96" s="18"/>
      <c r="C96" s="15">
        <v>1</v>
      </c>
      <c r="D96" s="15">
        <v>3</v>
      </c>
      <c r="E96" s="16">
        <v>-0.66666666666666696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1793</v>
      </c>
      <c r="D100" s="15">
        <v>2352</v>
      </c>
      <c r="E100" s="16">
        <v>-0.237670068027211</v>
      </c>
    </row>
    <row r="101" spans="1:5" x14ac:dyDescent="0.25">
      <c r="A101" s="173"/>
      <c r="B101" s="14" t="s">
        <v>82</v>
      </c>
      <c r="C101" s="15">
        <v>360</v>
      </c>
      <c r="D101" s="15">
        <v>575</v>
      </c>
      <c r="E101" s="16">
        <v>-0.37391304347826099</v>
      </c>
    </row>
    <row r="102" spans="1:5" x14ac:dyDescent="0.25">
      <c r="A102" s="174"/>
      <c r="B102" s="14" t="s">
        <v>83</v>
      </c>
      <c r="C102" s="15">
        <v>589</v>
      </c>
      <c r="D102" s="15">
        <v>618</v>
      </c>
      <c r="E102" s="16">
        <v>-4.6925566343042097E-2</v>
      </c>
    </row>
    <row r="103" spans="1:5" x14ac:dyDescent="0.25">
      <c r="A103" s="172" t="s">
        <v>79</v>
      </c>
      <c r="B103" s="14" t="s">
        <v>84</v>
      </c>
      <c r="C103" s="15">
        <v>207</v>
      </c>
      <c r="D103" s="15">
        <v>362</v>
      </c>
      <c r="E103" s="16">
        <v>-0.42817679558011001</v>
      </c>
    </row>
    <row r="104" spans="1:5" x14ac:dyDescent="0.25">
      <c r="A104" s="174"/>
      <c r="B104" s="14" t="s">
        <v>83</v>
      </c>
      <c r="C104" s="15">
        <v>733</v>
      </c>
      <c r="D104" s="15">
        <v>916</v>
      </c>
      <c r="E104" s="16">
        <v>-0.199781659388646</v>
      </c>
    </row>
    <row r="105" spans="1:5" x14ac:dyDescent="0.25">
      <c r="A105" s="13" t="s">
        <v>76</v>
      </c>
      <c r="B105" s="18"/>
      <c r="C105" s="15">
        <v>39</v>
      </c>
      <c r="D105" s="15">
        <v>73</v>
      </c>
      <c r="E105" s="16">
        <v>-0.465753424657534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189</v>
      </c>
      <c r="D109" s="15">
        <v>190</v>
      </c>
      <c r="E109" s="16">
        <v>-5.2631578947368403E-3</v>
      </c>
    </row>
    <row r="110" spans="1:5" x14ac:dyDescent="0.25">
      <c r="A110" s="173"/>
      <c r="B110" s="14" t="s">
        <v>82</v>
      </c>
      <c r="C110" s="15">
        <v>54</v>
      </c>
      <c r="D110" s="15">
        <v>56</v>
      </c>
      <c r="E110" s="16">
        <v>-3.5714285714285698E-2</v>
      </c>
    </row>
    <row r="111" spans="1:5" x14ac:dyDescent="0.25">
      <c r="A111" s="174"/>
      <c r="B111" s="14" t="s">
        <v>83</v>
      </c>
      <c r="C111" s="15">
        <v>65</v>
      </c>
      <c r="D111" s="15">
        <v>71</v>
      </c>
      <c r="E111" s="16">
        <v>-8.4507042253521097E-2</v>
      </c>
    </row>
    <row r="112" spans="1:5" x14ac:dyDescent="0.25">
      <c r="A112" s="172" t="s">
        <v>79</v>
      </c>
      <c r="B112" s="14" t="s">
        <v>84</v>
      </c>
      <c r="C112" s="15">
        <v>5</v>
      </c>
      <c r="D112" s="15">
        <v>10</v>
      </c>
      <c r="E112" s="16">
        <v>-0.5</v>
      </c>
    </row>
    <row r="113" spans="1:5" x14ac:dyDescent="0.25">
      <c r="A113" s="174"/>
      <c r="B113" s="14" t="s">
        <v>83</v>
      </c>
      <c r="C113" s="15">
        <v>19</v>
      </c>
      <c r="D113" s="15">
        <v>40</v>
      </c>
      <c r="E113" s="16">
        <v>-0.52500000000000002</v>
      </c>
    </row>
    <row r="114" spans="1:5" x14ac:dyDescent="0.25">
      <c r="A114" s="13" t="s">
        <v>76</v>
      </c>
      <c r="B114" s="18"/>
      <c r="C114" s="15">
        <v>3</v>
      </c>
      <c r="D114" s="15">
        <v>7</v>
      </c>
      <c r="E114" s="16">
        <v>-0.57142857142857095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4"/>
      <c r="B119" s="14" t="s">
        <v>89</v>
      </c>
      <c r="C119" s="19"/>
      <c r="D119" s="19"/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376</v>
      </c>
      <c r="D120" s="15">
        <v>2402</v>
      </c>
      <c r="E120" s="16">
        <v>-0.84346378018318102</v>
      </c>
    </row>
    <row r="121" spans="1:5" x14ac:dyDescent="0.25">
      <c r="A121" s="174"/>
      <c r="B121" s="14" t="s">
        <v>89</v>
      </c>
      <c r="C121" s="15">
        <v>1261</v>
      </c>
      <c r="D121" s="15">
        <v>5981</v>
      </c>
      <c r="E121" s="16">
        <v>-0.78916569135596004</v>
      </c>
    </row>
    <row r="122" spans="1:5" x14ac:dyDescent="0.25">
      <c r="A122" s="172" t="s">
        <v>91</v>
      </c>
      <c r="B122" s="14" t="s">
        <v>88</v>
      </c>
      <c r="C122" s="15">
        <v>11100</v>
      </c>
      <c r="D122" s="15">
        <v>11259</v>
      </c>
      <c r="E122" s="16">
        <v>-1.41220357047695E-2</v>
      </c>
    </row>
    <row r="123" spans="1:5" x14ac:dyDescent="0.25">
      <c r="A123" s="174"/>
      <c r="B123" s="14" t="s">
        <v>89</v>
      </c>
      <c r="C123" s="15">
        <v>13404</v>
      </c>
      <c r="D123" s="15">
        <v>18197</v>
      </c>
      <c r="E123" s="16">
        <v>-0.26339506512062399</v>
      </c>
    </row>
    <row r="124" spans="1:5" x14ac:dyDescent="0.25">
      <c r="A124" s="172" t="s">
        <v>92</v>
      </c>
      <c r="B124" s="14" t="s">
        <v>88</v>
      </c>
      <c r="C124" s="15">
        <v>454</v>
      </c>
      <c r="D124" s="15">
        <v>401</v>
      </c>
      <c r="E124" s="16">
        <v>0.13216957605985</v>
      </c>
    </row>
    <row r="125" spans="1:5" x14ac:dyDescent="0.25">
      <c r="A125" s="174"/>
      <c r="B125" s="14" t="s">
        <v>89</v>
      </c>
      <c r="C125" s="15">
        <v>879</v>
      </c>
      <c r="D125" s="15">
        <v>669</v>
      </c>
      <c r="E125" s="16">
        <v>0.31390134529148001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496</v>
      </c>
      <c r="D129" s="15">
        <v>568</v>
      </c>
      <c r="E129" s="16">
        <v>-0.12676056338028199</v>
      </c>
    </row>
    <row r="130" spans="1:5" x14ac:dyDescent="0.25">
      <c r="A130" s="174"/>
      <c r="B130" s="14" t="s">
        <v>96</v>
      </c>
      <c r="C130" s="15">
        <v>3</v>
      </c>
      <c r="D130" s="15">
        <v>3</v>
      </c>
      <c r="E130" s="16">
        <v>0</v>
      </c>
    </row>
    <row r="131" spans="1:5" x14ac:dyDescent="0.25">
      <c r="A131" s="172" t="s">
        <v>97</v>
      </c>
      <c r="B131" s="14" t="s">
        <v>95</v>
      </c>
      <c r="C131" s="15">
        <v>10</v>
      </c>
      <c r="D131" s="15">
        <v>7</v>
      </c>
      <c r="E131" s="16">
        <v>0.42857142857142799</v>
      </c>
    </row>
    <row r="132" spans="1:5" x14ac:dyDescent="0.25">
      <c r="A132" s="174"/>
      <c r="B132" s="14" t="s">
        <v>96</v>
      </c>
      <c r="C132" s="19"/>
      <c r="D132" s="15">
        <v>1</v>
      </c>
      <c r="E132" s="16">
        <v>0</v>
      </c>
    </row>
    <row r="133" spans="1:5" x14ac:dyDescent="0.25">
      <c r="A133" s="172" t="s">
        <v>98</v>
      </c>
      <c r="B133" s="14" t="s">
        <v>95</v>
      </c>
      <c r="C133" s="15">
        <v>24</v>
      </c>
      <c r="D133" s="15">
        <v>15</v>
      </c>
      <c r="E133" s="16">
        <v>0.6</v>
      </c>
    </row>
    <row r="134" spans="1:5" x14ac:dyDescent="0.25">
      <c r="A134" s="174"/>
      <c r="B134" s="14" t="s">
        <v>99</v>
      </c>
      <c r="C134" s="19"/>
      <c r="D134" s="19"/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1284</v>
      </c>
      <c r="D138" s="15">
        <v>868</v>
      </c>
      <c r="E138" s="16">
        <v>0.47926267281106</v>
      </c>
    </row>
    <row r="139" spans="1:5" x14ac:dyDescent="0.25">
      <c r="A139" s="172" t="s">
        <v>102</v>
      </c>
      <c r="B139" s="14" t="s">
        <v>103</v>
      </c>
      <c r="C139" s="15">
        <v>14</v>
      </c>
      <c r="D139" s="15">
        <v>21</v>
      </c>
      <c r="E139" s="16">
        <v>-0.33333333333333298</v>
      </c>
    </row>
    <row r="140" spans="1:5" x14ac:dyDescent="0.25">
      <c r="A140" s="173"/>
      <c r="B140" s="14" t="s">
        <v>104</v>
      </c>
      <c r="C140" s="15">
        <v>958</v>
      </c>
      <c r="D140" s="15">
        <v>466</v>
      </c>
      <c r="E140" s="16">
        <v>1.0557939914163099</v>
      </c>
    </row>
    <row r="141" spans="1:5" x14ac:dyDescent="0.25">
      <c r="A141" s="173"/>
      <c r="B141" s="14" t="s">
        <v>105</v>
      </c>
      <c r="C141" s="15">
        <v>54</v>
      </c>
      <c r="D141" s="15">
        <v>113</v>
      </c>
      <c r="E141" s="16">
        <v>-0.52212389380530999</v>
      </c>
    </row>
    <row r="142" spans="1:5" x14ac:dyDescent="0.25">
      <c r="A142" s="173"/>
      <c r="B142" s="14" t="s">
        <v>106</v>
      </c>
      <c r="C142" s="15">
        <v>161</v>
      </c>
      <c r="D142" s="15">
        <v>153</v>
      </c>
      <c r="E142" s="16">
        <v>5.22875816993464E-2</v>
      </c>
    </row>
    <row r="143" spans="1:5" x14ac:dyDescent="0.25">
      <c r="A143" s="173"/>
      <c r="B143" s="14" t="s">
        <v>107</v>
      </c>
      <c r="C143" s="15">
        <v>87</v>
      </c>
      <c r="D143" s="15">
        <v>111</v>
      </c>
      <c r="E143" s="16">
        <v>-0.21621621621621601</v>
      </c>
    </row>
    <row r="144" spans="1:5" x14ac:dyDescent="0.25">
      <c r="A144" s="174"/>
      <c r="B144" s="14" t="s">
        <v>108</v>
      </c>
      <c r="C144" s="15">
        <v>10</v>
      </c>
      <c r="D144" s="15">
        <v>4</v>
      </c>
      <c r="E144" s="16">
        <v>1.5</v>
      </c>
    </row>
    <row r="145" spans="1:5" x14ac:dyDescent="0.25">
      <c r="A145" s="172" t="s">
        <v>109</v>
      </c>
      <c r="B145" s="14" t="s">
        <v>110</v>
      </c>
      <c r="C145" s="15">
        <v>316</v>
      </c>
      <c r="D145" s="15">
        <v>193</v>
      </c>
      <c r="E145" s="16">
        <v>0.637305699481865</v>
      </c>
    </row>
    <row r="146" spans="1:5" x14ac:dyDescent="0.25">
      <c r="A146" s="174"/>
      <c r="B146" s="14" t="s">
        <v>111</v>
      </c>
      <c r="C146" s="15">
        <v>1294</v>
      </c>
      <c r="D146" s="15">
        <v>742</v>
      </c>
      <c r="E146" s="16">
        <v>0.74393530997304602</v>
      </c>
    </row>
    <row r="147" spans="1:5" x14ac:dyDescent="0.25">
      <c r="A147" s="172" t="s">
        <v>112</v>
      </c>
      <c r="B147" s="14" t="s">
        <v>19</v>
      </c>
      <c r="C147" s="15">
        <v>353</v>
      </c>
      <c r="D147" s="15">
        <v>211</v>
      </c>
      <c r="E147" s="16">
        <v>0.67298578199052095</v>
      </c>
    </row>
    <row r="148" spans="1:5" x14ac:dyDescent="0.25">
      <c r="A148" s="174"/>
      <c r="B148" s="14" t="s">
        <v>23</v>
      </c>
      <c r="C148" s="15">
        <v>340</v>
      </c>
      <c r="D148" s="15">
        <v>341</v>
      </c>
      <c r="E148" s="16">
        <v>-2.9325513196480899E-3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5">
        <v>3737</v>
      </c>
      <c r="D153" s="15">
        <v>3964</v>
      </c>
      <c r="E153" s="16">
        <v>-5.72653884964682E-2</v>
      </c>
    </row>
    <row r="154" spans="1:5" x14ac:dyDescent="0.25">
      <c r="A154" s="173"/>
      <c r="B154" s="14" t="s">
        <v>117</v>
      </c>
      <c r="C154" s="15">
        <v>388</v>
      </c>
      <c r="D154" s="15">
        <v>478</v>
      </c>
      <c r="E154" s="16">
        <v>-0.18828451882845201</v>
      </c>
    </row>
    <row r="155" spans="1:5" x14ac:dyDescent="0.25">
      <c r="A155" s="173"/>
      <c r="B155" s="14" t="s">
        <v>118</v>
      </c>
      <c r="C155" s="15">
        <v>931</v>
      </c>
      <c r="D155" s="15">
        <v>1000</v>
      </c>
      <c r="E155" s="16">
        <v>-6.9000000000000006E-2</v>
      </c>
    </row>
    <row r="156" spans="1:5" x14ac:dyDescent="0.25">
      <c r="A156" s="173"/>
      <c r="B156" s="14" t="s">
        <v>119</v>
      </c>
      <c r="C156" s="15">
        <v>509</v>
      </c>
      <c r="D156" s="15">
        <v>632</v>
      </c>
      <c r="E156" s="16">
        <v>-0.194620253164557</v>
      </c>
    </row>
    <row r="157" spans="1:5" x14ac:dyDescent="0.25">
      <c r="A157" s="173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3"/>
      <c r="B158" s="14" t="s">
        <v>121</v>
      </c>
      <c r="C158" s="15">
        <v>19</v>
      </c>
      <c r="D158" s="15">
        <v>20</v>
      </c>
      <c r="E158" s="16">
        <v>-0.05</v>
      </c>
    </row>
    <row r="159" spans="1:5" x14ac:dyDescent="0.25">
      <c r="A159" s="173"/>
      <c r="B159" s="14" t="s">
        <v>122</v>
      </c>
      <c r="C159" s="15">
        <v>655</v>
      </c>
      <c r="D159" s="15">
        <v>1045</v>
      </c>
      <c r="E159" s="16">
        <v>-0.37320574162679399</v>
      </c>
    </row>
    <row r="160" spans="1:5" x14ac:dyDescent="0.25">
      <c r="A160" s="173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3"/>
      <c r="B161" s="14" t="s">
        <v>124</v>
      </c>
      <c r="C161" s="15">
        <v>733</v>
      </c>
      <c r="D161" s="15">
        <v>640</v>
      </c>
      <c r="E161" s="16">
        <v>0.14531250000000001</v>
      </c>
    </row>
    <row r="162" spans="1:5" x14ac:dyDescent="0.25">
      <c r="A162" s="173"/>
      <c r="B162" s="14" t="s">
        <v>125</v>
      </c>
      <c r="C162" s="15">
        <v>2344</v>
      </c>
      <c r="D162" s="15">
        <v>2564</v>
      </c>
      <c r="E162" s="16">
        <v>-8.5803432137285501E-2</v>
      </c>
    </row>
    <row r="163" spans="1:5" x14ac:dyDescent="0.25">
      <c r="A163" s="173"/>
      <c r="B163" s="14" t="s">
        <v>126</v>
      </c>
      <c r="C163" s="15">
        <v>37</v>
      </c>
      <c r="D163" s="15">
        <v>61</v>
      </c>
      <c r="E163" s="16">
        <v>-0.39344262295082</v>
      </c>
    </row>
    <row r="164" spans="1:5" x14ac:dyDescent="0.25">
      <c r="A164" s="173"/>
      <c r="B164" s="14" t="s">
        <v>127</v>
      </c>
      <c r="C164" s="15">
        <v>1389</v>
      </c>
      <c r="D164" s="15">
        <v>1666</v>
      </c>
      <c r="E164" s="16">
        <v>-0.166266506602641</v>
      </c>
    </row>
    <row r="165" spans="1:5" x14ac:dyDescent="0.25">
      <c r="A165" s="173"/>
      <c r="B165" s="14" t="s">
        <v>128</v>
      </c>
      <c r="C165" s="15">
        <v>1</v>
      </c>
      <c r="D165" s="15">
        <v>0</v>
      </c>
      <c r="E165" s="16">
        <v>0</v>
      </c>
    </row>
    <row r="166" spans="1:5" x14ac:dyDescent="0.25">
      <c r="A166" s="173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3"/>
      <c r="B167" s="14" t="s">
        <v>130</v>
      </c>
      <c r="C167" s="15">
        <v>60</v>
      </c>
      <c r="D167" s="15">
        <v>39</v>
      </c>
      <c r="E167" s="16">
        <v>0.53846153846153799</v>
      </c>
    </row>
    <row r="168" spans="1:5" x14ac:dyDescent="0.25">
      <c r="A168" s="173"/>
      <c r="B168" s="14" t="s">
        <v>131</v>
      </c>
      <c r="C168" s="15">
        <v>1</v>
      </c>
      <c r="D168" s="15">
        <v>0</v>
      </c>
      <c r="E168" s="16">
        <v>0</v>
      </c>
    </row>
    <row r="169" spans="1:5" x14ac:dyDescent="0.25">
      <c r="A169" s="173"/>
      <c r="B169" s="14" t="s">
        <v>132</v>
      </c>
      <c r="C169" s="15">
        <v>37</v>
      </c>
      <c r="D169" s="15">
        <v>48</v>
      </c>
      <c r="E169" s="16">
        <v>-0.22916666666666699</v>
      </c>
    </row>
    <row r="170" spans="1:5" x14ac:dyDescent="0.25">
      <c r="A170" s="173"/>
      <c r="B170" s="14" t="s">
        <v>133</v>
      </c>
      <c r="C170" s="15">
        <v>0</v>
      </c>
      <c r="D170" s="19"/>
      <c r="E170" s="16">
        <v>0</v>
      </c>
    </row>
    <row r="171" spans="1:5" x14ac:dyDescent="0.25">
      <c r="A171" s="173"/>
      <c r="B171" s="14" t="s">
        <v>134</v>
      </c>
      <c r="C171" s="19"/>
      <c r="D171" s="19"/>
      <c r="E171" s="16">
        <v>0</v>
      </c>
    </row>
    <row r="172" spans="1:5" x14ac:dyDescent="0.25">
      <c r="A172" s="174"/>
      <c r="B172" s="14" t="s">
        <v>135</v>
      </c>
      <c r="C172" s="15">
        <v>0</v>
      </c>
      <c r="D172" s="19"/>
      <c r="E172" s="16">
        <v>0</v>
      </c>
    </row>
    <row r="173" spans="1:5" x14ac:dyDescent="0.25">
      <c r="A173" s="172" t="s">
        <v>136</v>
      </c>
      <c r="B173" s="14" t="s">
        <v>116</v>
      </c>
      <c r="C173" s="15">
        <v>4224</v>
      </c>
      <c r="D173" s="15">
        <v>4360</v>
      </c>
      <c r="E173" s="16">
        <v>-3.11926605504587E-2</v>
      </c>
    </row>
    <row r="174" spans="1:5" x14ac:dyDescent="0.25">
      <c r="A174" s="173"/>
      <c r="B174" s="14" t="s">
        <v>117</v>
      </c>
      <c r="C174" s="15">
        <v>464</v>
      </c>
      <c r="D174" s="15">
        <v>566</v>
      </c>
      <c r="E174" s="16">
        <v>-0.18021201413427601</v>
      </c>
    </row>
    <row r="175" spans="1:5" x14ac:dyDescent="0.25">
      <c r="A175" s="173"/>
      <c r="B175" s="14" t="s">
        <v>118</v>
      </c>
      <c r="C175" s="15">
        <v>965</v>
      </c>
      <c r="D175" s="15">
        <v>1035</v>
      </c>
      <c r="E175" s="16">
        <v>-6.7632850241545903E-2</v>
      </c>
    </row>
    <row r="176" spans="1:5" x14ac:dyDescent="0.25">
      <c r="A176" s="173"/>
      <c r="B176" s="14" t="s">
        <v>119</v>
      </c>
      <c r="C176" s="15">
        <v>647</v>
      </c>
      <c r="D176" s="15">
        <v>749</v>
      </c>
      <c r="E176" s="16">
        <v>-0.13618157543391199</v>
      </c>
    </row>
    <row r="177" spans="1:5" x14ac:dyDescent="0.25">
      <c r="A177" s="173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3"/>
      <c r="B178" s="14" t="s">
        <v>121</v>
      </c>
      <c r="C178" s="15">
        <v>19</v>
      </c>
      <c r="D178" s="15">
        <v>28</v>
      </c>
      <c r="E178" s="16">
        <v>-0.32142857142857101</v>
      </c>
    </row>
    <row r="179" spans="1:5" x14ac:dyDescent="0.25">
      <c r="A179" s="173"/>
      <c r="B179" s="14" t="s">
        <v>122</v>
      </c>
      <c r="C179" s="15">
        <v>731</v>
      </c>
      <c r="D179" s="15">
        <v>1116</v>
      </c>
      <c r="E179" s="16">
        <v>-0.34498207885304699</v>
      </c>
    </row>
    <row r="180" spans="1:5" x14ac:dyDescent="0.25">
      <c r="A180" s="173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173"/>
      <c r="B181" s="14" t="s">
        <v>124</v>
      </c>
      <c r="C181" s="15">
        <v>707</v>
      </c>
      <c r="D181" s="15">
        <v>708</v>
      </c>
      <c r="E181" s="16">
        <v>-1.41242937853107E-3</v>
      </c>
    </row>
    <row r="182" spans="1:5" x14ac:dyDescent="0.25">
      <c r="A182" s="173"/>
      <c r="B182" s="14" t="s">
        <v>125</v>
      </c>
      <c r="C182" s="15">
        <v>2619</v>
      </c>
      <c r="D182" s="15">
        <v>2869</v>
      </c>
      <c r="E182" s="16">
        <v>-8.7138375740676205E-2</v>
      </c>
    </row>
    <row r="183" spans="1:5" x14ac:dyDescent="0.25">
      <c r="A183" s="173"/>
      <c r="B183" s="14" t="s">
        <v>126</v>
      </c>
      <c r="C183" s="15">
        <v>45</v>
      </c>
      <c r="D183" s="15">
        <v>64</v>
      </c>
      <c r="E183" s="16">
        <v>-0.296875</v>
      </c>
    </row>
    <row r="184" spans="1:5" x14ac:dyDescent="0.25">
      <c r="A184" s="173"/>
      <c r="B184" s="14" t="s">
        <v>127</v>
      </c>
      <c r="C184" s="15">
        <v>1424</v>
      </c>
      <c r="D184" s="15">
        <v>1675</v>
      </c>
      <c r="E184" s="16">
        <v>-0.14985074626865699</v>
      </c>
    </row>
    <row r="185" spans="1:5" x14ac:dyDescent="0.25">
      <c r="A185" s="173"/>
      <c r="B185" s="14" t="s">
        <v>128</v>
      </c>
      <c r="C185" s="15">
        <v>1</v>
      </c>
      <c r="D185" s="15">
        <v>0</v>
      </c>
      <c r="E185" s="16">
        <v>0</v>
      </c>
    </row>
    <row r="186" spans="1:5" x14ac:dyDescent="0.25">
      <c r="A186" s="173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3"/>
      <c r="B187" s="14" t="s">
        <v>130</v>
      </c>
      <c r="C187" s="15">
        <v>69</v>
      </c>
      <c r="D187" s="15">
        <v>55</v>
      </c>
      <c r="E187" s="16">
        <v>0.25454545454545502</v>
      </c>
    </row>
    <row r="188" spans="1:5" x14ac:dyDescent="0.25">
      <c r="A188" s="173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3"/>
      <c r="B189" s="14" t="s">
        <v>132</v>
      </c>
      <c r="C189" s="15">
        <v>9</v>
      </c>
      <c r="D189" s="15">
        <v>25</v>
      </c>
      <c r="E189" s="16">
        <v>-0.64</v>
      </c>
    </row>
    <row r="190" spans="1:5" x14ac:dyDescent="0.25">
      <c r="A190" s="173"/>
      <c r="B190" s="14" t="s">
        <v>133</v>
      </c>
      <c r="C190" s="19"/>
      <c r="D190" s="19"/>
      <c r="E190" s="16">
        <v>0</v>
      </c>
    </row>
    <row r="191" spans="1:5" x14ac:dyDescent="0.25">
      <c r="A191" s="173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3"/>
      <c r="B192" s="14" t="s">
        <v>134</v>
      </c>
      <c r="C192" s="19"/>
      <c r="D192" s="19"/>
      <c r="E192" s="16">
        <v>0</v>
      </c>
    </row>
    <row r="193" spans="1:5" x14ac:dyDescent="0.25">
      <c r="A193" s="174"/>
      <c r="B193" s="14" t="s">
        <v>135</v>
      </c>
      <c r="C193" s="15">
        <v>0</v>
      </c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1200</v>
      </c>
      <c r="D197" s="15">
        <v>563</v>
      </c>
      <c r="E197" s="16">
        <v>1.13143872113677</v>
      </c>
    </row>
    <row r="198" spans="1:5" x14ac:dyDescent="0.25">
      <c r="A198" s="13" t="s">
        <v>140</v>
      </c>
      <c r="B198" s="18"/>
      <c r="C198" s="15">
        <v>200</v>
      </c>
      <c r="D198" s="15">
        <v>28</v>
      </c>
      <c r="E198" s="16">
        <v>6.1428571428571397</v>
      </c>
    </row>
    <row r="199" spans="1:5" x14ac:dyDescent="0.25">
      <c r="A199" s="13" t="s">
        <v>141</v>
      </c>
      <c r="B199" s="18"/>
      <c r="C199" s="15">
        <v>391</v>
      </c>
      <c r="D199" s="15">
        <v>1195</v>
      </c>
      <c r="E199" s="16">
        <v>-0.67280334728033497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665</v>
      </c>
      <c r="D203" s="15">
        <v>937</v>
      </c>
      <c r="E203" s="16">
        <v>-0.29028815368196398</v>
      </c>
    </row>
    <row r="204" spans="1:5" x14ac:dyDescent="0.25">
      <c r="A204" s="173"/>
      <c r="B204" s="14" t="s">
        <v>19</v>
      </c>
      <c r="C204" s="15">
        <v>713</v>
      </c>
      <c r="D204" s="15">
        <v>771</v>
      </c>
      <c r="E204" s="16">
        <v>-7.5226977950713397E-2</v>
      </c>
    </row>
    <row r="205" spans="1:5" x14ac:dyDescent="0.25">
      <c r="A205" s="174"/>
      <c r="B205" s="14" t="s">
        <v>23</v>
      </c>
      <c r="C205" s="15">
        <v>840</v>
      </c>
      <c r="D205" s="15">
        <v>714</v>
      </c>
      <c r="E205" s="16">
        <v>0.17647058823529399</v>
      </c>
    </row>
    <row r="206" spans="1:5" x14ac:dyDescent="0.25">
      <c r="A206" s="172" t="s">
        <v>145</v>
      </c>
      <c r="B206" s="14" t="s">
        <v>146</v>
      </c>
      <c r="C206" s="15">
        <v>50</v>
      </c>
      <c r="D206" s="15">
        <v>122</v>
      </c>
      <c r="E206" s="16">
        <v>-0.59016393442622905</v>
      </c>
    </row>
    <row r="207" spans="1:5" x14ac:dyDescent="0.25">
      <c r="A207" s="173"/>
      <c r="B207" s="14" t="s">
        <v>147</v>
      </c>
      <c r="C207" s="15">
        <v>47</v>
      </c>
      <c r="D207" s="15">
        <v>81</v>
      </c>
      <c r="E207" s="16">
        <v>-0.41975308641975301</v>
      </c>
    </row>
    <row r="208" spans="1:5" x14ac:dyDescent="0.25">
      <c r="A208" s="174"/>
      <c r="B208" s="14" t="s">
        <v>148</v>
      </c>
      <c r="C208" s="15">
        <v>3</v>
      </c>
      <c r="D208" s="15">
        <v>2</v>
      </c>
      <c r="E208" s="16">
        <v>0.5</v>
      </c>
    </row>
    <row r="209" spans="1:5" x14ac:dyDescent="0.25">
      <c r="A209" s="13" t="s">
        <v>149</v>
      </c>
      <c r="B209" s="18"/>
      <c r="C209" s="15">
        <v>459</v>
      </c>
      <c r="D209" s="15">
        <v>600</v>
      </c>
      <c r="E209" s="16">
        <v>-0.23499999999999999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42</v>
      </c>
      <c r="D213" s="15">
        <v>279</v>
      </c>
      <c r="E213" s="16">
        <v>-0.84946236559139798</v>
      </c>
    </row>
    <row r="214" spans="1:5" x14ac:dyDescent="0.25">
      <c r="A214" s="172" t="s">
        <v>152</v>
      </c>
      <c r="B214" s="14" t="s">
        <v>153</v>
      </c>
      <c r="C214" s="15">
        <v>9</v>
      </c>
      <c r="D214" s="15">
        <v>12</v>
      </c>
      <c r="E214" s="16">
        <v>-0.25</v>
      </c>
    </row>
    <row r="215" spans="1:5" x14ac:dyDescent="0.25">
      <c r="A215" s="173"/>
      <c r="B215" s="14" t="s">
        <v>154</v>
      </c>
      <c r="C215" s="19"/>
      <c r="D215" s="15">
        <v>0</v>
      </c>
      <c r="E215" s="16">
        <v>0</v>
      </c>
    </row>
    <row r="216" spans="1:5" x14ac:dyDescent="0.25">
      <c r="A216" s="174"/>
      <c r="B216" s="14" t="s">
        <v>155</v>
      </c>
      <c r="C216" s="19"/>
      <c r="D216" s="15">
        <v>4</v>
      </c>
      <c r="E216" s="16">
        <v>0</v>
      </c>
    </row>
    <row r="217" spans="1:5" x14ac:dyDescent="0.25">
      <c r="A217" s="13" t="s">
        <v>156</v>
      </c>
      <c r="B217" s="18"/>
      <c r="C217" s="19"/>
      <c r="D217" s="15">
        <v>5</v>
      </c>
      <c r="E217" s="16">
        <v>0</v>
      </c>
    </row>
    <row r="218" spans="1:5" x14ac:dyDescent="0.25">
      <c r="A218" s="13" t="s">
        <v>157</v>
      </c>
      <c r="B218" s="18"/>
      <c r="C218" s="15">
        <v>283</v>
      </c>
      <c r="D218" s="15">
        <v>86</v>
      </c>
      <c r="E218" s="16">
        <v>2.2906976744185998</v>
      </c>
    </row>
    <row r="219" spans="1:5" x14ac:dyDescent="0.25">
      <c r="A219" s="13" t="s">
        <v>108</v>
      </c>
      <c r="B219" s="18"/>
      <c r="C219" s="15">
        <v>225</v>
      </c>
      <c r="D219" s="15">
        <v>260</v>
      </c>
      <c r="E219" s="16">
        <v>-0.134615384615385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128</v>
      </c>
      <c r="D223" s="15">
        <v>107</v>
      </c>
      <c r="E223" s="16">
        <v>0.19626168224299101</v>
      </c>
    </row>
    <row r="224" spans="1:5" x14ac:dyDescent="0.25">
      <c r="A224" s="172" t="s">
        <v>66</v>
      </c>
      <c r="B224" s="14" t="s">
        <v>160</v>
      </c>
      <c r="C224" s="15">
        <v>202</v>
      </c>
      <c r="D224" s="15">
        <v>215</v>
      </c>
      <c r="E224" s="16">
        <v>-6.0465116279069801E-2</v>
      </c>
    </row>
    <row r="225" spans="1:5" x14ac:dyDescent="0.25">
      <c r="A225" s="174"/>
      <c r="B225" s="14" t="s">
        <v>108</v>
      </c>
      <c r="C225" s="15">
        <v>1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2</v>
      </c>
      <c r="E226" s="16">
        <v>-1</v>
      </c>
    </row>
    <row r="227" spans="1:5" x14ac:dyDescent="0.25">
      <c r="A227" s="13" t="s">
        <v>162</v>
      </c>
      <c r="B227" s="18"/>
      <c r="C227" s="15">
        <v>7</v>
      </c>
      <c r="D227" s="15">
        <v>4</v>
      </c>
      <c r="E227" s="16">
        <v>0.75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5">
        <v>3</v>
      </c>
      <c r="D232" s="15">
        <v>0</v>
      </c>
      <c r="E232" s="16">
        <v>0</v>
      </c>
    </row>
    <row r="233" spans="1:5" x14ac:dyDescent="0.25">
      <c r="A233" s="174"/>
      <c r="B233" s="14" t="s">
        <v>167</v>
      </c>
      <c r="C233" s="15">
        <v>56</v>
      </c>
      <c r="D233" s="15">
        <v>88</v>
      </c>
      <c r="E233" s="16">
        <v>-0.36363636363636398</v>
      </c>
    </row>
    <row r="234" spans="1:5" x14ac:dyDescent="0.25">
      <c r="A234" s="13" t="s">
        <v>168</v>
      </c>
      <c r="B234" s="18"/>
      <c r="C234" s="19"/>
      <c r="D234" s="19"/>
      <c r="E234" s="16">
        <v>0</v>
      </c>
    </row>
    <row r="235" spans="1:5" x14ac:dyDescent="0.25">
      <c r="A235" s="13" t="s">
        <v>169</v>
      </c>
      <c r="B235" s="18"/>
      <c r="C235" s="19"/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9"/>
      <c r="D244" s="19"/>
      <c r="E244" s="24"/>
    </row>
    <row r="245" spans="1:5" x14ac:dyDescent="0.25">
      <c r="A245" s="170"/>
      <c r="B245" s="14" t="s">
        <v>178</v>
      </c>
      <c r="C245" s="15">
        <v>459</v>
      </c>
      <c r="D245" s="15">
        <v>391</v>
      </c>
      <c r="E245" s="25">
        <v>0</v>
      </c>
    </row>
    <row r="246" spans="1:5" x14ac:dyDescent="0.25">
      <c r="A246" s="171"/>
      <c r="B246" s="14" t="s">
        <v>179</v>
      </c>
      <c r="C246" s="15">
        <v>4</v>
      </c>
      <c r="D246" s="15">
        <v>2</v>
      </c>
      <c r="E246" s="25">
        <v>0</v>
      </c>
    </row>
    <row r="247" spans="1:5" x14ac:dyDescent="0.25">
      <c r="A247" s="169" t="s">
        <v>180</v>
      </c>
      <c r="B247" s="14" t="s">
        <v>181</v>
      </c>
      <c r="C247" s="19"/>
      <c r="D247" s="19"/>
      <c r="E247" s="24"/>
    </row>
    <row r="248" spans="1:5" x14ac:dyDescent="0.25">
      <c r="A248" s="170"/>
      <c r="B248" s="14" t="s">
        <v>182</v>
      </c>
      <c r="C248" s="15">
        <v>11</v>
      </c>
      <c r="D248" s="15">
        <v>8</v>
      </c>
      <c r="E248" s="25">
        <v>0</v>
      </c>
    </row>
    <row r="249" spans="1:5" x14ac:dyDescent="0.25">
      <c r="A249" s="171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9</v>
      </c>
      <c r="D250" s="15">
        <v>7</v>
      </c>
      <c r="E250" s="25">
        <v>2</v>
      </c>
    </row>
    <row r="251" spans="1:5" x14ac:dyDescent="0.25">
      <c r="A251" s="169" t="s">
        <v>186</v>
      </c>
      <c r="B251" s="14" t="s">
        <v>187</v>
      </c>
      <c r="C251" s="15">
        <v>36</v>
      </c>
      <c r="D251" s="15">
        <v>26</v>
      </c>
      <c r="E251" s="25">
        <v>5</v>
      </c>
    </row>
    <row r="252" spans="1:5" x14ac:dyDescent="0.25">
      <c r="A252" s="170"/>
      <c r="B252" s="14" t="s">
        <v>188</v>
      </c>
      <c r="C252" s="19"/>
      <c r="D252" s="19"/>
      <c r="E252" s="24"/>
    </row>
    <row r="253" spans="1:5" x14ac:dyDescent="0.25">
      <c r="A253" s="171"/>
      <c r="B253" s="14" t="s">
        <v>189</v>
      </c>
      <c r="C253" s="15">
        <v>23</v>
      </c>
      <c r="D253" s="15">
        <v>39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9"/>
      <c r="D254" s="19"/>
      <c r="E254" s="24"/>
    </row>
    <row r="255" spans="1:5" x14ac:dyDescent="0.25">
      <c r="A255" s="169" t="s">
        <v>192</v>
      </c>
      <c r="B255" s="14" t="s">
        <v>183</v>
      </c>
      <c r="C255" s="15">
        <v>7</v>
      </c>
      <c r="D255" s="15">
        <v>2</v>
      </c>
      <c r="E255" s="25">
        <v>0</v>
      </c>
    </row>
    <row r="256" spans="1:5" x14ac:dyDescent="0.25">
      <c r="A256" s="170"/>
      <c r="B256" s="14" t="s">
        <v>193</v>
      </c>
      <c r="C256" s="15">
        <v>30</v>
      </c>
      <c r="D256" s="15">
        <v>43</v>
      </c>
      <c r="E256" s="25">
        <v>5</v>
      </c>
    </row>
    <row r="257" spans="1:5" x14ac:dyDescent="0.25">
      <c r="A257" s="171"/>
      <c r="B257" s="14" t="s">
        <v>194</v>
      </c>
      <c r="C257" s="15">
        <v>20</v>
      </c>
      <c r="D257" s="15">
        <v>23</v>
      </c>
      <c r="E257" s="25">
        <v>2</v>
      </c>
    </row>
    <row r="258" spans="1:5" x14ac:dyDescent="0.25">
      <c r="A258" s="169" t="s">
        <v>195</v>
      </c>
      <c r="B258" s="14" t="s">
        <v>196</v>
      </c>
      <c r="C258" s="15">
        <v>11</v>
      </c>
      <c r="D258" s="15">
        <v>4</v>
      </c>
      <c r="E258" s="25">
        <v>1</v>
      </c>
    </row>
    <row r="259" spans="1:5" x14ac:dyDescent="0.25">
      <c r="A259" s="170"/>
      <c r="B259" s="14" t="s">
        <v>197</v>
      </c>
      <c r="C259" s="19"/>
      <c r="D259" s="19"/>
      <c r="E259" s="24"/>
    </row>
    <row r="260" spans="1:5" x14ac:dyDescent="0.25">
      <c r="A260" s="170"/>
      <c r="B260" s="14" t="s">
        <v>198</v>
      </c>
      <c r="C260" s="15">
        <v>675</v>
      </c>
      <c r="D260" s="15">
        <v>823</v>
      </c>
      <c r="E260" s="25">
        <v>90</v>
      </c>
    </row>
    <row r="261" spans="1:5" x14ac:dyDescent="0.25">
      <c r="A261" s="170"/>
      <c r="B261" s="14" t="s">
        <v>199</v>
      </c>
      <c r="C261" s="15">
        <v>702</v>
      </c>
      <c r="D261" s="15">
        <v>706</v>
      </c>
      <c r="E261" s="25">
        <v>0</v>
      </c>
    </row>
    <row r="262" spans="1:5" x14ac:dyDescent="0.25">
      <c r="A262" s="170"/>
      <c r="B262" s="14" t="s">
        <v>200</v>
      </c>
      <c r="C262" s="15">
        <v>117</v>
      </c>
      <c r="D262" s="15">
        <v>52</v>
      </c>
      <c r="E262" s="25">
        <v>6</v>
      </c>
    </row>
    <row r="263" spans="1:5" x14ac:dyDescent="0.25">
      <c r="A263" s="170"/>
      <c r="B263" s="14" t="s">
        <v>201</v>
      </c>
      <c r="C263" s="15">
        <v>735</v>
      </c>
      <c r="D263" s="15">
        <v>977</v>
      </c>
      <c r="E263" s="25">
        <v>89</v>
      </c>
    </row>
    <row r="264" spans="1:5" x14ac:dyDescent="0.25">
      <c r="A264" s="170"/>
      <c r="B264" s="14" t="s">
        <v>202</v>
      </c>
      <c r="C264" s="15">
        <v>137</v>
      </c>
      <c r="D264" s="15">
        <v>138</v>
      </c>
      <c r="E264" s="25">
        <v>0</v>
      </c>
    </row>
    <row r="265" spans="1:5" x14ac:dyDescent="0.25">
      <c r="A265" s="170"/>
      <c r="B265" s="14" t="s">
        <v>203</v>
      </c>
      <c r="C265" s="15">
        <v>9</v>
      </c>
      <c r="D265" s="15">
        <v>5</v>
      </c>
      <c r="E265" s="25">
        <v>0</v>
      </c>
    </row>
    <row r="266" spans="1:5" x14ac:dyDescent="0.25">
      <c r="A266" s="170"/>
      <c r="B266" s="14" t="s">
        <v>204</v>
      </c>
      <c r="C266" s="15">
        <v>524</v>
      </c>
      <c r="D266" s="15">
        <v>111</v>
      </c>
      <c r="E266" s="25">
        <v>86</v>
      </c>
    </row>
    <row r="267" spans="1:5" x14ac:dyDescent="0.25">
      <c r="A267" s="170"/>
      <c r="B267" s="14" t="s">
        <v>205</v>
      </c>
      <c r="C267" s="15">
        <v>2</v>
      </c>
      <c r="D267" s="15">
        <v>2</v>
      </c>
      <c r="E267" s="25">
        <v>0</v>
      </c>
    </row>
    <row r="268" spans="1:5" x14ac:dyDescent="0.25">
      <c r="A268" s="170"/>
      <c r="B268" s="14" t="s">
        <v>206</v>
      </c>
      <c r="C268" s="15">
        <v>2</v>
      </c>
      <c r="D268" s="15">
        <v>5</v>
      </c>
      <c r="E268" s="25">
        <v>1</v>
      </c>
    </row>
    <row r="269" spans="1:5" x14ac:dyDescent="0.25">
      <c r="A269" s="170"/>
      <c r="B269" s="14" t="s">
        <v>207</v>
      </c>
      <c r="C269" s="15">
        <v>840</v>
      </c>
      <c r="D269" s="15">
        <v>953</v>
      </c>
      <c r="E269" s="25">
        <v>110</v>
      </c>
    </row>
    <row r="270" spans="1:5" x14ac:dyDescent="0.25">
      <c r="A270" s="170"/>
      <c r="B270" s="14" t="s">
        <v>208</v>
      </c>
      <c r="C270" s="15">
        <v>502</v>
      </c>
      <c r="D270" s="15">
        <v>493</v>
      </c>
      <c r="E270" s="25">
        <v>0</v>
      </c>
    </row>
    <row r="271" spans="1:5" x14ac:dyDescent="0.25">
      <c r="A271" s="170"/>
      <c r="B271" s="14" t="s">
        <v>209</v>
      </c>
      <c r="C271" s="15">
        <v>26</v>
      </c>
      <c r="D271" s="15">
        <v>31</v>
      </c>
      <c r="E271" s="25">
        <v>5</v>
      </c>
    </row>
    <row r="272" spans="1:5" x14ac:dyDescent="0.25">
      <c r="A272" s="171"/>
      <c r="B272" s="14" t="s">
        <v>210</v>
      </c>
      <c r="C272" s="15">
        <v>43</v>
      </c>
      <c r="D272" s="15">
        <v>38</v>
      </c>
      <c r="E272" s="25">
        <v>0</v>
      </c>
    </row>
    <row r="273" spans="1:5" x14ac:dyDescent="0.25">
      <c r="A273" s="169" t="s">
        <v>211</v>
      </c>
      <c r="B273" s="14" t="s">
        <v>212</v>
      </c>
      <c r="C273" s="19"/>
      <c r="D273" s="19"/>
      <c r="E273" s="24"/>
    </row>
    <row r="274" spans="1:5" x14ac:dyDescent="0.25">
      <c r="A274" s="170"/>
      <c r="B274" s="14" t="s">
        <v>213</v>
      </c>
      <c r="C274" s="19"/>
      <c r="D274" s="19"/>
      <c r="E274" s="24"/>
    </row>
    <row r="275" spans="1:5" x14ac:dyDescent="0.25">
      <c r="A275" s="170"/>
      <c r="B275" s="14" t="s">
        <v>214</v>
      </c>
      <c r="C275" s="19"/>
      <c r="D275" s="19"/>
      <c r="E275" s="24"/>
    </row>
    <row r="276" spans="1:5" x14ac:dyDescent="0.25">
      <c r="A276" s="170"/>
      <c r="B276" s="14" t="s">
        <v>215</v>
      </c>
      <c r="C276" s="19"/>
      <c r="D276" s="19"/>
      <c r="E276" s="24"/>
    </row>
    <row r="277" spans="1:5" x14ac:dyDescent="0.25">
      <c r="A277" s="170"/>
      <c r="B277" s="14" t="s">
        <v>216</v>
      </c>
      <c r="C277" s="15">
        <v>37</v>
      </c>
      <c r="D277" s="15">
        <v>56</v>
      </c>
      <c r="E277" s="25">
        <v>2</v>
      </c>
    </row>
    <row r="278" spans="1:5" x14ac:dyDescent="0.25">
      <c r="A278" s="170"/>
      <c r="B278" s="14" t="s">
        <v>217</v>
      </c>
      <c r="C278" s="19"/>
      <c r="D278" s="19"/>
      <c r="E278" s="24"/>
    </row>
    <row r="279" spans="1:5" x14ac:dyDescent="0.25">
      <c r="A279" s="170"/>
      <c r="B279" s="14" t="s">
        <v>218</v>
      </c>
      <c r="C279" s="19"/>
      <c r="D279" s="19"/>
      <c r="E279" s="24"/>
    </row>
    <row r="280" spans="1:5" x14ac:dyDescent="0.25">
      <c r="A280" s="170"/>
      <c r="B280" s="14" t="s">
        <v>219</v>
      </c>
      <c r="C280" s="15">
        <v>88</v>
      </c>
      <c r="D280" s="15">
        <v>123</v>
      </c>
      <c r="E280" s="25">
        <v>3</v>
      </c>
    </row>
    <row r="281" spans="1:5" x14ac:dyDescent="0.25">
      <c r="A281" s="170"/>
      <c r="B281" s="14" t="s">
        <v>220</v>
      </c>
      <c r="C281" s="15">
        <v>0</v>
      </c>
      <c r="D281" s="15">
        <v>2</v>
      </c>
      <c r="E281" s="25">
        <v>0</v>
      </c>
    </row>
    <row r="282" spans="1:5" x14ac:dyDescent="0.25">
      <c r="A282" s="170"/>
      <c r="B282" s="14" t="s">
        <v>221</v>
      </c>
      <c r="C282" s="15">
        <v>15</v>
      </c>
      <c r="D282" s="15">
        <v>6</v>
      </c>
      <c r="E282" s="25">
        <v>3</v>
      </c>
    </row>
    <row r="283" spans="1:5" x14ac:dyDescent="0.25">
      <c r="A283" s="170"/>
      <c r="B283" s="14" t="s">
        <v>222</v>
      </c>
      <c r="C283" s="15">
        <v>57</v>
      </c>
      <c r="D283" s="15">
        <v>61</v>
      </c>
      <c r="E283" s="25">
        <v>5</v>
      </c>
    </row>
    <row r="284" spans="1:5" x14ac:dyDescent="0.25">
      <c r="A284" s="170"/>
      <c r="B284" s="14" t="s">
        <v>223</v>
      </c>
      <c r="C284" s="15">
        <v>2</v>
      </c>
      <c r="D284" s="15">
        <v>2</v>
      </c>
      <c r="E284" s="25">
        <v>0</v>
      </c>
    </row>
    <row r="285" spans="1:5" x14ac:dyDescent="0.25">
      <c r="A285" s="170"/>
      <c r="B285" s="14" t="s">
        <v>224</v>
      </c>
      <c r="C285" s="19"/>
      <c r="D285" s="19"/>
      <c r="E285" s="24"/>
    </row>
    <row r="286" spans="1:5" x14ac:dyDescent="0.25">
      <c r="A286" s="170"/>
      <c r="B286" s="14" t="s">
        <v>225</v>
      </c>
      <c r="C286" s="15">
        <v>1</v>
      </c>
      <c r="D286" s="15">
        <v>0</v>
      </c>
      <c r="E286" s="25">
        <v>0</v>
      </c>
    </row>
    <row r="287" spans="1:5" x14ac:dyDescent="0.25">
      <c r="A287" s="170"/>
      <c r="B287" s="14" t="s">
        <v>226</v>
      </c>
      <c r="C287" s="19"/>
      <c r="D287" s="19"/>
      <c r="E287" s="24"/>
    </row>
    <row r="288" spans="1:5" x14ac:dyDescent="0.25">
      <c r="A288" s="170"/>
      <c r="B288" s="14" t="s">
        <v>227</v>
      </c>
      <c r="C288" s="19"/>
      <c r="D288" s="19"/>
      <c r="E288" s="24"/>
    </row>
    <row r="289" spans="1:5" x14ac:dyDescent="0.25">
      <c r="A289" s="170"/>
      <c r="B289" s="14" t="s">
        <v>228</v>
      </c>
      <c r="C289" s="19"/>
      <c r="D289" s="19"/>
      <c r="E289" s="24"/>
    </row>
    <row r="290" spans="1:5" x14ac:dyDescent="0.25">
      <c r="A290" s="170"/>
      <c r="B290" s="14" t="s">
        <v>229</v>
      </c>
      <c r="C290" s="15">
        <v>0</v>
      </c>
      <c r="D290" s="15">
        <v>1</v>
      </c>
      <c r="E290" s="25">
        <v>0</v>
      </c>
    </row>
    <row r="291" spans="1:5" x14ac:dyDescent="0.25">
      <c r="A291" s="170"/>
      <c r="B291" s="14" t="s">
        <v>230</v>
      </c>
      <c r="C291" s="15">
        <v>3</v>
      </c>
      <c r="D291" s="15">
        <v>3</v>
      </c>
      <c r="E291" s="25">
        <v>0</v>
      </c>
    </row>
    <row r="292" spans="1:5" x14ac:dyDescent="0.25">
      <c r="A292" s="170"/>
      <c r="B292" s="14" t="s">
        <v>231</v>
      </c>
      <c r="C292" s="15">
        <v>2</v>
      </c>
      <c r="D292" s="15">
        <v>3</v>
      </c>
      <c r="E292" s="25">
        <v>0</v>
      </c>
    </row>
    <row r="293" spans="1:5" x14ac:dyDescent="0.25">
      <c r="A293" s="170"/>
      <c r="B293" s="14" t="s">
        <v>232</v>
      </c>
      <c r="C293" s="19"/>
      <c r="D293" s="19"/>
      <c r="E293" s="24"/>
    </row>
    <row r="294" spans="1:5" x14ac:dyDescent="0.25">
      <c r="A294" s="170"/>
      <c r="B294" s="14" t="s">
        <v>233</v>
      </c>
      <c r="C294" s="15">
        <v>32</v>
      </c>
      <c r="D294" s="15">
        <v>10</v>
      </c>
      <c r="E294" s="25">
        <v>1</v>
      </c>
    </row>
    <row r="295" spans="1:5" x14ac:dyDescent="0.25">
      <c r="A295" s="170"/>
      <c r="B295" s="14" t="s">
        <v>234</v>
      </c>
      <c r="C295" s="19"/>
      <c r="D295" s="19"/>
      <c r="E295" s="24"/>
    </row>
    <row r="296" spans="1:5" x14ac:dyDescent="0.25">
      <c r="A296" s="170"/>
      <c r="B296" s="14" t="s">
        <v>235</v>
      </c>
      <c r="C296" s="15">
        <v>1</v>
      </c>
      <c r="D296" s="15">
        <v>5</v>
      </c>
      <c r="E296" s="25">
        <v>1</v>
      </c>
    </row>
    <row r="297" spans="1:5" x14ac:dyDescent="0.25">
      <c r="A297" s="170"/>
      <c r="B297" s="14" t="s">
        <v>236</v>
      </c>
      <c r="C297" s="15">
        <v>62</v>
      </c>
      <c r="D297" s="15">
        <v>42</v>
      </c>
      <c r="E297" s="25">
        <v>8</v>
      </c>
    </row>
    <row r="298" spans="1:5" x14ac:dyDescent="0.25">
      <c r="A298" s="170"/>
      <c r="B298" s="14" t="s">
        <v>237</v>
      </c>
      <c r="C298" s="19"/>
      <c r="D298" s="19"/>
      <c r="E298" s="24"/>
    </row>
    <row r="299" spans="1:5" x14ac:dyDescent="0.25">
      <c r="A299" s="170"/>
      <c r="B299" s="14" t="s">
        <v>238</v>
      </c>
      <c r="C299" s="15">
        <v>1</v>
      </c>
      <c r="D299" s="15">
        <v>1</v>
      </c>
      <c r="E299" s="25">
        <v>0</v>
      </c>
    </row>
    <row r="300" spans="1:5" x14ac:dyDescent="0.25">
      <c r="A300" s="170"/>
      <c r="B300" s="14" t="s">
        <v>239</v>
      </c>
      <c r="C300" s="19"/>
      <c r="D300" s="19"/>
      <c r="E300" s="24"/>
    </row>
    <row r="301" spans="1:5" x14ac:dyDescent="0.25">
      <c r="A301" s="170"/>
      <c r="B301" s="14" t="s">
        <v>240</v>
      </c>
      <c r="C301" s="19"/>
      <c r="D301" s="19"/>
      <c r="E301" s="24"/>
    </row>
    <row r="302" spans="1:5" x14ac:dyDescent="0.25">
      <c r="A302" s="170"/>
      <c r="B302" s="14" t="s">
        <v>241</v>
      </c>
      <c r="C302" s="15">
        <v>0</v>
      </c>
      <c r="D302" s="15">
        <v>1</v>
      </c>
      <c r="E302" s="25">
        <v>0</v>
      </c>
    </row>
    <row r="303" spans="1:5" x14ac:dyDescent="0.25">
      <c r="A303" s="170"/>
      <c r="B303" s="14" t="s">
        <v>242</v>
      </c>
      <c r="C303" s="19"/>
      <c r="D303" s="19"/>
      <c r="E303" s="24"/>
    </row>
    <row r="304" spans="1:5" x14ac:dyDescent="0.25">
      <c r="A304" s="170"/>
      <c r="B304" s="14" t="s">
        <v>243</v>
      </c>
      <c r="C304" s="19"/>
      <c r="D304" s="19"/>
      <c r="E304" s="24"/>
    </row>
    <row r="305" spans="1:5" x14ac:dyDescent="0.25">
      <c r="A305" s="171"/>
      <c r="B305" s="14" t="s">
        <v>244</v>
      </c>
      <c r="C305" s="15">
        <v>3</v>
      </c>
      <c r="D305" s="15">
        <v>15</v>
      </c>
      <c r="E305" s="25">
        <v>0</v>
      </c>
    </row>
    <row r="306" spans="1:5" x14ac:dyDescent="0.25">
      <c r="A306" s="169" t="s">
        <v>245</v>
      </c>
      <c r="B306" s="14" t="s">
        <v>246</v>
      </c>
      <c r="C306" s="19"/>
      <c r="D306" s="19"/>
      <c r="E306" s="24"/>
    </row>
    <row r="307" spans="1:5" x14ac:dyDescent="0.25">
      <c r="A307" s="170"/>
      <c r="B307" s="14" t="s">
        <v>247</v>
      </c>
      <c r="C307" s="15">
        <v>4</v>
      </c>
      <c r="D307" s="15">
        <v>7</v>
      </c>
      <c r="E307" s="25">
        <v>0</v>
      </c>
    </row>
    <row r="308" spans="1:5" x14ac:dyDescent="0.25">
      <c r="A308" s="170"/>
      <c r="B308" s="14" t="s">
        <v>248</v>
      </c>
      <c r="C308" s="19"/>
      <c r="D308" s="19"/>
      <c r="E308" s="24"/>
    </row>
    <row r="309" spans="1:5" x14ac:dyDescent="0.25">
      <c r="A309" s="170"/>
      <c r="B309" s="14" t="s">
        <v>249</v>
      </c>
      <c r="C309" s="15">
        <v>1</v>
      </c>
      <c r="D309" s="15">
        <v>2</v>
      </c>
      <c r="E309" s="25">
        <v>0</v>
      </c>
    </row>
    <row r="310" spans="1:5" x14ac:dyDescent="0.25">
      <c r="A310" s="170"/>
      <c r="B310" s="14" t="s">
        <v>250</v>
      </c>
      <c r="C310" s="19"/>
      <c r="D310" s="19"/>
      <c r="E310" s="24"/>
    </row>
    <row r="311" spans="1:5" x14ac:dyDescent="0.25">
      <c r="A311" s="170"/>
      <c r="B311" s="14" t="s">
        <v>251</v>
      </c>
      <c r="C311" s="15">
        <v>5</v>
      </c>
      <c r="D311" s="15">
        <v>8</v>
      </c>
      <c r="E311" s="25">
        <v>1</v>
      </c>
    </row>
    <row r="312" spans="1:5" x14ac:dyDescent="0.25">
      <c r="A312" s="170"/>
      <c r="B312" s="14" t="s">
        <v>252</v>
      </c>
      <c r="C312" s="19"/>
      <c r="D312" s="19"/>
      <c r="E312" s="24"/>
    </row>
    <row r="313" spans="1:5" x14ac:dyDescent="0.25">
      <c r="A313" s="170"/>
      <c r="B313" s="14" t="s">
        <v>253</v>
      </c>
      <c r="C313" s="19"/>
      <c r="D313" s="19"/>
      <c r="E313" s="24"/>
    </row>
    <row r="314" spans="1:5" x14ac:dyDescent="0.25">
      <c r="A314" s="170"/>
      <c r="B314" s="14" t="s">
        <v>254</v>
      </c>
      <c r="C314" s="15">
        <v>3</v>
      </c>
      <c r="D314" s="15">
        <v>8</v>
      </c>
      <c r="E314" s="25">
        <v>0</v>
      </c>
    </row>
    <row r="315" spans="1:5" x14ac:dyDescent="0.25">
      <c r="A315" s="170"/>
      <c r="B315" s="14" t="s">
        <v>255</v>
      </c>
      <c r="C315" s="19"/>
      <c r="D315" s="19"/>
      <c r="E315" s="24"/>
    </row>
    <row r="316" spans="1:5" x14ac:dyDescent="0.25">
      <c r="A316" s="171"/>
      <c r="B316" s="14" t="s">
        <v>256</v>
      </c>
      <c r="C316" s="19"/>
      <c r="D316" s="19"/>
      <c r="E316" s="24"/>
    </row>
    <row r="317" spans="1:5" x14ac:dyDescent="0.25">
      <c r="A317" s="169" t="s">
        <v>257</v>
      </c>
      <c r="B317" s="14" t="s">
        <v>258</v>
      </c>
      <c r="C317" s="15">
        <v>15</v>
      </c>
      <c r="D317" s="15">
        <v>29</v>
      </c>
      <c r="E317" s="25">
        <v>0</v>
      </c>
    </row>
    <row r="318" spans="1:5" x14ac:dyDescent="0.25">
      <c r="A318" s="170"/>
      <c r="B318" s="14" t="s">
        <v>259</v>
      </c>
      <c r="C318" s="15">
        <v>14</v>
      </c>
      <c r="D318" s="15">
        <v>0</v>
      </c>
      <c r="E318" s="25">
        <v>0</v>
      </c>
    </row>
    <row r="319" spans="1:5" x14ac:dyDescent="0.25">
      <c r="A319" s="170"/>
      <c r="B319" s="14" t="s">
        <v>260</v>
      </c>
      <c r="C319" s="19"/>
      <c r="D319" s="19"/>
      <c r="E319" s="24"/>
    </row>
    <row r="320" spans="1:5" x14ac:dyDescent="0.25">
      <c r="A320" s="170"/>
      <c r="B320" s="14" t="s">
        <v>261</v>
      </c>
      <c r="C320" s="15">
        <v>9</v>
      </c>
      <c r="D320" s="15">
        <v>5</v>
      </c>
      <c r="E320" s="25">
        <v>0</v>
      </c>
    </row>
    <row r="321" spans="1:5" x14ac:dyDescent="0.25">
      <c r="A321" s="170"/>
      <c r="B321" s="14" t="s">
        <v>262</v>
      </c>
      <c r="C321" s="15">
        <v>1</v>
      </c>
      <c r="D321" s="15">
        <v>1</v>
      </c>
      <c r="E321" s="25">
        <v>0</v>
      </c>
    </row>
    <row r="322" spans="1:5" x14ac:dyDescent="0.25">
      <c r="A322" s="170"/>
      <c r="B322" s="14" t="s">
        <v>263</v>
      </c>
      <c r="C322" s="19"/>
      <c r="D322" s="19"/>
      <c r="E322" s="24"/>
    </row>
    <row r="323" spans="1:5" x14ac:dyDescent="0.25">
      <c r="A323" s="170"/>
      <c r="B323" s="14" t="s">
        <v>264</v>
      </c>
      <c r="C323" s="19"/>
      <c r="D323" s="19"/>
      <c r="E323" s="24"/>
    </row>
    <row r="324" spans="1:5" x14ac:dyDescent="0.25">
      <c r="A324" s="170"/>
      <c r="B324" s="14" t="s">
        <v>265</v>
      </c>
      <c r="C324" s="19"/>
      <c r="D324" s="19"/>
      <c r="E324" s="24"/>
    </row>
    <row r="325" spans="1:5" x14ac:dyDescent="0.25">
      <c r="A325" s="171"/>
      <c r="B325" s="14" t="s">
        <v>266</v>
      </c>
      <c r="C325" s="19"/>
      <c r="D325" s="19"/>
      <c r="E325" s="24"/>
    </row>
    <row r="326" spans="1:5" x14ac:dyDescent="0.25">
      <c r="A326" s="169" t="s">
        <v>267</v>
      </c>
      <c r="B326" s="14" t="s">
        <v>268</v>
      </c>
      <c r="C326" s="19"/>
      <c r="D326" s="19"/>
      <c r="E326" s="24"/>
    </row>
    <row r="327" spans="1:5" x14ac:dyDescent="0.25">
      <c r="A327" s="170"/>
      <c r="B327" s="14" t="s">
        <v>269</v>
      </c>
      <c r="C327" s="15">
        <v>2</v>
      </c>
      <c r="D327" s="15">
        <v>0</v>
      </c>
      <c r="E327" s="25">
        <v>0</v>
      </c>
    </row>
    <row r="328" spans="1:5" x14ac:dyDescent="0.25">
      <c r="A328" s="170"/>
      <c r="B328" s="14" t="s">
        <v>270</v>
      </c>
      <c r="C328" s="15">
        <v>1</v>
      </c>
      <c r="D328" s="15">
        <v>1</v>
      </c>
      <c r="E328" s="25">
        <v>0</v>
      </c>
    </row>
    <row r="329" spans="1:5" x14ac:dyDescent="0.25">
      <c r="A329" s="170"/>
      <c r="B329" s="14" t="s">
        <v>271</v>
      </c>
      <c r="C329" s="15">
        <v>12</v>
      </c>
      <c r="D329" s="15">
        <v>1</v>
      </c>
      <c r="E329" s="25">
        <v>0</v>
      </c>
    </row>
    <row r="330" spans="1:5" x14ac:dyDescent="0.25">
      <c r="A330" s="170"/>
      <c r="B330" s="14" t="s">
        <v>187</v>
      </c>
      <c r="C330" s="19"/>
      <c r="D330" s="19"/>
      <c r="E330" s="24"/>
    </row>
    <row r="331" spans="1:5" x14ac:dyDescent="0.25">
      <c r="A331" s="170"/>
      <c r="B331" s="14" t="s">
        <v>272</v>
      </c>
      <c r="C331" s="15">
        <v>7</v>
      </c>
      <c r="D331" s="15">
        <v>4</v>
      </c>
      <c r="E331" s="25">
        <v>0</v>
      </c>
    </row>
    <row r="332" spans="1:5" x14ac:dyDescent="0.25">
      <c r="A332" s="170"/>
      <c r="B332" s="14" t="s">
        <v>273</v>
      </c>
      <c r="C332" s="19"/>
      <c r="D332" s="19"/>
      <c r="E332" s="24"/>
    </row>
    <row r="333" spans="1:5" x14ac:dyDescent="0.25">
      <c r="A333" s="170"/>
      <c r="B333" s="14" t="s">
        <v>274</v>
      </c>
      <c r="C333" s="15">
        <v>11</v>
      </c>
      <c r="D333" s="15">
        <v>0</v>
      </c>
      <c r="E333" s="25">
        <v>0</v>
      </c>
    </row>
    <row r="334" spans="1:5" x14ac:dyDescent="0.25">
      <c r="A334" s="170"/>
      <c r="B334" s="14" t="s">
        <v>275</v>
      </c>
      <c r="C334" s="15">
        <v>12</v>
      </c>
      <c r="D334" s="15">
        <v>30</v>
      </c>
      <c r="E334" s="25">
        <v>0</v>
      </c>
    </row>
    <row r="335" spans="1:5" x14ac:dyDescent="0.25">
      <c r="A335" s="170"/>
      <c r="B335" s="14" t="s">
        <v>276</v>
      </c>
      <c r="C335" s="19"/>
      <c r="D335" s="19"/>
      <c r="E335" s="24"/>
    </row>
    <row r="336" spans="1:5" x14ac:dyDescent="0.25">
      <c r="A336" s="170"/>
      <c r="B336" s="14" t="s">
        <v>277</v>
      </c>
      <c r="C336" s="19"/>
      <c r="D336" s="19"/>
      <c r="E336" s="24"/>
    </row>
    <row r="337" spans="1:5" x14ac:dyDescent="0.25">
      <c r="A337" s="170"/>
      <c r="B337" s="14" t="s">
        <v>278</v>
      </c>
      <c r="C337" s="19"/>
      <c r="D337" s="19"/>
      <c r="E337" s="24"/>
    </row>
    <row r="338" spans="1:5" x14ac:dyDescent="0.25">
      <c r="A338" s="171"/>
      <c r="B338" s="14" t="s">
        <v>279</v>
      </c>
      <c r="C338" s="19"/>
      <c r="D338" s="19"/>
      <c r="E338" s="24"/>
    </row>
    <row r="339" spans="1:5" x14ac:dyDescent="0.25">
      <c r="A339" s="169" t="s">
        <v>280</v>
      </c>
      <c r="B339" s="14" t="s">
        <v>281</v>
      </c>
      <c r="C339" s="19"/>
      <c r="D339" s="19"/>
      <c r="E339" s="24"/>
    </row>
    <row r="340" spans="1:5" x14ac:dyDescent="0.25">
      <c r="A340" s="170"/>
      <c r="B340" s="14" t="s">
        <v>282</v>
      </c>
      <c r="C340" s="15">
        <v>8</v>
      </c>
      <c r="D340" s="15">
        <v>11</v>
      </c>
      <c r="E340" s="25">
        <v>0</v>
      </c>
    </row>
    <row r="341" spans="1:5" x14ac:dyDescent="0.25">
      <c r="A341" s="170"/>
      <c r="B341" s="14" t="s">
        <v>218</v>
      </c>
      <c r="C341" s="15">
        <v>1</v>
      </c>
      <c r="D341" s="15">
        <v>1</v>
      </c>
      <c r="E341" s="25">
        <v>0</v>
      </c>
    </row>
    <row r="342" spans="1:5" x14ac:dyDescent="0.25">
      <c r="A342" s="170"/>
      <c r="B342" s="14" t="s">
        <v>219</v>
      </c>
      <c r="C342" s="15">
        <v>69</v>
      </c>
      <c r="D342" s="15">
        <v>116</v>
      </c>
      <c r="E342" s="25">
        <v>6</v>
      </c>
    </row>
    <row r="343" spans="1:5" x14ac:dyDescent="0.25">
      <c r="A343" s="170"/>
      <c r="B343" s="14" t="s">
        <v>220</v>
      </c>
      <c r="C343" s="15">
        <v>8</v>
      </c>
      <c r="D343" s="15">
        <v>35</v>
      </c>
      <c r="E343" s="25">
        <v>1</v>
      </c>
    </row>
    <row r="344" spans="1:5" x14ac:dyDescent="0.25">
      <c r="A344" s="170"/>
      <c r="B344" s="14" t="s">
        <v>221</v>
      </c>
      <c r="C344" s="15">
        <v>51</v>
      </c>
      <c r="D344" s="15">
        <v>47</v>
      </c>
      <c r="E344" s="25">
        <v>12</v>
      </c>
    </row>
    <row r="345" spans="1:5" x14ac:dyDescent="0.25">
      <c r="A345" s="170"/>
      <c r="B345" s="14" t="s">
        <v>283</v>
      </c>
      <c r="C345" s="19"/>
      <c r="D345" s="19"/>
      <c r="E345" s="24"/>
    </row>
    <row r="346" spans="1:5" x14ac:dyDescent="0.25">
      <c r="A346" s="170"/>
      <c r="B346" s="14" t="s">
        <v>284</v>
      </c>
      <c r="C346" s="19"/>
      <c r="D346" s="19"/>
      <c r="E346" s="24"/>
    </row>
    <row r="347" spans="1:5" x14ac:dyDescent="0.25">
      <c r="A347" s="170"/>
      <c r="B347" s="14" t="s">
        <v>285</v>
      </c>
      <c r="C347" s="15">
        <v>9</v>
      </c>
      <c r="D347" s="15">
        <v>8</v>
      </c>
      <c r="E347" s="25">
        <v>0</v>
      </c>
    </row>
    <row r="348" spans="1:5" x14ac:dyDescent="0.25">
      <c r="A348" s="170"/>
      <c r="B348" s="14" t="s">
        <v>228</v>
      </c>
      <c r="C348" s="19"/>
      <c r="D348" s="19"/>
      <c r="E348" s="24"/>
    </row>
    <row r="349" spans="1:5" x14ac:dyDescent="0.25">
      <c r="A349" s="170"/>
      <c r="B349" s="14" t="s">
        <v>286</v>
      </c>
      <c r="C349" s="19"/>
      <c r="D349" s="19"/>
      <c r="E349" s="24"/>
    </row>
    <row r="350" spans="1:5" x14ac:dyDescent="0.25">
      <c r="A350" s="170"/>
      <c r="B350" s="14" t="s">
        <v>231</v>
      </c>
      <c r="C350" s="19"/>
      <c r="D350" s="19"/>
      <c r="E350" s="24"/>
    </row>
    <row r="351" spans="1:5" x14ac:dyDescent="0.25">
      <c r="A351" s="170"/>
      <c r="B351" s="14" t="s">
        <v>232</v>
      </c>
      <c r="C351" s="19"/>
      <c r="D351" s="19"/>
      <c r="E351" s="24"/>
    </row>
    <row r="352" spans="1:5" x14ac:dyDescent="0.25">
      <c r="A352" s="170"/>
      <c r="B352" s="14" t="s">
        <v>287</v>
      </c>
      <c r="C352" s="15">
        <v>679</v>
      </c>
      <c r="D352" s="15">
        <v>919</v>
      </c>
      <c r="E352" s="25">
        <v>0</v>
      </c>
    </row>
    <row r="353" spans="1:5" x14ac:dyDescent="0.25">
      <c r="A353" s="170"/>
      <c r="B353" s="14" t="s">
        <v>288</v>
      </c>
      <c r="C353" s="15">
        <v>12</v>
      </c>
      <c r="D353" s="15">
        <v>11</v>
      </c>
      <c r="E353" s="25">
        <v>0</v>
      </c>
    </row>
    <row r="354" spans="1:5" x14ac:dyDescent="0.25">
      <c r="A354" s="170"/>
      <c r="B354" s="14" t="s">
        <v>289</v>
      </c>
      <c r="C354" s="15">
        <v>510</v>
      </c>
      <c r="D354" s="15">
        <v>646</v>
      </c>
      <c r="E354" s="25">
        <v>94</v>
      </c>
    </row>
    <row r="355" spans="1:5" x14ac:dyDescent="0.25">
      <c r="A355" s="170"/>
      <c r="B355" s="14" t="s">
        <v>236</v>
      </c>
      <c r="C355" s="19"/>
      <c r="D355" s="19"/>
      <c r="E355" s="24"/>
    </row>
    <row r="356" spans="1:5" x14ac:dyDescent="0.25">
      <c r="A356" s="170"/>
      <c r="B356" s="14" t="s">
        <v>290</v>
      </c>
      <c r="C356" s="15">
        <v>1</v>
      </c>
      <c r="D356" s="15">
        <v>0</v>
      </c>
      <c r="E356" s="25">
        <v>0</v>
      </c>
    </row>
    <row r="357" spans="1:5" x14ac:dyDescent="0.25">
      <c r="A357" s="170"/>
      <c r="B357" s="14" t="s">
        <v>291</v>
      </c>
      <c r="C357" s="19"/>
      <c r="D357" s="19"/>
      <c r="E357" s="24"/>
    </row>
    <row r="358" spans="1:5" x14ac:dyDescent="0.25">
      <c r="A358" s="170"/>
      <c r="B358" s="14" t="s">
        <v>292</v>
      </c>
      <c r="C358" s="15">
        <v>23</v>
      </c>
      <c r="D358" s="15">
        <v>17</v>
      </c>
      <c r="E358" s="25">
        <v>4</v>
      </c>
    </row>
    <row r="359" spans="1:5" x14ac:dyDescent="0.25">
      <c r="A359" s="170"/>
      <c r="B359" s="14" t="s">
        <v>241</v>
      </c>
      <c r="C359" s="15">
        <v>16</v>
      </c>
      <c r="D359" s="15">
        <v>42</v>
      </c>
      <c r="E359" s="25">
        <v>0</v>
      </c>
    </row>
    <row r="360" spans="1:5" x14ac:dyDescent="0.25">
      <c r="A360" s="171"/>
      <c r="B360" s="14" t="s">
        <v>293</v>
      </c>
      <c r="C360" s="15">
        <v>122</v>
      </c>
      <c r="D360" s="15">
        <v>521</v>
      </c>
      <c r="E360" s="25">
        <v>2</v>
      </c>
    </row>
  </sheetData>
  <sheetProtection algorithmName="SHA-512" hashValue="nt6z9JRl9D7y7znuHarH1xsMrE5m/PGNwh773U8EGhbj3mgsKfoaUf9v8GM/VEi3Ev1CETidRjLS7Un7KNCt2w==" saltValue="fzi8vUiy4epaXsnC7VU3g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E4584-501E-4EE6-81A0-B6C9179899D7}">
  <dimension ref="A1:BI18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1266</v>
      </c>
      <c r="G2" s="82" t="s">
        <v>1261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638</v>
      </c>
      <c r="AO2" s="82" t="s">
        <v>638</v>
      </c>
      <c r="AP2" s="82" t="s">
        <v>640</v>
      </c>
      <c r="AS2" s="82" t="s">
        <v>640</v>
      </c>
      <c r="AT2" s="82" t="s">
        <v>640</v>
      </c>
      <c r="AV2" s="82" t="s">
        <v>638</v>
      </c>
      <c r="AW2" s="82" t="s">
        <v>1173</v>
      </c>
      <c r="AX2" s="82" t="s">
        <v>1174</v>
      </c>
      <c r="AY2" s="82" t="s">
        <v>20</v>
      </c>
      <c r="AZ2" s="82" t="s">
        <v>999</v>
      </c>
      <c r="BA2" s="82" t="s">
        <v>79</v>
      </c>
      <c r="BB2" s="82" t="s">
        <v>991</v>
      </c>
      <c r="BC2" s="82" t="s">
        <v>970</v>
      </c>
      <c r="BD2" s="82" t="s">
        <v>951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1234</v>
      </c>
      <c r="G3" s="82" t="s">
        <v>1233</v>
      </c>
      <c r="H3" s="82" t="s">
        <v>1233</v>
      </c>
      <c r="I3" s="82" t="s">
        <v>1233</v>
      </c>
      <c r="J3" s="82" t="s">
        <v>1233</v>
      </c>
      <c r="K3" s="82" t="s">
        <v>1233</v>
      </c>
      <c r="L3" s="82" t="s">
        <v>1233</v>
      </c>
      <c r="M3" s="82" t="s">
        <v>1233</v>
      </c>
      <c r="N3" s="82" t="s">
        <v>1233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640</v>
      </c>
      <c r="AE3" s="82" t="s">
        <v>1174</v>
      </c>
      <c r="AF3" s="82" t="s">
        <v>1183</v>
      </c>
      <c r="AI3" s="82" t="s">
        <v>199</v>
      </c>
      <c r="AL3" s="82" t="s">
        <v>640</v>
      </c>
      <c r="AM3" s="82" t="s">
        <v>640</v>
      </c>
      <c r="AN3" s="82" t="s">
        <v>640</v>
      </c>
      <c r="AO3" s="82" t="s">
        <v>640</v>
      </c>
      <c r="AP3" s="82" t="s">
        <v>646</v>
      </c>
      <c r="AT3" s="82" t="s">
        <v>648</v>
      </c>
      <c r="AV3" s="82" t="s">
        <v>640</v>
      </c>
      <c r="AW3" s="82" t="s">
        <v>1174</v>
      </c>
      <c r="AX3" s="82" t="s">
        <v>1177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325</v>
      </c>
      <c r="BE3" s="82" t="s">
        <v>1271</v>
      </c>
      <c r="BF3" s="82" t="s">
        <v>111</v>
      </c>
      <c r="BG3" s="82" t="s">
        <v>111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1240</v>
      </c>
      <c r="G4" s="82" t="s">
        <v>1234</v>
      </c>
      <c r="H4" s="82" t="s">
        <v>1234</v>
      </c>
      <c r="I4" s="82" t="s">
        <v>1234</v>
      </c>
      <c r="J4" s="82" t="s">
        <v>1234</v>
      </c>
      <c r="K4" s="82" t="s">
        <v>1234</v>
      </c>
      <c r="L4" s="82" t="s">
        <v>1234</v>
      </c>
      <c r="M4" s="82" t="s">
        <v>1234</v>
      </c>
      <c r="N4" s="82" t="s">
        <v>1234</v>
      </c>
      <c r="O4" s="82" t="s">
        <v>1234</v>
      </c>
      <c r="P4" s="82" t="s">
        <v>1280</v>
      </c>
      <c r="Q4" s="82" t="s">
        <v>1284</v>
      </c>
      <c r="R4" s="82" t="s">
        <v>1032</v>
      </c>
      <c r="S4" s="82" t="s">
        <v>1280</v>
      </c>
      <c r="T4" s="82" t="s">
        <v>1281</v>
      </c>
      <c r="V4" s="82" t="s">
        <v>31</v>
      </c>
      <c r="W4" s="82" t="s">
        <v>1377</v>
      </c>
      <c r="AA4" s="82" t="s">
        <v>1122</v>
      </c>
      <c r="AB4" s="82" t="s">
        <v>1126</v>
      </c>
      <c r="AC4" s="82" t="s">
        <v>1129</v>
      </c>
      <c r="AD4" s="82" t="s">
        <v>642</v>
      </c>
      <c r="AE4" s="82" t="s">
        <v>1175</v>
      </c>
      <c r="AF4" s="82" t="s">
        <v>1116</v>
      </c>
      <c r="AI4" s="82" t="s">
        <v>200</v>
      </c>
      <c r="AL4" s="82" t="s">
        <v>642</v>
      </c>
      <c r="AM4" s="82" t="s">
        <v>642</v>
      </c>
      <c r="AN4" s="82" t="s">
        <v>642</v>
      </c>
      <c r="AO4" s="82" t="s">
        <v>642</v>
      </c>
      <c r="AV4" s="82" t="s">
        <v>642</v>
      </c>
      <c r="AW4" s="82" t="s">
        <v>1176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952</v>
      </c>
      <c r="BE4" s="82" t="s">
        <v>1272</v>
      </c>
      <c r="BF4" s="82" t="s">
        <v>1050</v>
      </c>
      <c r="BG4" s="82" t="s">
        <v>1050</v>
      </c>
      <c r="BH4" s="82" t="s">
        <v>1134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1236</v>
      </c>
      <c r="F5" s="82" t="s">
        <v>966</v>
      </c>
      <c r="G5" s="82" t="s">
        <v>966</v>
      </c>
      <c r="H5" s="82" t="s">
        <v>1236</v>
      </c>
      <c r="I5" s="82" t="s">
        <v>1236</v>
      </c>
      <c r="J5" s="82" t="s">
        <v>1236</v>
      </c>
      <c r="K5" s="82" t="s">
        <v>1236</v>
      </c>
      <c r="L5" s="82" t="s">
        <v>1236</v>
      </c>
      <c r="M5" s="82" t="s">
        <v>1236</v>
      </c>
      <c r="N5" s="82" t="s">
        <v>1238</v>
      </c>
      <c r="O5" s="82" t="s">
        <v>1236</v>
      </c>
      <c r="P5" s="82" t="s">
        <v>1281</v>
      </c>
      <c r="R5" s="82" t="s">
        <v>1033</v>
      </c>
      <c r="S5" s="82" t="s">
        <v>1281</v>
      </c>
      <c r="T5" s="82" t="s">
        <v>1282</v>
      </c>
      <c r="V5" s="82" t="s">
        <v>32</v>
      </c>
      <c r="AC5" s="82" t="s">
        <v>1130</v>
      </c>
      <c r="AD5" s="82" t="s">
        <v>644</v>
      </c>
      <c r="AE5" s="82" t="s">
        <v>1176</v>
      </c>
      <c r="AF5" s="82" t="s">
        <v>1184</v>
      </c>
      <c r="AI5" s="82" t="s">
        <v>201</v>
      </c>
      <c r="AL5" s="82" t="s">
        <v>644</v>
      </c>
      <c r="AM5" s="82" t="s">
        <v>644</v>
      </c>
      <c r="AN5" s="82" t="s">
        <v>646</v>
      </c>
      <c r="AO5" s="82" t="s">
        <v>644</v>
      </c>
      <c r="AV5" s="82" t="s">
        <v>644</v>
      </c>
      <c r="AW5" s="82" t="s">
        <v>606</v>
      </c>
      <c r="AY5" s="82" t="s">
        <v>996</v>
      </c>
      <c r="AZ5" s="82" t="s">
        <v>1002</v>
      </c>
      <c r="BC5" s="82" t="s">
        <v>976</v>
      </c>
      <c r="BD5" s="82" t="s">
        <v>953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1239</v>
      </c>
      <c r="E6" s="82" t="s">
        <v>1238</v>
      </c>
      <c r="F6" s="82" t="s">
        <v>1242</v>
      </c>
      <c r="G6" s="82" t="s">
        <v>1246</v>
      </c>
      <c r="H6" s="82" t="s">
        <v>1239</v>
      </c>
      <c r="I6" s="82" t="s">
        <v>1240</v>
      </c>
      <c r="J6" s="82" t="s">
        <v>1240</v>
      </c>
      <c r="K6" s="82" t="s">
        <v>1243</v>
      </c>
      <c r="L6" s="82" t="s">
        <v>1238</v>
      </c>
      <c r="M6" s="82" t="s">
        <v>1238</v>
      </c>
      <c r="N6" s="82" t="s">
        <v>966</v>
      </c>
      <c r="O6" s="82" t="s">
        <v>1240</v>
      </c>
      <c r="P6" s="82" t="s">
        <v>1284</v>
      </c>
      <c r="R6" s="82" t="s">
        <v>1034</v>
      </c>
      <c r="S6" s="82" t="s">
        <v>1282</v>
      </c>
      <c r="T6" s="82" t="s">
        <v>1283</v>
      </c>
      <c r="V6" s="82" t="s">
        <v>33</v>
      </c>
      <c r="AD6" s="82" t="s">
        <v>646</v>
      </c>
      <c r="AE6" s="82" t="s">
        <v>1177</v>
      </c>
      <c r="AI6" s="82" t="s">
        <v>202</v>
      </c>
      <c r="AL6" s="82" t="s">
        <v>646</v>
      </c>
      <c r="AM6" s="82" t="s">
        <v>646</v>
      </c>
      <c r="AN6" s="82" t="s">
        <v>648</v>
      </c>
      <c r="AO6" s="82" t="s">
        <v>646</v>
      </c>
      <c r="AV6" s="82" t="s">
        <v>646</v>
      </c>
      <c r="AW6" s="82" t="s">
        <v>1177</v>
      </c>
      <c r="AY6" s="82" t="s">
        <v>997</v>
      </c>
      <c r="AZ6" s="82" t="s">
        <v>997</v>
      </c>
      <c r="BC6" s="82" t="s">
        <v>977</v>
      </c>
      <c r="BD6" s="82" t="s">
        <v>954</v>
      </c>
      <c r="BE6" s="82" t="s">
        <v>1273</v>
      </c>
    </row>
    <row r="7" spans="1:61" x14ac:dyDescent="0.2">
      <c r="B7" s="82" t="s">
        <v>108</v>
      </c>
      <c r="C7" s="82" t="s">
        <v>1353</v>
      </c>
      <c r="D7" s="82" t="s">
        <v>1240</v>
      </c>
      <c r="E7" s="82" t="s">
        <v>966</v>
      </c>
      <c r="F7" s="82" t="s">
        <v>1267</v>
      </c>
      <c r="G7" s="82" t="s">
        <v>1247</v>
      </c>
      <c r="H7" s="82" t="s">
        <v>1240</v>
      </c>
      <c r="I7" s="82" t="s">
        <v>966</v>
      </c>
      <c r="J7" s="82" t="s">
        <v>966</v>
      </c>
      <c r="K7" s="82" t="s">
        <v>1245</v>
      </c>
      <c r="L7" s="82" t="s">
        <v>1239</v>
      </c>
      <c r="M7" s="82" t="s">
        <v>966</v>
      </c>
      <c r="N7" s="82" t="s">
        <v>1243</v>
      </c>
      <c r="O7" s="82" t="s">
        <v>966</v>
      </c>
      <c r="R7" s="82" t="s">
        <v>1035</v>
      </c>
      <c r="S7" s="82" t="s">
        <v>1283</v>
      </c>
      <c r="T7" s="82" t="s">
        <v>1284</v>
      </c>
      <c r="AD7" s="82" t="s">
        <v>648</v>
      </c>
      <c r="AI7" s="82" t="s">
        <v>204</v>
      </c>
      <c r="AL7" s="82" t="s">
        <v>648</v>
      </c>
      <c r="AM7" s="82" t="s">
        <v>648</v>
      </c>
      <c r="AN7" s="82" t="s">
        <v>650</v>
      </c>
      <c r="AO7" s="82" t="s">
        <v>648</v>
      </c>
      <c r="AV7" s="82" t="s">
        <v>648</v>
      </c>
      <c r="BC7" s="82" t="s">
        <v>978</v>
      </c>
      <c r="BD7" s="82" t="s">
        <v>955</v>
      </c>
      <c r="BE7" s="82" t="s">
        <v>1011</v>
      </c>
    </row>
    <row r="8" spans="1:61" x14ac:dyDescent="0.2">
      <c r="C8" s="82" t="s">
        <v>1354</v>
      </c>
      <c r="D8" s="82" t="s">
        <v>966</v>
      </c>
      <c r="E8" s="82" t="s">
        <v>1243</v>
      </c>
      <c r="F8" s="82" t="s">
        <v>1173</v>
      </c>
      <c r="G8" s="82" t="s">
        <v>1248</v>
      </c>
      <c r="H8" s="82" t="s">
        <v>966</v>
      </c>
      <c r="I8" s="82" t="s">
        <v>1244</v>
      </c>
      <c r="J8" s="82" t="s">
        <v>1244</v>
      </c>
      <c r="K8" s="82" t="s">
        <v>1246</v>
      </c>
      <c r="L8" s="82" t="s">
        <v>966</v>
      </c>
      <c r="M8" s="82" t="s">
        <v>1243</v>
      </c>
      <c r="N8" s="82" t="s">
        <v>1247</v>
      </c>
      <c r="O8" s="82" t="s">
        <v>1243</v>
      </c>
      <c r="R8" s="82" t="s">
        <v>1036</v>
      </c>
      <c r="S8" s="82" t="s">
        <v>1284</v>
      </c>
      <c r="AD8" s="82" t="s">
        <v>650</v>
      </c>
      <c r="AI8" s="82" t="s">
        <v>207</v>
      </c>
      <c r="AL8" s="82" t="s">
        <v>650</v>
      </c>
      <c r="BC8" s="82" t="s">
        <v>1411</v>
      </c>
      <c r="BD8" s="82" t="s">
        <v>956</v>
      </c>
      <c r="BE8" s="82" t="s">
        <v>1275</v>
      </c>
    </row>
    <row r="9" spans="1:61" x14ac:dyDescent="0.2">
      <c r="C9" s="82" t="s">
        <v>187</v>
      </c>
      <c r="D9" s="82" t="s">
        <v>1244</v>
      </c>
      <c r="E9" s="82" t="s">
        <v>1246</v>
      </c>
      <c r="F9" s="82" t="s">
        <v>1246</v>
      </c>
      <c r="G9" s="82" t="s">
        <v>1250</v>
      </c>
      <c r="H9" s="82" t="s">
        <v>1243</v>
      </c>
      <c r="I9" s="82" t="s">
        <v>1246</v>
      </c>
      <c r="J9" s="82" t="s">
        <v>1246</v>
      </c>
      <c r="K9" s="82" t="s">
        <v>1247</v>
      </c>
      <c r="L9" s="82" t="s">
        <v>1243</v>
      </c>
      <c r="M9" s="82" t="s">
        <v>1249</v>
      </c>
      <c r="N9" s="82" t="s">
        <v>1248</v>
      </c>
      <c r="O9" s="82" t="s">
        <v>1246</v>
      </c>
      <c r="R9" s="82" t="s">
        <v>1037</v>
      </c>
      <c r="AI9" s="82" t="s">
        <v>208</v>
      </c>
      <c r="BC9" s="82" t="s">
        <v>979</v>
      </c>
      <c r="BD9" s="82" t="s">
        <v>509</v>
      </c>
    </row>
    <row r="10" spans="1:61" x14ac:dyDescent="0.2">
      <c r="C10" s="82" t="s">
        <v>1355</v>
      </c>
      <c r="D10" s="82" t="s">
        <v>1246</v>
      </c>
      <c r="E10" s="82" t="s">
        <v>1248</v>
      </c>
      <c r="F10" s="82" t="s">
        <v>1247</v>
      </c>
      <c r="G10" s="82" t="s">
        <v>1252</v>
      </c>
      <c r="H10" s="82" t="s">
        <v>1246</v>
      </c>
      <c r="I10" s="82" t="s">
        <v>1247</v>
      </c>
      <c r="J10" s="82" t="s">
        <v>1247</v>
      </c>
      <c r="K10" s="82" t="s">
        <v>1248</v>
      </c>
      <c r="L10" s="82" t="s">
        <v>1245</v>
      </c>
      <c r="M10" s="82" t="s">
        <v>1252</v>
      </c>
      <c r="N10" s="82" t="s">
        <v>1249</v>
      </c>
      <c r="O10" s="82" t="s">
        <v>1247</v>
      </c>
      <c r="R10" s="82" t="s">
        <v>1038</v>
      </c>
      <c r="AI10" s="82" t="s">
        <v>209</v>
      </c>
      <c r="BC10" s="82" t="s">
        <v>968</v>
      </c>
      <c r="BD10" s="82" t="s">
        <v>957</v>
      </c>
    </row>
    <row r="11" spans="1:61" x14ac:dyDescent="0.2">
      <c r="C11" s="82" t="s">
        <v>267</v>
      </c>
      <c r="D11" s="82" t="s">
        <v>1247</v>
      </c>
      <c r="E11" s="82" t="s">
        <v>1250</v>
      </c>
      <c r="F11" s="82" t="s">
        <v>1248</v>
      </c>
      <c r="G11" s="82" t="s">
        <v>1256</v>
      </c>
      <c r="H11" s="82" t="s">
        <v>1247</v>
      </c>
      <c r="I11" s="82" t="s">
        <v>1248</v>
      </c>
      <c r="J11" s="82" t="s">
        <v>1248</v>
      </c>
      <c r="K11" s="82" t="s">
        <v>1250</v>
      </c>
      <c r="L11" s="82" t="s">
        <v>1246</v>
      </c>
      <c r="M11" s="82" t="s">
        <v>1256</v>
      </c>
      <c r="N11" s="82" t="s">
        <v>1250</v>
      </c>
      <c r="O11" s="82" t="s">
        <v>1248</v>
      </c>
      <c r="R11" s="82" t="s">
        <v>1039</v>
      </c>
      <c r="AI11" s="82" t="s">
        <v>210</v>
      </c>
      <c r="BD11" s="82" t="s">
        <v>958</v>
      </c>
    </row>
    <row r="12" spans="1:61" x14ac:dyDescent="0.2">
      <c r="C12" s="82" t="s">
        <v>1357</v>
      </c>
      <c r="D12" s="82" t="s">
        <v>1248</v>
      </c>
      <c r="E12" s="82" t="s">
        <v>1252</v>
      </c>
      <c r="F12" s="82" t="s">
        <v>1249</v>
      </c>
      <c r="G12" s="82" t="s">
        <v>108</v>
      </c>
      <c r="H12" s="82" t="s">
        <v>1248</v>
      </c>
      <c r="I12" s="82" t="s">
        <v>1250</v>
      </c>
      <c r="J12" s="82" t="s">
        <v>1250</v>
      </c>
      <c r="K12" s="82" t="s">
        <v>1256</v>
      </c>
      <c r="L12" s="82" t="s">
        <v>1248</v>
      </c>
      <c r="N12" s="82" t="s">
        <v>1252</v>
      </c>
      <c r="O12" s="82" t="s">
        <v>1250</v>
      </c>
      <c r="AI12" s="82" t="s">
        <v>108</v>
      </c>
      <c r="BD12" s="82" t="s">
        <v>642</v>
      </c>
    </row>
    <row r="13" spans="1:61" x14ac:dyDescent="0.2">
      <c r="D13" s="82" t="s">
        <v>1250</v>
      </c>
      <c r="E13" s="82" t="s">
        <v>1256</v>
      </c>
      <c r="F13" s="82" t="s">
        <v>1250</v>
      </c>
      <c r="H13" s="82" t="s">
        <v>1250</v>
      </c>
      <c r="I13" s="82" t="s">
        <v>1252</v>
      </c>
      <c r="J13" s="82" t="s">
        <v>1252</v>
      </c>
      <c r="L13" s="82" t="s">
        <v>1250</v>
      </c>
      <c r="O13" s="82" t="s">
        <v>1252</v>
      </c>
      <c r="BD13" s="82" t="s">
        <v>959</v>
      </c>
    </row>
    <row r="14" spans="1:61" x14ac:dyDescent="0.2">
      <c r="D14" s="82" t="s">
        <v>1252</v>
      </c>
      <c r="F14" s="82" t="s">
        <v>1256</v>
      </c>
      <c r="H14" s="82" t="s">
        <v>1252</v>
      </c>
      <c r="I14" s="82" t="s">
        <v>1255</v>
      </c>
      <c r="J14" s="82" t="s">
        <v>1255</v>
      </c>
      <c r="L14" s="82" t="s">
        <v>1252</v>
      </c>
      <c r="O14" s="82" t="s">
        <v>108</v>
      </c>
      <c r="BD14" s="82" t="s">
        <v>960</v>
      </c>
    </row>
    <row r="15" spans="1:61" x14ac:dyDescent="0.2">
      <c r="D15" s="82" t="s">
        <v>1255</v>
      </c>
      <c r="F15" s="82" t="s">
        <v>108</v>
      </c>
      <c r="H15" s="82" t="s">
        <v>108</v>
      </c>
      <c r="I15" s="82" t="s">
        <v>1256</v>
      </c>
      <c r="J15" s="82" t="s">
        <v>108</v>
      </c>
      <c r="BD15" s="82" t="s">
        <v>961</v>
      </c>
    </row>
    <row r="16" spans="1:61" x14ac:dyDescent="0.2">
      <c r="D16" s="82" t="s">
        <v>1256</v>
      </c>
      <c r="I16" s="82" t="s">
        <v>108</v>
      </c>
      <c r="BD16" s="82" t="s">
        <v>108</v>
      </c>
    </row>
    <row r="17" spans="4:56" x14ac:dyDescent="0.2">
      <c r="D17" s="82" t="s">
        <v>108</v>
      </c>
      <c r="BD17" s="82" t="s">
        <v>963</v>
      </c>
    </row>
    <row r="18" spans="4:56" x14ac:dyDescent="0.2">
      <c r="BD18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B57CA-1431-497A-B697-C38F92C8FD35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1965</v>
      </c>
      <c r="D4" s="90">
        <f>SUM(DatosViolenciaGénero!D63:D69)</f>
        <v>1036</v>
      </c>
    </row>
    <row r="5" spans="2:4" x14ac:dyDescent="0.2">
      <c r="B5" s="89" t="s">
        <v>1234</v>
      </c>
      <c r="C5" s="90">
        <f>SUM(DatosViolenciaGénero!C70:C73)</f>
        <v>385</v>
      </c>
      <c r="D5" s="90">
        <f>SUM(DatosViolenciaGénero!D70:D73)</f>
        <v>385</v>
      </c>
    </row>
    <row r="6" spans="2:4" ht="12.75" customHeight="1" x14ac:dyDescent="0.2">
      <c r="B6" s="89" t="s">
        <v>1280</v>
      </c>
      <c r="C6" s="90">
        <f>DatosViolenciaGénero!C74</f>
        <v>2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18</v>
      </c>
      <c r="D7" s="90">
        <f>SUM(DatosViolenciaGénero!D75:D77)</f>
        <v>17</v>
      </c>
    </row>
    <row r="8" spans="2:4" ht="12.75" customHeight="1" x14ac:dyDescent="0.2">
      <c r="B8" s="89" t="s">
        <v>1282</v>
      </c>
      <c r="C8" s="90">
        <f>DatosViolenciaGénero!C81</f>
        <v>3</v>
      </c>
      <c r="D8" s="90">
        <f>DatosViolenciaGénero!D81</f>
        <v>3</v>
      </c>
    </row>
    <row r="9" spans="2:4" ht="12.75" customHeight="1" x14ac:dyDescent="0.2">
      <c r="B9" s="89" t="s">
        <v>1283</v>
      </c>
      <c r="C9" s="90">
        <f>DatosViolenciaGénero!C78</f>
        <v>6</v>
      </c>
      <c r="D9" s="90">
        <f>DatosViolenciaGénero!D78</f>
        <v>6</v>
      </c>
    </row>
    <row r="10" spans="2:4" ht="12.75" customHeight="1" x14ac:dyDescent="0.2">
      <c r="B10" s="89" t="s">
        <v>1284</v>
      </c>
      <c r="C10" s="90">
        <f>SUM(DatosViolenciaGénero!C79:C80)</f>
        <v>1843</v>
      </c>
      <c r="D10" s="90">
        <f>SUM(DatosViolenciaGénero!D79:D80)</f>
        <v>441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138</v>
      </c>
    </row>
    <row r="16" spans="2:4" ht="13.5" thickBot="1" x14ac:dyDescent="0.25">
      <c r="B16" s="93" t="s">
        <v>1287</v>
      </c>
      <c r="C16" s="94">
        <f>DatosViolenciaGénero!C39</f>
        <v>1136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0975-12AD-4F47-A053-E1022D264154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563</v>
      </c>
      <c r="D4" s="90">
        <f>SUM(DatosViolenciaDoméstica!D48:D54)</f>
        <v>271</v>
      </c>
    </row>
    <row r="5" spans="2:4" x14ac:dyDescent="0.2">
      <c r="B5" s="89" t="s">
        <v>1234</v>
      </c>
      <c r="C5" s="90">
        <f>SUM(DatosViolenciaDoméstica!C55:C58)</f>
        <v>78</v>
      </c>
      <c r="D5" s="90">
        <f>SUM(DatosViolenciaDoméstica!D55:D58)</f>
        <v>31</v>
      </c>
    </row>
    <row r="6" spans="2:4" ht="12.75" customHeight="1" x14ac:dyDescent="0.2">
      <c r="B6" s="89" t="s">
        <v>1280</v>
      </c>
      <c r="C6" s="90">
        <f>DatosViolenciaDoméstica!C59</f>
        <v>2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2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99</v>
      </c>
      <c r="D10" s="90">
        <f>SUM(DatosViolenciaDoméstica!D64:D65)</f>
        <v>78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15</v>
      </c>
    </row>
    <row r="16" spans="2:4" ht="13.5" thickBot="1" x14ac:dyDescent="0.25">
      <c r="B16" s="93" t="s">
        <v>1287</v>
      </c>
      <c r="C16" s="94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38CE-F95A-4EE4-BFE7-3CBF06F2A446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733</v>
      </c>
    </row>
    <row r="5" spans="2:3" x14ac:dyDescent="0.2">
      <c r="B5" s="83" t="s">
        <v>1271</v>
      </c>
      <c r="C5" s="85">
        <f>DatosMenores!C70</f>
        <v>15</v>
      </c>
    </row>
    <row r="6" spans="2:3" x14ac:dyDescent="0.2">
      <c r="B6" s="83" t="s">
        <v>1272</v>
      </c>
      <c r="C6" s="85">
        <f>DatosMenores!C71</f>
        <v>158</v>
      </c>
    </row>
    <row r="7" spans="2:3" ht="25.5" x14ac:dyDescent="0.2">
      <c r="B7" s="83" t="s">
        <v>1273</v>
      </c>
      <c r="C7" s="85">
        <f>DatosMenores!C74</f>
        <v>3</v>
      </c>
    </row>
    <row r="8" spans="2:3" ht="25.5" x14ac:dyDescent="0.2">
      <c r="B8" s="83" t="s">
        <v>1011</v>
      </c>
      <c r="C8" s="85">
        <f>DatosMenores!C75</f>
        <v>39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10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44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7F23-D6CE-4EAB-8A3D-7216EC1D2E16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09" t="s">
        <v>1232</v>
      </c>
      <c r="C11" s="209"/>
      <c r="D11" s="67">
        <f>DatosDelitos!C6+DatosDelitos!C14-DatosDelitos!C18</f>
        <v>7125</v>
      </c>
      <c r="E11" s="68">
        <f>DatosDelitos!H6+DatosDelitos!H14-DatosDelitos!H18</f>
        <v>457</v>
      </c>
      <c r="F11" s="68">
        <f>DatosDelitos!I6+DatosDelitos!I14-DatosDelitos!I18</f>
        <v>453</v>
      </c>
      <c r="G11" s="68">
        <f>DatosDelitos!J6+DatosDelitos!J14-DatosDelitos!J18</f>
        <v>21</v>
      </c>
      <c r="H11" s="69">
        <f>DatosDelitos!K6+DatosDelitos!K14-DatosDelitos!K18</f>
        <v>31</v>
      </c>
      <c r="I11" s="69">
        <f>DatosDelitos!L6+DatosDelitos!L14-DatosDelitos!L18</f>
        <v>6</v>
      </c>
      <c r="J11" s="69">
        <f>DatosDelitos!M6+DatosDelitos!M14-DatosDelitos!M18</f>
        <v>16</v>
      </c>
      <c r="K11" s="69">
        <f>DatosDelitos!O6+DatosDelitos!O14-DatosDelitos!O18</f>
        <v>14</v>
      </c>
      <c r="L11" s="70">
        <f>DatosDelitos!P6+DatosDelitos!P14-DatosDelitos!P18</f>
        <v>530</v>
      </c>
    </row>
    <row r="12" spans="2:13" ht="13.15" customHeight="1" x14ac:dyDescent="0.2">
      <c r="B12" s="210" t="s">
        <v>281</v>
      </c>
      <c r="C12" s="210"/>
      <c r="D12" s="71">
        <f>DatosDelitos!C11</f>
        <v>0</v>
      </c>
      <c r="E12" s="72">
        <f>DatosDelitos!H11</f>
        <v>2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0" t="s">
        <v>338</v>
      </c>
      <c r="C13" s="210"/>
      <c r="D13" s="71">
        <f>DatosDelitos!C21</f>
        <v>6</v>
      </c>
      <c r="E13" s="72">
        <f>DatosDelitos!H21</f>
        <v>0</v>
      </c>
      <c r="F13" s="72">
        <f>DatosDelitos!I21</f>
        <v>2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1</v>
      </c>
    </row>
    <row r="14" spans="2:13" ht="13.15" customHeight="1" x14ac:dyDescent="0.2">
      <c r="B14" s="210" t="s">
        <v>343</v>
      </c>
      <c r="C14" s="210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0" t="s">
        <v>1233</v>
      </c>
      <c r="C15" s="210"/>
      <c r="D15" s="71">
        <f>DatosDelitos!C18+DatosDelitos!C45</f>
        <v>1612</v>
      </c>
      <c r="E15" s="72">
        <f>DatosDelitos!H18+DatosDelitos!H45</f>
        <v>439</v>
      </c>
      <c r="F15" s="72">
        <f>DatosDelitos!I17+DatosDelitos!I45</f>
        <v>142</v>
      </c>
      <c r="G15" s="72">
        <f>DatosDelitos!J18+DatosDelitos!J45</f>
        <v>11</v>
      </c>
      <c r="H15" s="72">
        <f>DatosDelitos!K18+DatosDelitos!K45</f>
        <v>17</v>
      </c>
      <c r="I15" s="72">
        <f>DatosDelitos!L18+DatosDelitos!L45</f>
        <v>5</v>
      </c>
      <c r="J15" s="72">
        <f>DatosDelitos!M18+DatosDelitos!M45</f>
        <v>1</v>
      </c>
      <c r="K15" s="72">
        <f>DatosDelitos!O18+DatosDelitos!O45</f>
        <v>9</v>
      </c>
      <c r="L15" s="73">
        <f>DatosDelitos!P18+DatosDelitos!P45</f>
        <v>566</v>
      </c>
    </row>
    <row r="16" spans="2:13" ht="13.15" customHeight="1" x14ac:dyDescent="0.2">
      <c r="B16" s="210" t="s">
        <v>1234</v>
      </c>
      <c r="C16" s="210"/>
      <c r="D16" s="71">
        <f>DatosDelitos!C31</f>
        <v>1722</v>
      </c>
      <c r="E16" s="72">
        <f>DatosDelitos!H31</f>
        <v>238</v>
      </c>
      <c r="F16" s="72">
        <f>DatosDelitos!I31</f>
        <v>396</v>
      </c>
      <c r="G16" s="72">
        <f>DatosDelitos!J31</f>
        <v>4</v>
      </c>
      <c r="H16" s="72">
        <f>DatosDelitos!K31</f>
        <v>18</v>
      </c>
      <c r="I16" s="72">
        <f>DatosDelitos!L31</f>
        <v>2</v>
      </c>
      <c r="J16" s="72">
        <f>DatosDelitos!M31</f>
        <v>2</v>
      </c>
      <c r="K16" s="72">
        <f>DatosDelitos!O31</f>
        <v>9</v>
      </c>
      <c r="L16" s="73">
        <f>DatosDelitos!P31</f>
        <v>558</v>
      </c>
    </row>
    <row r="17" spans="2:12" ht="13.15" customHeight="1" x14ac:dyDescent="0.2">
      <c r="B17" s="211" t="s">
        <v>1235</v>
      </c>
      <c r="C17" s="211"/>
      <c r="D17" s="71">
        <f>DatosDelitos!C43-DatosDelitos!C45</f>
        <v>24</v>
      </c>
      <c r="E17" s="72">
        <f>DatosDelitos!H43-DatosDelitos!H45</f>
        <v>3</v>
      </c>
      <c r="F17" s="72">
        <f>DatosDelitos!I43-DatosDelitos!I45</f>
        <v>5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3</v>
      </c>
    </row>
    <row r="18" spans="2:12" ht="13.15" customHeight="1" x14ac:dyDescent="0.2">
      <c r="B18" s="210" t="s">
        <v>1236</v>
      </c>
      <c r="C18" s="210"/>
      <c r="D18" s="71">
        <f>DatosDelitos!C51</f>
        <v>382</v>
      </c>
      <c r="E18" s="72">
        <f>DatosDelitos!H51</f>
        <v>79</v>
      </c>
      <c r="F18" s="72">
        <f>DatosDelitos!I51</f>
        <v>82</v>
      </c>
      <c r="G18" s="72">
        <f>DatosDelitos!J51</f>
        <v>44</v>
      </c>
      <c r="H18" s="72">
        <f>DatosDelitos!K51</f>
        <v>69</v>
      </c>
      <c r="I18" s="72">
        <f>DatosDelitos!L51</f>
        <v>1</v>
      </c>
      <c r="J18" s="72">
        <f>DatosDelitos!M51</f>
        <v>0</v>
      </c>
      <c r="K18" s="72">
        <f>DatosDelitos!O51</f>
        <v>6</v>
      </c>
      <c r="L18" s="73">
        <f>DatosDelitos!P51</f>
        <v>91</v>
      </c>
    </row>
    <row r="19" spans="2:12" ht="13.15" customHeight="1" x14ac:dyDescent="0.2">
      <c r="B19" s="210" t="s">
        <v>1237</v>
      </c>
      <c r="C19" s="210"/>
      <c r="D19" s="71">
        <f>DatosDelitos!C73</f>
        <v>12</v>
      </c>
      <c r="E19" s="72">
        <f>DatosDelitos!H73</f>
        <v>0</v>
      </c>
      <c r="F19" s="72">
        <f>DatosDelitos!I73</f>
        <v>2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1</v>
      </c>
    </row>
    <row r="20" spans="2:12" ht="27" customHeight="1" x14ac:dyDescent="0.2">
      <c r="B20" s="210" t="s">
        <v>1238</v>
      </c>
      <c r="C20" s="210"/>
      <c r="D20" s="71">
        <f>DatosDelitos!C75</f>
        <v>94</v>
      </c>
      <c r="E20" s="72">
        <f>DatosDelitos!H75</f>
        <v>15</v>
      </c>
      <c r="F20" s="72">
        <f>DatosDelitos!I75</f>
        <v>28</v>
      </c>
      <c r="G20" s="72">
        <f>DatosDelitos!J75</f>
        <v>0</v>
      </c>
      <c r="H20" s="72">
        <f>DatosDelitos!K75</f>
        <v>3</v>
      </c>
      <c r="I20" s="72">
        <f>DatosDelitos!L75</f>
        <v>5</v>
      </c>
      <c r="J20" s="72">
        <f>DatosDelitos!M75</f>
        <v>5</v>
      </c>
      <c r="K20" s="72">
        <f>DatosDelitos!O75</f>
        <v>1</v>
      </c>
      <c r="L20" s="73">
        <f>DatosDelitos!P75</f>
        <v>19</v>
      </c>
    </row>
    <row r="21" spans="2:12" ht="13.15" customHeight="1" x14ac:dyDescent="0.2">
      <c r="B21" s="211" t="s">
        <v>1239</v>
      </c>
      <c r="C21" s="211"/>
      <c r="D21" s="71">
        <f>DatosDelitos!C83</f>
        <v>224</v>
      </c>
      <c r="E21" s="72">
        <f>DatosDelitos!H83</f>
        <v>6</v>
      </c>
      <c r="F21" s="72">
        <f>DatosDelitos!I83</f>
        <v>5</v>
      </c>
      <c r="G21" s="72">
        <f>DatosDelitos!J83</f>
        <v>0</v>
      </c>
      <c r="H21" s="72">
        <f>DatosDelitos!K83</f>
        <v>1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19</v>
      </c>
    </row>
    <row r="22" spans="2:12" ht="13.15" customHeight="1" x14ac:dyDescent="0.2">
      <c r="B22" s="210" t="s">
        <v>1240</v>
      </c>
      <c r="C22" s="210"/>
      <c r="D22" s="71">
        <f>DatosDelitos!C86</f>
        <v>1067</v>
      </c>
      <c r="E22" s="72">
        <f>DatosDelitos!H86</f>
        <v>335</v>
      </c>
      <c r="F22" s="72">
        <f>DatosDelitos!I86</f>
        <v>266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150</v>
      </c>
    </row>
    <row r="23" spans="2:12" ht="13.15" customHeight="1" x14ac:dyDescent="0.2">
      <c r="B23" s="210" t="s">
        <v>966</v>
      </c>
      <c r="C23" s="210"/>
      <c r="D23" s="71">
        <f>DatosDelitos!C98</f>
        <v>7298</v>
      </c>
      <c r="E23" s="72">
        <f>DatosDelitos!H98</f>
        <v>1648</v>
      </c>
      <c r="F23" s="72">
        <f>DatosDelitos!I98</f>
        <v>1435</v>
      </c>
      <c r="G23" s="72">
        <f>DatosDelitos!J98</f>
        <v>0</v>
      </c>
      <c r="H23" s="72">
        <f>DatosDelitos!K98</f>
        <v>1</v>
      </c>
      <c r="I23" s="72">
        <f>DatosDelitos!L98</f>
        <v>3</v>
      </c>
      <c r="J23" s="72">
        <f>DatosDelitos!M98</f>
        <v>2</v>
      </c>
      <c r="K23" s="72">
        <f>DatosDelitos!O98</f>
        <v>47</v>
      </c>
      <c r="L23" s="73">
        <f>DatosDelitos!P98</f>
        <v>1175</v>
      </c>
    </row>
    <row r="24" spans="2:12" ht="27" customHeight="1" x14ac:dyDescent="0.2">
      <c r="B24" s="210" t="s">
        <v>1241</v>
      </c>
      <c r="C24" s="210"/>
      <c r="D24" s="71">
        <f>DatosDelitos!C132</f>
        <v>2</v>
      </c>
      <c r="E24" s="72">
        <f>DatosDelitos!H132</f>
        <v>13</v>
      </c>
      <c r="F24" s="72">
        <f>DatosDelitos!I132</f>
        <v>7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8</v>
      </c>
    </row>
    <row r="25" spans="2:12" ht="13.15" customHeight="1" x14ac:dyDescent="0.2">
      <c r="B25" s="210" t="s">
        <v>1242</v>
      </c>
      <c r="C25" s="210"/>
      <c r="D25" s="71">
        <f>DatosDelitos!C138</f>
        <v>18</v>
      </c>
      <c r="E25" s="72">
        <f>DatosDelitos!H138</f>
        <v>0</v>
      </c>
      <c r="F25" s="72">
        <f>DatosDelitos!I138</f>
        <v>14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2</v>
      </c>
    </row>
    <row r="26" spans="2:12" ht="13.15" customHeight="1" x14ac:dyDescent="0.2">
      <c r="B26" s="211" t="s">
        <v>1243</v>
      </c>
      <c r="C26" s="211"/>
      <c r="D26" s="71">
        <f>DatosDelitos!C145</f>
        <v>67</v>
      </c>
      <c r="E26" s="72">
        <f>DatosDelitos!H145</f>
        <v>31</v>
      </c>
      <c r="F26" s="72">
        <f>DatosDelitos!I145</f>
        <v>25</v>
      </c>
      <c r="G26" s="72">
        <f>DatosDelitos!J145</f>
        <v>2</v>
      </c>
      <c r="H26" s="72">
        <f>DatosDelitos!K145</f>
        <v>2</v>
      </c>
      <c r="I26" s="72">
        <f>DatosDelitos!L145</f>
        <v>1</v>
      </c>
      <c r="J26" s="72">
        <f>DatosDelitos!M145</f>
        <v>1</v>
      </c>
      <c r="K26" s="72">
        <f>DatosDelitos!O145</f>
        <v>7</v>
      </c>
      <c r="L26" s="73">
        <f>DatosDelitos!P145</f>
        <v>52</v>
      </c>
    </row>
    <row r="27" spans="2:12" ht="38.25" customHeight="1" x14ac:dyDescent="0.2">
      <c r="B27" s="210" t="s">
        <v>1244</v>
      </c>
      <c r="C27" s="210"/>
      <c r="D27" s="71">
        <f>DatosDelitos!C148</f>
        <v>162</v>
      </c>
      <c r="E27" s="72">
        <f>DatosDelitos!H148</f>
        <v>115</v>
      </c>
      <c r="F27" s="72">
        <f>DatosDelitos!I148</f>
        <v>77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44</v>
      </c>
    </row>
    <row r="28" spans="2:12" ht="13.15" customHeight="1" x14ac:dyDescent="0.2">
      <c r="B28" s="210" t="s">
        <v>1245</v>
      </c>
      <c r="C28" s="210"/>
      <c r="D28" s="71">
        <f>DatosDelitos!C157+SUM(DatosDelitos!C168:C173)</f>
        <v>77</v>
      </c>
      <c r="E28" s="72">
        <f>DatosDelitos!H157+SUM(DatosDelitos!H168:H173)</f>
        <v>5</v>
      </c>
      <c r="F28" s="72">
        <f>DatosDelitos!I157+SUM(DatosDelitos!I168:I173)</f>
        <v>4</v>
      </c>
      <c r="G28" s="72">
        <f>DatosDelitos!J157+SUM(DatosDelitos!J168:J173)</f>
        <v>3</v>
      </c>
      <c r="H28" s="72">
        <f>DatosDelitos!K157+SUM(DatosDelitos!K168:K173)</f>
        <v>2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0</v>
      </c>
      <c r="L28" s="72">
        <f>DatosDelitos!P157+SUM(DatosDelitos!P168:Q173)</f>
        <v>15</v>
      </c>
    </row>
    <row r="29" spans="2:12" ht="13.15" customHeight="1" x14ac:dyDescent="0.2">
      <c r="B29" s="210" t="s">
        <v>1246</v>
      </c>
      <c r="C29" s="210"/>
      <c r="D29" s="71">
        <f>SUM(DatosDelitos!C174:C178)</f>
        <v>1003</v>
      </c>
      <c r="E29" s="72">
        <f>SUM(DatosDelitos!H174:H178)</f>
        <v>628</v>
      </c>
      <c r="F29" s="72">
        <f>SUM(DatosDelitos!I174:I178)</f>
        <v>538</v>
      </c>
      <c r="G29" s="72">
        <f>SUM(DatosDelitos!J174:J178)</f>
        <v>5</v>
      </c>
      <c r="H29" s="72">
        <f>SUM(DatosDelitos!K174:K178)</f>
        <v>6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513</v>
      </c>
      <c r="L29" s="72">
        <f>SUM(DatosDelitos!P174:P178)</f>
        <v>512</v>
      </c>
    </row>
    <row r="30" spans="2:12" ht="13.15" customHeight="1" x14ac:dyDescent="0.2">
      <c r="B30" s="210" t="s">
        <v>1247</v>
      </c>
      <c r="C30" s="210"/>
      <c r="D30" s="71">
        <f>DatosDelitos!C179</f>
        <v>519</v>
      </c>
      <c r="E30" s="72">
        <f>DatosDelitos!H179</f>
        <v>278</v>
      </c>
      <c r="F30" s="72">
        <f>DatosDelitos!I179</f>
        <v>311</v>
      </c>
      <c r="G30" s="72">
        <f>DatosDelitos!J179</f>
        <v>2</v>
      </c>
      <c r="H30" s="72">
        <f>DatosDelitos!K179</f>
        <v>0</v>
      </c>
      <c r="I30" s="72">
        <f>DatosDelitos!L179</f>
        <v>0</v>
      </c>
      <c r="J30" s="72">
        <f>DatosDelitos!M179</f>
        <v>1</v>
      </c>
      <c r="K30" s="72">
        <f>DatosDelitos!O179</f>
        <v>0</v>
      </c>
      <c r="L30" s="72">
        <f>DatosDelitos!P179</f>
        <v>1797</v>
      </c>
    </row>
    <row r="31" spans="2:12" ht="13.15" customHeight="1" x14ac:dyDescent="0.2">
      <c r="B31" s="210" t="s">
        <v>1248</v>
      </c>
      <c r="C31" s="210"/>
      <c r="D31" s="71">
        <f>DatosDelitos!C187</f>
        <v>206</v>
      </c>
      <c r="E31" s="72">
        <f>DatosDelitos!H187</f>
        <v>84</v>
      </c>
      <c r="F31" s="72">
        <f>DatosDelitos!I187</f>
        <v>112</v>
      </c>
      <c r="G31" s="72">
        <f>DatosDelitos!J187</f>
        <v>1</v>
      </c>
      <c r="H31" s="72">
        <f>DatosDelitos!K187</f>
        <v>1</v>
      </c>
      <c r="I31" s="72">
        <f>DatosDelitos!L187</f>
        <v>0</v>
      </c>
      <c r="J31" s="72">
        <f>DatosDelitos!M187</f>
        <v>1</v>
      </c>
      <c r="K31" s="72">
        <f>DatosDelitos!O187</f>
        <v>1</v>
      </c>
      <c r="L31" s="72">
        <f>DatosDelitos!P187</f>
        <v>222</v>
      </c>
    </row>
    <row r="32" spans="2:12" ht="13.15" customHeight="1" x14ac:dyDescent="0.2">
      <c r="B32" s="210" t="s">
        <v>1249</v>
      </c>
      <c r="C32" s="210"/>
      <c r="D32" s="71">
        <f>DatosDelitos!C202</f>
        <v>39</v>
      </c>
      <c r="E32" s="72">
        <f>DatosDelitos!H202</f>
        <v>15</v>
      </c>
      <c r="F32" s="72">
        <f>DatosDelitos!I202</f>
        <v>9</v>
      </c>
      <c r="G32" s="72">
        <f>DatosDelitos!J202</f>
        <v>0</v>
      </c>
      <c r="H32" s="72">
        <f>DatosDelitos!K202</f>
        <v>0</v>
      </c>
      <c r="I32" s="72">
        <f>DatosDelitos!L202</f>
        <v>5</v>
      </c>
      <c r="J32" s="72">
        <f>DatosDelitos!M202</f>
        <v>8</v>
      </c>
      <c r="K32" s="72">
        <f>DatosDelitos!O202</f>
        <v>0</v>
      </c>
      <c r="L32" s="72">
        <f>DatosDelitos!P202</f>
        <v>6</v>
      </c>
    </row>
    <row r="33" spans="2:13" ht="13.15" customHeight="1" x14ac:dyDescent="0.2">
      <c r="B33" s="210" t="s">
        <v>1250</v>
      </c>
      <c r="C33" s="210"/>
      <c r="D33" s="71">
        <f>DatosDelitos!C224</f>
        <v>2237</v>
      </c>
      <c r="E33" s="72">
        <f>DatosDelitos!H224</f>
        <v>431</v>
      </c>
      <c r="F33" s="72">
        <f>DatosDelitos!I224</f>
        <v>393</v>
      </c>
      <c r="G33" s="72">
        <f>DatosDelitos!J224</f>
        <v>1</v>
      </c>
      <c r="H33" s="72">
        <f>DatosDelitos!K224</f>
        <v>3</v>
      </c>
      <c r="I33" s="72">
        <f>DatosDelitos!L224</f>
        <v>0</v>
      </c>
      <c r="J33" s="72">
        <f>DatosDelitos!M224</f>
        <v>2</v>
      </c>
      <c r="K33" s="72">
        <f>DatosDelitos!O224</f>
        <v>10</v>
      </c>
      <c r="L33" s="72">
        <f>DatosDelitos!P224</f>
        <v>751</v>
      </c>
    </row>
    <row r="34" spans="2:13" ht="13.15" customHeight="1" x14ac:dyDescent="0.2">
      <c r="B34" s="210" t="s">
        <v>1251</v>
      </c>
      <c r="C34" s="210"/>
      <c r="D34" s="71">
        <f>DatosDelitos!C245</f>
        <v>2</v>
      </c>
      <c r="E34" s="72">
        <f>DatosDelitos!H245</f>
        <v>1</v>
      </c>
      <c r="F34" s="72">
        <f>DatosDelitos!I245</f>
        <v>2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1</v>
      </c>
    </row>
    <row r="35" spans="2:13" ht="13.15" customHeight="1" x14ac:dyDescent="0.2">
      <c r="B35" s="210" t="s">
        <v>1252</v>
      </c>
      <c r="C35" s="210"/>
      <c r="D35" s="71">
        <f>DatosDelitos!C272</f>
        <v>607</v>
      </c>
      <c r="E35" s="72">
        <f>DatosDelitos!H272</f>
        <v>311</v>
      </c>
      <c r="F35" s="72">
        <f>DatosDelitos!I272</f>
        <v>369</v>
      </c>
      <c r="G35" s="72">
        <f>DatosDelitos!J272</f>
        <v>0</v>
      </c>
      <c r="H35" s="72">
        <f>DatosDelitos!K272</f>
        <v>3</v>
      </c>
      <c r="I35" s="72">
        <f>DatosDelitos!L272</f>
        <v>1</v>
      </c>
      <c r="J35" s="72">
        <f>DatosDelitos!M272</f>
        <v>3</v>
      </c>
      <c r="K35" s="72">
        <f>DatosDelitos!O272</f>
        <v>11</v>
      </c>
      <c r="L35" s="72">
        <f>DatosDelitos!P272</f>
        <v>724</v>
      </c>
    </row>
    <row r="36" spans="2:13" ht="38.25" customHeight="1" x14ac:dyDescent="0.2">
      <c r="B36" s="210" t="s">
        <v>1253</v>
      </c>
      <c r="C36" s="210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0" t="s">
        <v>1254</v>
      </c>
      <c r="C37" s="210"/>
      <c r="D37" s="71">
        <f>DatosDelitos!C306</f>
        <v>1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1</v>
      </c>
    </row>
    <row r="38" spans="2:13" ht="13.15" customHeight="1" x14ac:dyDescent="0.2">
      <c r="B38" s="210" t="s">
        <v>1255</v>
      </c>
      <c r="C38" s="210"/>
      <c r="D38" s="71">
        <f>DatosDelitos!C313+DatosDelitos!C319+DatosDelitos!C321</f>
        <v>166</v>
      </c>
      <c r="E38" s="72">
        <f>DatosDelitos!H313+DatosDelitos!H319+DatosDelitos!H321</f>
        <v>84</v>
      </c>
      <c r="F38" s="72">
        <f>DatosDelitos!I313+DatosDelitos!I319+DatosDelitos!I321</f>
        <v>51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26</v>
      </c>
    </row>
    <row r="39" spans="2:13" ht="13.15" customHeight="1" x14ac:dyDescent="0.2">
      <c r="B39" s="210" t="s">
        <v>1256</v>
      </c>
      <c r="C39" s="210"/>
      <c r="D39" s="71">
        <f>DatosDelitos!C324</f>
        <v>9397</v>
      </c>
      <c r="E39" s="72">
        <f>DatosDelitos!H324</f>
        <v>340</v>
      </c>
      <c r="F39" s="72">
        <f>DatosDelitos!I324</f>
        <v>0</v>
      </c>
      <c r="G39" s="72">
        <f>DatosDelitos!J324</f>
        <v>3</v>
      </c>
      <c r="H39" s="72">
        <f>DatosDelitos!K324</f>
        <v>0</v>
      </c>
      <c r="I39" s="72">
        <f>DatosDelitos!L324</f>
        <v>1</v>
      </c>
      <c r="J39" s="72">
        <f>DatosDelitos!M324</f>
        <v>0</v>
      </c>
      <c r="K39" s="72">
        <f>DatosDelitos!O324</f>
        <v>4</v>
      </c>
      <c r="L39" s="72">
        <f>DatosDelitos!P324</f>
        <v>3</v>
      </c>
    </row>
    <row r="40" spans="2:13" ht="13.15" customHeight="1" x14ac:dyDescent="0.2">
      <c r="B40" s="210" t="s">
        <v>1257</v>
      </c>
      <c r="C40" s="210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0" t="s">
        <v>943</v>
      </c>
      <c r="C41" s="210"/>
      <c r="D41" s="71">
        <f>DatosDelitos!C338</f>
        <v>1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0" t="s">
        <v>1258</v>
      </c>
      <c r="C42" s="210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34070</v>
      </c>
      <c r="E43" s="74">
        <f t="shared" ref="E43:L43" si="0">SUM(E11:E42)</f>
        <v>5558</v>
      </c>
      <c r="F43" s="74">
        <f t="shared" si="0"/>
        <v>4728</v>
      </c>
      <c r="G43" s="74">
        <f t="shared" si="0"/>
        <v>97</v>
      </c>
      <c r="H43" s="74">
        <f t="shared" si="0"/>
        <v>157</v>
      </c>
      <c r="I43" s="74">
        <f t="shared" si="0"/>
        <v>30</v>
      </c>
      <c r="J43" s="74">
        <f t="shared" si="0"/>
        <v>42</v>
      </c>
      <c r="K43" s="74">
        <f t="shared" si="0"/>
        <v>632</v>
      </c>
      <c r="L43" s="74">
        <f t="shared" si="0"/>
        <v>7277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2" t="s">
        <v>1260</v>
      </c>
      <c r="C49" s="212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2" t="s">
        <v>1261</v>
      </c>
      <c r="C50" s="212"/>
      <c r="D50" s="77">
        <f>DatosDelitos!F14-DatosDelitos!F18</f>
        <v>208</v>
      </c>
      <c r="E50" s="77">
        <f>DatosDelitos!G14-DatosDelitos!G18</f>
        <v>242</v>
      </c>
    </row>
    <row r="51" spans="2:5" ht="13.15" customHeight="1" x14ac:dyDescent="0.25">
      <c r="B51" s="212" t="s">
        <v>281</v>
      </c>
      <c r="C51" s="212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2" t="s">
        <v>338</v>
      </c>
      <c r="C52" s="212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2" t="s">
        <v>343</v>
      </c>
      <c r="C53" s="212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2" t="s">
        <v>1233</v>
      </c>
      <c r="C54" s="212"/>
      <c r="D54" s="77">
        <f>DatosDelitos!F18+DatosDelitos!F45</f>
        <v>1320</v>
      </c>
      <c r="E54" s="77">
        <f>DatosDelitos!G18+DatosDelitos!G45</f>
        <v>693</v>
      </c>
    </row>
    <row r="55" spans="2:5" ht="13.15" customHeight="1" x14ac:dyDescent="0.25">
      <c r="B55" s="212" t="s">
        <v>1234</v>
      </c>
      <c r="C55" s="212"/>
      <c r="D55" s="77">
        <f>DatosDelitos!F31</f>
        <v>558</v>
      </c>
      <c r="E55" s="77">
        <f>DatosDelitos!G31</f>
        <v>552</v>
      </c>
    </row>
    <row r="56" spans="2:5" ht="13.15" customHeight="1" x14ac:dyDescent="0.25">
      <c r="B56" s="212" t="s">
        <v>1235</v>
      </c>
      <c r="C56" s="212"/>
      <c r="D56" s="77">
        <f>DatosDelitos!F43-DatosDelitos!F45</f>
        <v>3</v>
      </c>
      <c r="E56" s="77">
        <f>DatosDelitos!G43-DatosDelitos!G45</f>
        <v>1</v>
      </c>
    </row>
    <row r="57" spans="2:5" ht="13.15" customHeight="1" x14ac:dyDescent="0.25">
      <c r="B57" s="212" t="s">
        <v>1236</v>
      </c>
      <c r="C57" s="212"/>
      <c r="D57" s="77">
        <f>DatosDelitos!F51</f>
        <v>27</v>
      </c>
      <c r="E57" s="77">
        <f>DatosDelitos!G51</f>
        <v>19</v>
      </c>
    </row>
    <row r="58" spans="2:5" ht="13.15" customHeight="1" x14ac:dyDescent="0.25">
      <c r="B58" s="212" t="s">
        <v>1237</v>
      </c>
      <c r="C58" s="212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2" t="s">
        <v>1262</v>
      </c>
      <c r="C59" s="212"/>
      <c r="D59" s="77">
        <f>DatosDelitos!F75</f>
        <v>5</v>
      </c>
      <c r="E59" s="77">
        <f>DatosDelitos!G75</f>
        <v>2</v>
      </c>
    </row>
    <row r="60" spans="2:5" ht="13.15" customHeight="1" x14ac:dyDescent="0.25">
      <c r="B60" s="212" t="s">
        <v>1239</v>
      </c>
      <c r="C60" s="212"/>
      <c r="D60" s="77">
        <f>DatosDelitos!F83</f>
        <v>8</v>
      </c>
      <c r="E60" s="77">
        <f>DatosDelitos!G83</f>
        <v>25</v>
      </c>
    </row>
    <row r="61" spans="2:5" ht="13.15" customHeight="1" x14ac:dyDescent="0.25">
      <c r="B61" s="212" t="s">
        <v>1240</v>
      </c>
      <c r="C61" s="212"/>
      <c r="D61" s="77">
        <f>DatosDelitos!F86</f>
        <v>21</v>
      </c>
      <c r="E61" s="77">
        <f>DatosDelitos!G86</f>
        <v>11</v>
      </c>
    </row>
    <row r="62" spans="2:5" ht="13.15" customHeight="1" x14ac:dyDescent="0.25">
      <c r="B62" s="212" t="s">
        <v>966</v>
      </c>
      <c r="C62" s="212"/>
      <c r="D62" s="77">
        <f>DatosDelitos!F98</f>
        <v>511</v>
      </c>
      <c r="E62" s="77">
        <f>DatosDelitos!G98</f>
        <v>380</v>
      </c>
    </row>
    <row r="63" spans="2:5" ht="27" customHeight="1" x14ac:dyDescent="0.25">
      <c r="B63" s="212" t="s">
        <v>1263</v>
      </c>
      <c r="C63" s="212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2" t="s">
        <v>1242</v>
      </c>
      <c r="C64" s="212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2" t="s">
        <v>1243</v>
      </c>
      <c r="C65" s="212"/>
      <c r="D65" s="77">
        <f>DatosDelitos!F145</f>
        <v>39</v>
      </c>
      <c r="E65" s="77">
        <f>DatosDelitos!G145</f>
        <v>23</v>
      </c>
    </row>
    <row r="66" spans="2:5" ht="40.5" customHeight="1" x14ac:dyDescent="0.25">
      <c r="B66" s="212" t="s">
        <v>1244</v>
      </c>
      <c r="C66" s="212"/>
      <c r="D66" s="77">
        <f>DatosDelitos!F148</f>
        <v>3</v>
      </c>
      <c r="E66" s="77">
        <f>DatosDelitos!G148</f>
        <v>2</v>
      </c>
    </row>
    <row r="67" spans="2:5" ht="13.15" customHeight="1" x14ac:dyDescent="0.25">
      <c r="B67" s="212" t="s">
        <v>1245</v>
      </c>
      <c r="C67" s="212"/>
      <c r="D67" s="77">
        <f>DatosDelitos!F157+SUM(DatosDelitos!F168:G173)</f>
        <v>4</v>
      </c>
      <c r="E67" s="77">
        <f>DatosDelitos!G157+SUM(DatosDelitos!G168:H173)</f>
        <v>4</v>
      </c>
    </row>
    <row r="68" spans="2:5" ht="13.15" customHeight="1" x14ac:dyDescent="0.25">
      <c r="B68" s="212" t="s">
        <v>1246</v>
      </c>
      <c r="C68" s="212"/>
      <c r="D68" s="77">
        <f>SUM(DatosDelitos!F174:G178)</f>
        <v>684</v>
      </c>
      <c r="E68" s="77">
        <f>SUM(DatosDelitos!G174:H178)</f>
        <v>962</v>
      </c>
    </row>
    <row r="69" spans="2:5" ht="13.15" customHeight="1" x14ac:dyDescent="0.25">
      <c r="B69" s="212" t="s">
        <v>1247</v>
      </c>
      <c r="C69" s="212"/>
      <c r="D69" s="77">
        <f>DatosDelitos!F179</f>
        <v>1757</v>
      </c>
      <c r="E69" s="77">
        <f>DatosDelitos!G179</f>
        <v>1766</v>
      </c>
    </row>
    <row r="70" spans="2:5" ht="13.15" customHeight="1" x14ac:dyDescent="0.25">
      <c r="B70" s="212" t="s">
        <v>1248</v>
      </c>
      <c r="C70" s="212"/>
      <c r="D70" s="77">
        <f>DatosDelitos!F187</f>
        <v>151</v>
      </c>
      <c r="E70" s="77">
        <f>DatosDelitos!G187</f>
        <v>163</v>
      </c>
    </row>
    <row r="71" spans="2:5" ht="13.15" customHeight="1" x14ac:dyDescent="0.25">
      <c r="B71" s="212" t="s">
        <v>1249</v>
      </c>
      <c r="C71" s="212"/>
      <c r="D71" s="77">
        <f>DatosDelitos!F202</f>
        <v>0</v>
      </c>
      <c r="E71" s="77">
        <f>DatosDelitos!G202</f>
        <v>0</v>
      </c>
    </row>
    <row r="72" spans="2:5" ht="13.15" customHeight="1" x14ac:dyDescent="0.25">
      <c r="B72" s="212" t="s">
        <v>1250</v>
      </c>
      <c r="C72" s="212"/>
      <c r="D72" s="77">
        <f>DatosDelitos!F224</f>
        <v>777</v>
      </c>
      <c r="E72" s="77">
        <f>DatosDelitos!G224</f>
        <v>616</v>
      </c>
    </row>
    <row r="73" spans="2:5" ht="13.15" customHeight="1" x14ac:dyDescent="0.25">
      <c r="B73" s="212" t="s">
        <v>1251</v>
      </c>
      <c r="C73" s="212"/>
      <c r="D73" s="77">
        <f>DatosDelitos!F245</f>
        <v>1</v>
      </c>
      <c r="E73" s="77">
        <f>DatosDelitos!G245</f>
        <v>0</v>
      </c>
    </row>
    <row r="74" spans="2:5" ht="13.15" customHeight="1" x14ac:dyDescent="0.25">
      <c r="B74" s="212" t="s">
        <v>1252</v>
      </c>
      <c r="C74" s="212"/>
      <c r="D74" s="77">
        <f>DatosDelitos!F272</f>
        <v>625</v>
      </c>
      <c r="E74" s="77">
        <f>DatosDelitos!G272</f>
        <v>587</v>
      </c>
    </row>
    <row r="75" spans="2:5" ht="38.25" customHeight="1" x14ac:dyDescent="0.25">
      <c r="B75" s="212" t="s">
        <v>1253</v>
      </c>
      <c r="C75" s="212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2" t="s">
        <v>1254</v>
      </c>
      <c r="C76" s="212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2" t="s">
        <v>1255</v>
      </c>
      <c r="C77" s="212"/>
      <c r="D77" s="77">
        <f>DatosDelitos!F313+DatosDelitos!F319+DatosDelitos!F321</f>
        <v>2</v>
      </c>
      <c r="E77" s="77">
        <f>DatosDelitos!G313+DatosDelitos!G319+DatosDelitos!G321</f>
        <v>2</v>
      </c>
    </row>
    <row r="78" spans="2:5" ht="13.9" customHeight="1" x14ac:dyDescent="0.25">
      <c r="B78" s="212" t="s">
        <v>1256</v>
      </c>
      <c r="C78" s="212"/>
      <c r="D78" s="77">
        <f>DatosDelitos!F324</f>
        <v>231</v>
      </c>
      <c r="E78" s="77">
        <f>DatosDelitos!G324</f>
        <v>0</v>
      </c>
    </row>
    <row r="79" spans="2:5" ht="15" customHeight="1" x14ac:dyDescent="0.25">
      <c r="B79" s="214" t="s">
        <v>1257</v>
      </c>
      <c r="C79" s="214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4" t="s">
        <v>943</v>
      </c>
      <c r="C80" s="214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4" t="s">
        <v>1258</v>
      </c>
      <c r="C81" s="214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4" t="s">
        <v>1264</v>
      </c>
      <c r="C82" s="214"/>
      <c r="D82" s="77">
        <f>SUM(D49:D81)</f>
        <v>6935</v>
      </c>
      <c r="E82" s="77">
        <f>SUM(E49:E81)</f>
        <v>6050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2" t="s">
        <v>1232</v>
      </c>
      <c r="C87" s="212"/>
      <c r="D87" s="77">
        <f>DatosDelitos!N6+DatosDelitos!N14-DatosDelitos!N18</f>
        <v>10</v>
      </c>
    </row>
    <row r="88" spans="2:13" ht="13.15" customHeight="1" x14ac:dyDescent="0.25">
      <c r="B88" s="212" t="s">
        <v>281</v>
      </c>
      <c r="C88" s="212"/>
      <c r="D88" s="77">
        <f>DatosDelitos!N11</f>
        <v>0</v>
      </c>
    </row>
    <row r="89" spans="2:13" ht="13.15" customHeight="1" x14ac:dyDescent="0.25">
      <c r="B89" s="212" t="s">
        <v>338</v>
      </c>
      <c r="C89" s="212"/>
      <c r="D89" s="77">
        <f>DatosDelitos!N21</f>
        <v>0</v>
      </c>
    </row>
    <row r="90" spans="2:13" ht="13.15" customHeight="1" x14ac:dyDescent="0.25">
      <c r="B90" s="212" t="s">
        <v>343</v>
      </c>
      <c r="C90" s="212"/>
      <c r="D90" s="77">
        <f>DatosDelitos!N24</f>
        <v>0</v>
      </c>
    </row>
    <row r="91" spans="2:13" ht="13.15" customHeight="1" x14ac:dyDescent="0.25">
      <c r="B91" s="212" t="s">
        <v>1266</v>
      </c>
      <c r="C91" s="212"/>
      <c r="D91" s="77">
        <f>SUM(DatosDelitos!N18,DatosDelitos!N45)</f>
        <v>41</v>
      </c>
    </row>
    <row r="92" spans="2:13" ht="13.15" customHeight="1" x14ac:dyDescent="0.25">
      <c r="B92" s="212" t="s">
        <v>1234</v>
      </c>
      <c r="C92" s="212"/>
      <c r="D92" s="77">
        <f>DatosDelitos!N31</f>
        <v>15</v>
      </c>
    </row>
    <row r="93" spans="2:13" ht="13.15" customHeight="1" x14ac:dyDescent="0.25">
      <c r="B93" s="212" t="s">
        <v>1235</v>
      </c>
      <c r="C93" s="212"/>
      <c r="D93" s="77">
        <f>DatosDelitos!N43-DatosDelitos!N45</f>
        <v>2</v>
      </c>
    </row>
    <row r="94" spans="2:13" ht="13.15" customHeight="1" x14ac:dyDescent="0.25">
      <c r="B94" s="212" t="s">
        <v>1236</v>
      </c>
      <c r="C94" s="212"/>
      <c r="D94" s="77">
        <f>DatosDelitos!N51</f>
        <v>6</v>
      </c>
    </row>
    <row r="95" spans="2:13" ht="13.15" customHeight="1" x14ac:dyDescent="0.25">
      <c r="B95" s="212" t="s">
        <v>1237</v>
      </c>
      <c r="C95" s="212"/>
      <c r="D95" s="77">
        <f>DatosDelitos!N73</f>
        <v>0</v>
      </c>
    </row>
    <row r="96" spans="2:13" ht="27" customHeight="1" x14ac:dyDescent="0.25">
      <c r="B96" s="212" t="s">
        <v>1262</v>
      </c>
      <c r="C96" s="212"/>
      <c r="D96" s="77">
        <f>DatosDelitos!N75</f>
        <v>2</v>
      </c>
    </row>
    <row r="97" spans="2:4" ht="13.15" customHeight="1" x14ac:dyDescent="0.25">
      <c r="B97" s="212" t="s">
        <v>1239</v>
      </c>
      <c r="C97" s="212"/>
      <c r="D97" s="77">
        <f>DatosDelitos!N83</f>
        <v>2</v>
      </c>
    </row>
    <row r="98" spans="2:4" ht="13.15" customHeight="1" x14ac:dyDescent="0.25">
      <c r="B98" s="212" t="s">
        <v>1240</v>
      </c>
      <c r="C98" s="212"/>
      <c r="D98" s="77">
        <f>DatosDelitos!N86</f>
        <v>23</v>
      </c>
    </row>
    <row r="99" spans="2:4" ht="13.15" customHeight="1" x14ac:dyDescent="0.25">
      <c r="B99" s="212" t="s">
        <v>966</v>
      </c>
      <c r="C99" s="212"/>
      <c r="D99" s="77">
        <f>DatosDelitos!N98</f>
        <v>40</v>
      </c>
    </row>
    <row r="100" spans="2:4" ht="27" customHeight="1" x14ac:dyDescent="0.25">
      <c r="B100" s="212" t="s">
        <v>1263</v>
      </c>
      <c r="C100" s="212"/>
      <c r="D100" s="77">
        <f>DatosDelitos!N132</f>
        <v>1</v>
      </c>
    </row>
    <row r="101" spans="2:4" ht="13.15" customHeight="1" x14ac:dyDescent="0.25">
      <c r="B101" s="212" t="s">
        <v>1242</v>
      </c>
      <c r="C101" s="212"/>
      <c r="D101" s="77">
        <f>DatosDelitos!N138</f>
        <v>18</v>
      </c>
    </row>
    <row r="102" spans="2:4" ht="13.15" customHeight="1" x14ac:dyDescent="0.25">
      <c r="B102" s="212" t="s">
        <v>1243</v>
      </c>
      <c r="C102" s="212"/>
      <c r="D102" s="77">
        <f>DatosDelitos!N145</f>
        <v>3</v>
      </c>
    </row>
    <row r="103" spans="2:4" ht="13.15" customHeight="1" x14ac:dyDescent="0.25">
      <c r="B103" s="212" t="s">
        <v>1267</v>
      </c>
      <c r="C103" s="212"/>
      <c r="D103" s="77">
        <f>DatosDelitos!N149</f>
        <v>113</v>
      </c>
    </row>
    <row r="104" spans="2:4" ht="13.15" customHeight="1" x14ac:dyDescent="0.25">
      <c r="B104" s="212" t="s">
        <v>1175</v>
      </c>
      <c r="C104" s="212"/>
      <c r="D104" s="77">
        <f>SUM(DatosDelitos!N150,DatosDelitos!N151)</f>
        <v>3</v>
      </c>
    </row>
    <row r="105" spans="2:4" ht="13.15" customHeight="1" x14ac:dyDescent="0.25">
      <c r="B105" s="212" t="s">
        <v>1173</v>
      </c>
      <c r="C105" s="212"/>
      <c r="D105" s="77">
        <f>SUM(DatosDelitos!N152:O156)</f>
        <v>16</v>
      </c>
    </row>
    <row r="106" spans="2:4" ht="13.15" customHeight="1" x14ac:dyDescent="0.25">
      <c r="B106" s="212" t="s">
        <v>1245</v>
      </c>
      <c r="C106" s="212"/>
      <c r="D106" s="77">
        <f>SUM(SUM(DatosDelitos!N158:O161),SUM(DatosDelitos!N168:O173))</f>
        <v>0</v>
      </c>
    </row>
    <row r="107" spans="2:4" ht="13.15" customHeight="1" x14ac:dyDescent="0.25">
      <c r="B107" s="212" t="s">
        <v>1268</v>
      </c>
      <c r="C107" s="212"/>
      <c r="D107" s="77">
        <f>SUM(DatosDelitos!N162:O166)</f>
        <v>0</v>
      </c>
    </row>
    <row r="108" spans="2:4" ht="13.15" customHeight="1" x14ac:dyDescent="0.25">
      <c r="B108" s="212" t="s">
        <v>1246</v>
      </c>
      <c r="C108" s="212"/>
      <c r="D108" s="77">
        <f>SUM(DatosDelitos!N174:O178)</f>
        <v>542</v>
      </c>
    </row>
    <row r="109" spans="2:4" ht="13.15" customHeight="1" x14ac:dyDescent="0.25">
      <c r="B109" s="212" t="s">
        <v>1247</v>
      </c>
      <c r="C109" s="212"/>
      <c r="D109" s="77">
        <f>DatosDelitos!N179</f>
        <v>129</v>
      </c>
    </row>
    <row r="110" spans="2:4" ht="13.15" customHeight="1" x14ac:dyDescent="0.25">
      <c r="B110" s="212" t="s">
        <v>1248</v>
      </c>
      <c r="C110" s="212"/>
      <c r="D110" s="77">
        <f>DatosDelitos!N187</f>
        <v>14</v>
      </c>
    </row>
    <row r="111" spans="2:4" ht="13.15" customHeight="1" x14ac:dyDescent="0.25">
      <c r="B111" s="212" t="s">
        <v>1249</v>
      </c>
      <c r="C111" s="212"/>
      <c r="D111" s="77">
        <f>DatosDelitos!N202</f>
        <v>21</v>
      </c>
    </row>
    <row r="112" spans="2:4" ht="13.15" customHeight="1" x14ac:dyDescent="0.25">
      <c r="B112" s="212" t="s">
        <v>1250</v>
      </c>
      <c r="C112" s="212"/>
      <c r="D112" s="77">
        <f>DatosDelitos!N224</f>
        <v>766</v>
      </c>
    </row>
    <row r="113" spans="2:4" ht="13.15" customHeight="1" x14ac:dyDescent="0.25">
      <c r="B113" s="212" t="s">
        <v>1251</v>
      </c>
      <c r="C113" s="212"/>
      <c r="D113" s="77">
        <f>DatosDelitos!N245</f>
        <v>8</v>
      </c>
    </row>
    <row r="114" spans="2:4" ht="13.15" customHeight="1" x14ac:dyDescent="0.25">
      <c r="B114" s="212" t="s">
        <v>1252</v>
      </c>
      <c r="C114" s="212"/>
      <c r="D114" s="77">
        <f>DatosDelitos!N272</f>
        <v>6</v>
      </c>
    </row>
    <row r="115" spans="2:4" ht="38.25" customHeight="1" x14ac:dyDescent="0.25">
      <c r="B115" s="212" t="s">
        <v>1253</v>
      </c>
      <c r="C115" s="212"/>
      <c r="D115" s="77">
        <f>DatosDelitos!N302</f>
        <v>0</v>
      </c>
    </row>
    <row r="116" spans="2:4" ht="13.15" customHeight="1" x14ac:dyDescent="0.25">
      <c r="B116" s="212" t="s">
        <v>1254</v>
      </c>
      <c r="C116" s="212"/>
      <c r="D116" s="77">
        <f>DatosDelitos!N306</f>
        <v>1</v>
      </c>
    </row>
    <row r="117" spans="2:4" ht="13.15" customHeight="1" x14ac:dyDescent="0.25">
      <c r="B117" s="212" t="s">
        <v>1255</v>
      </c>
      <c r="C117" s="212"/>
      <c r="D117" s="77">
        <f>DatosDelitos!N313+DatosDelitos!N321</f>
        <v>2</v>
      </c>
    </row>
    <row r="118" spans="2:4" ht="13.15" customHeight="1" x14ac:dyDescent="0.25">
      <c r="B118" s="212" t="s">
        <v>909</v>
      </c>
      <c r="C118" s="212"/>
      <c r="D118" s="77">
        <f>DatosDelitos!N319</f>
        <v>0</v>
      </c>
    </row>
    <row r="119" spans="2:4" ht="13.9" customHeight="1" x14ac:dyDescent="0.25">
      <c r="B119" s="212" t="s">
        <v>1256</v>
      </c>
      <c r="C119" s="212"/>
      <c r="D119" s="77">
        <f>DatosDelitos!N324</f>
        <v>19</v>
      </c>
    </row>
    <row r="120" spans="2:4" ht="12.75" customHeight="1" x14ac:dyDescent="0.25">
      <c r="B120" s="214" t="s">
        <v>1257</v>
      </c>
      <c r="C120" s="214"/>
      <c r="D120" s="77">
        <f>DatosDelitos!N326</f>
        <v>0</v>
      </c>
    </row>
    <row r="121" spans="2:4" ht="15" customHeight="1" x14ac:dyDescent="0.25">
      <c r="B121" s="214" t="s">
        <v>943</v>
      </c>
      <c r="C121" s="214"/>
      <c r="D121" s="77">
        <f>DatosDelitos!N338</f>
        <v>0</v>
      </c>
    </row>
    <row r="122" spans="2:4" ht="15" customHeight="1" x14ac:dyDescent="0.25">
      <c r="B122" s="214" t="s">
        <v>1258</v>
      </c>
      <c r="C122" s="214"/>
      <c r="D122" s="77">
        <f>DatosDelitos!N340</f>
        <v>0</v>
      </c>
    </row>
    <row r="123" spans="2:4" ht="15" customHeight="1" x14ac:dyDescent="0.25">
      <c r="B123" s="212" t="s">
        <v>1264</v>
      </c>
      <c r="C123" s="212"/>
      <c r="D123" s="77">
        <f>SUM(D87:D122)</f>
        <v>1803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68</v>
      </c>
      <c r="D6" s="27">
        <v>100</v>
      </c>
      <c r="E6" s="28">
        <v>-1</v>
      </c>
      <c r="F6" s="27">
        <v>0</v>
      </c>
      <c r="G6" s="27">
        <v>0</v>
      </c>
      <c r="H6" s="27">
        <v>15</v>
      </c>
      <c r="I6" s="27">
        <v>9</v>
      </c>
      <c r="J6" s="27">
        <v>14</v>
      </c>
      <c r="K6" s="27">
        <v>21</v>
      </c>
      <c r="L6" s="27">
        <v>6</v>
      </c>
      <c r="M6" s="27">
        <v>15</v>
      </c>
      <c r="N6" s="27">
        <v>3</v>
      </c>
      <c r="O6" s="27">
        <v>7</v>
      </c>
      <c r="P6" s="29">
        <v>32</v>
      </c>
    </row>
    <row r="7" spans="1:16" x14ac:dyDescent="0.25">
      <c r="A7" s="30" t="s">
        <v>311</v>
      </c>
      <c r="B7" s="30" t="s">
        <v>312</v>
      </c>
      <c r="C7" s="15">
        <v>36</v>
      </c>
      <c r="D7" s="15">
        <v>51</v>
      </c>
      <c r="E7" s="31">
        <v>-1</v>
      </c>
      <c r="F7" s="15">
        <v>0</v>
      </c>
      <c r="G7" s="15">
        <v>0</v>
      </c>
      <c r="H7" s="15">
        <v>0</v>
      </c>
      <c r="I7" s="15">
        <v>0</v>
      </c>
      <c r="J7" s="15">
        <v>13</v>
      </c>
      <c r="K7" s="15">
        <v>19</v>
      </c>
      <c r="L7" s="15">
        <v>4</v>
      </c>
      <c r="M7" s="15">
        <v>7</v>
      </c>
      <c r="N7" s="15">
        <v>0</v>
      </c>
      <c r="O7" s="15">
        <v>6</v>
      </c>
      <c r="P7" s="25">
        <v>23</v>
      </c>
    </row>
    <row r="8" spans="1:16" x14ac:dyDescent="0.25">
      <c r="A8" s="30" t="s">
        <v>313</v>
      </c>
      <c r="B8" s="30" t="s">
        <v>314</v>
      </c>
      <c r="C8" s="15">
        <v>13</v>
      </c>
      <c r="D8" s="15">
        <v>2</v>
      </c>
      <c r="E8" s="31">
        <v>5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2</v>
      </c>
      <c r="L8" s="15">
        <v>2</v>
      </c>
      <c r="M8" s="15">
        <v>7</v>
      </c>
      <c r="N8" s="15">
        <v>0</v>
      </c>
      <c r="O8" s="15">
        <v>0</v>
      </c>
      <c r="P8" s="25">
        <v>4</v>
      </c>
    </row>
    <row r="9" spans="1:16" x14ac:dyDescent="0.25">
      <c r="A9" s="30" t="s">
        <v>315</v>
      </c>
      <c r="B9" s="30" t="s">
        <v>316</v>
      </c>
      <c r="C9" s="15">
        <v>19</v>
      </c>
      <c r="D9" s="15">
        <v>15</v>
      </c>
      <c r="E9" s="31">
        <v>0</v>
      </c>
      <c r="F9" s="15">
        <v>0</v>
      </c>
      <c r="G9" s="15">
        <v>0</v>
      </c>
      <c r="H9" s="15">
        <v>15</v>
      </c>
      <c r="I9" s="15">
        <v>9</v>
      </c>
      <c r="J9" s="15">
        <v>0</v>
      </c>
      <c r="K9" s="15">
        <v>0</v>
      </c>
      <c r="L9" s="15">
        <v>0</v>
      </c>
      <c r="M9" s="15">
        <v>1</v>
      </c>
      <c r="N9" s="15">
        <v>3</v>
      </c>
      <c r="O9" s="15">
        <v>1</v>
      </c>
      <c r="P9" s="25">
        <v>5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32</v>
      </c>
      <c r="E10" s="31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8" t="s">
        <v>319</v>
      </c>
      <c r="B11" s="179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2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8" t="s">
        <v>323</v>
      </c>
      <c r="B14" s="179"/>
      <c r="C14" s="27">
        <v>8335</v>
      </c>
      <c r="D14" s="27">
        <v>9166</v>
      </c>
      <c r="E14" s="28">
        <v>-1</v>
      </c>
      <c r="F14" s="27">
        <v>1279</v>
      </c>
      <c r="G14" s="27">
        <v>857</v>
      </c>
      <c r="H14" s="27">
        <v>765</v>
      </c>
      <c r="I14" s="27">
        <v>689</v>
      </c>
      <c r="J14" s="27">
        <v>15</v>
      </c>
      <c r="K14" s="27">
        <v>21</v>
      </c>
      <c r="L14" s="27">
        <v>2</v>
      </c>
      <c r="M14" s="27">
        <v>2</v>
      </c>
      <c r="N14" s="27">
        <v>26</v>
      </c>
      <c r="O14" s="27">
        <v>11</v>
      </c>
      <c r="P14" s="29">
        <v>1007</v>
      </c>
    </row>
    <row r="15" spans="1:16" x14ac:dyDescent="0.25">
      <c r="A15" s="30" t="s">
        <v>324</v>
      </c>
      <c r="B15" s="30" t="s">
        <v>325</v>
      </c>
      <c r="C15" s="15">
        <v>4913</v>
      </c>
      <c r="D15" s="15">
        <v>5429</v>
      </c>
      <c r="E15" s="31">
        <v>-1</v>
      </c>
      <c r="F15" s="15">
        <v>207</v>
      </c>
      <c r="G15" s="15">
        <v>239</v>
      </c>
      <c r="H15" s="15">
        <v>388</v>
      </c>
      <c r="I15" s="15">
        <v>348</v>
      </c>
      <c r="J15" s="15">
        <v>7</v>
      </c>
      <c r="K15" s="15">
        <v>6</v>
      </c>
      <c r="L15" s="15">
        <v>0</v>
      </c>
      <c r="M15" s="15">
        <v>1</v>
      </c>
      <c r="N15" s="15">
        <v>3</v>
      </c>
      <c r="O15" s="15">
        <v>7</v>
      </c>
      <c r="P15" s="25">
        <v>480</v>
      </c>
    </row>
    <row r="16" spans="1:16" x14ac:dyDescent="0.25">
      <c r="A16" s="30" t="s">
        <v>326</v>
      </c>
      <c r="B16" s="30" t="s">
        <v>327</v>
      </c>
      <c r="C16" s="15">
        <v>17</v>
      </c>
      <c r="D16" s="15">
        <v>6</v>
      </c>
      <c r="E16" s="31">
        <v>1</v>
      </c>
      <c r="F16" s="15">
        <v>0</v>
      </c>
      <c r="G16" s="15">
        <v>1</v>
      </c>
      <c r="H16" s="15">
        <v>31</v>
      </c>
      <c r="I16" s="15">
        <v>73</v>
      </c>
      <c r="J16" s="15">
        <v>0</v>
      </c>
      <c r="K16" s="15">
        <v>4</v>
      </c>
      <c r="L16" s="15">
        <v>0</v>
      </c>
      <c r="M16" s="15">
        <v>0</v>
      </c>
      <c r="N16" s="15">
        <v>0</v>
      </c>
      <c r="O16" s="15">
        <v>0</v>
      </c>
      <c r="P16" s="25">
        <v>3</v>
      </c>
    </row>
    <row r="17" spans="1:16" x14ac:dyDescent="0.25">
      <c r="A17" s="30" t="s">
        <v>328</v>
      </c>
      <c r="B17" s="30" t="s">
        <v>329</v>
      </c>
      <c r="C17" s="15">
        <v>2122</v>
      </c>
      <c r="D17" s="15">
        <v>2425</v>
      </c>
      <c r="E17" s="31">
        <v>-1</v>
      </c>
      <c r="F17" s="15">
        <v>0</v>
      </c>
      <c r="G17" s="15">
        <v>2</v>
      </c>
      <c r="H17" s="15">
        <v>23</v>
      </c>
      <c r="I17" s="15">
        <v>22</v>
      </c>
      <c r="J17" s="15">
        <v>0</v>
      </c>
      <c r="K17" s="15">
        <v>0</v>
      </c>
      <c r="L17" s="15">
        <v>0</v>
      </c>
      <c r="M17" s="15">
        <v>0</v>
      </c>
      <c r="N17" s="15">
        <v>4</v>
      </c>
      <c r="O17" s="15">
        <v>0</v>
      </c>
      <c r="P17" s="25">
        <v>15</v>
      </c>
    </row>
    <row r="18" spans="1:16" ht="33.75" x14ac:dyDescent="0.25">
      <c r="A18" s="30" t="s">
        <v>330</v>
      </c>
      <c r="B18" s="30" t="s">
        <v>331</v>
      </c>
      <c r="C18" s="15">
        <v>1278</v>
      </c>
      <c r="D18" s="15">
        <v>1299</v>
      </c>
      <c r="E18" s="31">
        <v>-1</v>
      </c>
      <c r="F18" s="15">
        <v>1071</v>
      </c>
      <c r="G18" s="15">
        <v>615</v>
      </c>
      <c r="H18" s="15">
        <v>323</v>
      </c>
      <c r="I18" s="15">
        <v>245</v>
      </c>
      <c r="J18" s="15">
        <v>8</v>
      </c>
      <c r="K18" s="15">
        <v>11</v>
      </c>
      <c r="L18" s="15">
        <v>2</v>
      </c>
      <c r="M18" s="15">
        <v>1</v>
      </c>
      <c r="N18" s="15">
        <v>19</v>
      </c>
      <c r="O18" s="15">
        <v>4</v>
      </c>
      <c r="P18" s="25">
        <v>509</v>
      </c>
    </row>
    <row r="19" spans="1:16" x14ac:dyDescent="0.25">
      <c r="A19" s="30" t="s">
        <v>332</v>
      </c>
      <c r="B19" s="30" t="s">
        <v>333</v>
      </c>
      <c r="C19" s="15">
        <v>5</v>
      </c>
      <c r="D19" s="15">
        <v>6</v>
      </c>
      <c r="E19" s="31">
        <v>-1</v>
      </c>
      <c r="F19" s="15">
        <v>1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1</v>
      </c>
      <c r="E20" s="31">
        <v>-1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8" t="s">
        <v>336</v>
      </c>
      <c r="B21" s="179"/>
      <c r="C21" s="27">
        <v>6</v>
      </c>
      <c r="D21" s="27">
        <v>16</v>
      </c>
      <c r="E21" s="28">
        <v>-1</v>
      </c>
      <c r="F21" s="27">
        <v>0</v>
      </c>
      <c r="G21" s="27">
        <v>0</v>
      </c>
      <c r="H21" s="27">
        <v>0</v>
      </c>
      <c r="I21" s="27">
        <v>2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1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1</v>
      </c>
      <c r="E22" s="31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6</v>
      </c>
      <c r="D23" s="15">
        <v>15</v>
      </c>
      <c r="E23" s="31">
        <v>-1</v>
      </c>
      <c r="F23" s="15">
        <v>0</v>
      </c>
      <c r="G23" s="15">
        <v>0</v>
      </c>
      <c r="H23" s="15">
        <v>0</v>
      </c>
      <c r="I23" s="15">
        <v>2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1</v>
      </c>
    </row>
    <row r="24" spans="1:16" x14ac:dyDescent="0.25">
      <c r="A24" s="178" t="s">
        <v>341</v>
      </c>
      <c r="B24" s="179"/>
      <c r="C24" s="27">
        <v>0</v>
      </c>
      <c r="D24" s="27">
        <v>1</v>
      </c>
      <c r="E24" s="28">
        <v>-1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1</v>
      </c>
      <c r="E29" s="31">
        <v>-1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8" t="s">
        <v>354</v>
      </c>
      <c r="B31" s="179"/>
      <c r="C31" s="27">
        <v>1722</v>
      </c>
      <c r="D31" s="27">
        <v>1788</v>
      </c>
      <c r="E31" s="28">
        <v>-1</v>
      </c>
      <c r="F31" s="27">
        <v>558</v>
      </c>
      <c r="G31" s="27">
        <v>552</v>
      </c>
      <c r="H31" s="27">
        <v>238</v>
      </c>
      <c r="I31" s="27">
        <v>396</v>
      </c>
      <c r="J31" s="27">
        <v>4</v>
      </c>
      <c r="K31" s="27">
        <v>18</v>
      </c>
      <c r="L31" s="27">
        <v>2</v>
      </c>
      <c r="M31" s="27">
        <v>2</v>
      </c>
      <c r="N31" s="27">
        <v>15</v>
      </c>
      <c r="O31" s="27">
        <v>9</v>
      </c>
      <c r="P31" s="29">
        <v>558</v>
      </c>
    </row>
    <row r="32" spans="1:16" x14ac:dyDescent="0.25">
      <c r="A32" s="30" t="s">
        <v>355</v>
      </c>
      <c r="B32" s="30" t="s">
        <v>356</v>
      </c>
      <c r="C32" s="15">
        <v>191</v>
      </c>
      <c r="D32" s="15">
        <v>392</v>
      </c>
      <c r="E32" s="31">
        <v>-1</v>
      </c>
      <c r="F32" s="15">
        <v>1</v>
      </c>
      <c r="G32" s="15">
        <v>0</v>
      </c>
      <c r="H32" s="15">
        <v>10</v>
      </c>
      <c r="I32" s="15">
        <v>21</v>
      </c>
      <c r="J32" s="15">
        <v>0</v>
      </c>
      <c r="K32" s="15">
        <v>5</v>
      </c>
      <c r="L32" s="15">
        <v>0</v>
      </c>
      <c r="M32" s="15">
        <v>0</v>
      </c>
      <c r="N32" s="15">
        <v>3</v>
      </c>
      <c r="O32" s="15">
        <v>3</v>
      </c>
      <c r="P32" s="25">
        <v>7</v>
      </c>
    </row>
    <row r="33" spans="1:16" x14ac:dyDescent="0.25">
      <c r="A33" s="30" t="s">
        <v>357</v>
      </c>
      <c r="B33" s="30" t="s">
        <v>358</v>
      </c>
      <c r="C33" s="15">
        <v>5</v>
      </c>
      <c r="D33" s="15">
        <v>2</v>
      </c>
      <c r="E33" s="31">
        <v>1</v>
      </c>
      <c r="F33" s="15">
        <v>0</v>
      </c>
      <c r="G33" s="15">
        <v>0</v>
      </c>
      <c r="H33" s="15">
        <v>2</v>
      </c>
      <c r="I33" s="15">
        <v>1</v>
      </c>
      <c r="J33" s="15">
        <v>0</v>
      </c>
      <c r="K33" s="15">
        <v>1</v>
      </c>
      <c r="L33" s="15">
        <v>0</v>
      </c>
      <c r="M33" s="15">
        <v>0</v>
      </c>
      <c r="N33" s="15">
        <v>0</v>
      </c>
      <c r="O33" s="15">
        <v>0</v>
      </c>
      <c r="P33" s="25">
        <v>1</v>
      </c>
    </row>
    <row r="34" spans="1:16" ht="22.5" x14ac:dyDescent="0.25">
      <c r="A34" s="30" t="s">
        <v>359</v>
      </c>
      <c r="B34" s="30" t="s">
        <v>360</v>
      </c>
      <c r="C34" s="15">
        <v>776</v>
      </c>
      <c r="D34" s="15">
        <v>676</v>
      </c>
      <c r="E34" s="31">
        <v>0</v>
      </c>
      <c r="F34" s="15">
        <v>195</v>
      </c>
      <c r="G34" s="15">
        <v>234</v>
      </c>
      <c r="H34" s="15">
        <v>109</v>
      </c>
      <c r="I34" s="15">
        <v>150</v>
      </c>
      <c r="J34" s="15">
        <v>1</v>
      </c>
      <c r="K34" s="15">
        <v>5</v>
      </c>
      <c r="L34" s="15">
        <v>0</v>
      </c>
      <c r="M34" s="15">
        <v>1</v>
      </c>
      <c r="N34" s="15">
        <v>5</v>
      </c>
      <c r="O34" s="15">
        <v>2</v>
      </c>
      <c r="P34" s="25">
        <v>211</v>
      </c>
    </row>
    <row r="35" spans="1:16" x14ac:dyDescent="0.25">
      <c r="A35" s="30" t="s">
        <v>361</v>
      </c>
      <c r="B35" s="30" t="s">
        <v>362</v>
      </c>
      <c r="C35" s="15">
        <v>77</v>
      </c>
      <c r="D35" s="15">
        <v>77</v>
      </c>
      <c r="E35" s="31">
        <v>0</v>
      </c>
      <c r="F35" s="15">
        <v>17</v>
      </c>
      <c r="G35" s="15">
        <v>27</v>
      </c>
      <c r="H35" s="15">
        <v>16</v>
      </c>
      <c r="I35" s="15">
        <v>7</v>
      </c>
      <c r="J35" s="15">
        <v>0</v>
      </c>
      <c r="K35" s="15">
        <v>0</v>
      </c>
      <c r="L35" s="15">
        <v>1</v>
      </c>
      <c r="M35" s="15">
        <v>0</v>
      </c>
      <c r="N35" s="15">
        <v>5</v>
      </c>
      <c r="O35" s="15">
        <v>0</v>
      </c>
      <c r="P35" s="25">
        <v>57</v>
      </c>
    </row>
    <row r="36" spans="1:16" x14ac:dyDescent="0.25">
      <c r="A36" s="30" t="s">
        <v>363</v>
      </c>
      <c r="B36" s="30" t="s">
        <v>364</v>
      </c>
      <c r="C36" s="15">
        <v>216</v>
      </c>
      <c r="D36" s="15">
        <v>212</v>
      </c>
      <c r="E36" s="31">
        <v>0</v>
      </c>
      <c r="F36" s="15">
        <v>22</v>
      </c>
      <c r="G36" s="15">
        <v>35</v>
      </c>
      <c r="H36" s="15">
        <v>5</v>
      </c>
      <c r="I36" s="15">
        <v>9</v>
      </c>
      <c r="J36" s="15">
        <v>0</v>
      </c>
      <c r="K36" s="15">
        <v>2</v>
      </c>
      <c r="L36" s="15">
        <v>0</v>
      </c>
      <c r="M36" s="15">
        <v>1</v>
      </c>
      <c r="N36" s="15">
        <v>2</v>
      </c>
      <c r="O36" s="15">
        <v>0</v>
      </c>
      <c r="P36" s="25">
        <v>36</v>
      </c>
    </row>
    <row r="37" spans="1:16" ht="22.5" x14ac:dyDescent="0.25">
      <c r="A37" s="30" t="s">
        <v>365</v>
      </c>
      <c r="B37" s="30" t="s">
        <v>366</v>
      </c>
      <c r="C37" s="15">
        <v>151</v>
      </c>
      <c r="D37" s="15">
        <v>165</v>
      </c>
      <c r="E37" s="31">
        <v>-1</v>
      </c>
      <c r="F37" s="15">
        <v>221</v>
      </c>
      <c r="G37" s="15">
        <v>210</v>
      </c>
      <c r="H37" s="15">
        <v>48</v>
      </c>
      <c r="I37" s="15">
        <v>139</v>
      </c>
      <c r="J37" s="15">
        <v>2</v>
      </c>
      <c r="K37" s="15">
        <v>5</v>
      </c>
      <c r="L37" s="15">
        <v>0</v>
      </c>
      <c r="M37" s="15">
        <v>0</v>
      </c>
      <c r="N37" s="15">
        <v>0</v>
      </c>
      <c r="O37" s="15">
        <v>3</v>
      </c>
      <c r="P37" s="25">
        <v>188</v>
      </c>
    </row>
    <row r="38" spans="1:16" ht="22.5" x14ac:dyDescent="0.25">
      <c r="A38" s="30" t="s">
        <v>367</v>
      </c>
      <c r="B38" s="30" t="s">
        <v>368</v>
      </c>
      <c r="C38" s="15">
        <v>32</v>
      </c>
      <c r="D38" s="15">
        <v>28</v>
      </c>
      <c r="E38" s="31">
        <v>0</v>
      </c>
      <c r="F38" s="15">
        <v>22</v>
      </c>
      <c r="G38" s="15">
        <v>22</v>
      </c>
      <c r="H38" s="15">
        <v>10</v>
      </c>
      <c r="I38" s="15">
        <v>24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1</v>
      </c>
      <c r="P38" s="25">
        <v>17</v>
      </c>
    </row>
    <row r="39" spans="1:16" ht="22.5" x14ac:dyDescent="0.25">
      <c r="A39" s="30" t="s">
        <v>369</v>
      </c>
      <c r="B39" s="30" t="s">
        <v>370</v>
      </c>
      <c r="C39" s="15">
        <v>113</v>
      </c>
      <c r="D39" s="15">
        <v>88</v>
      </c>
      <c r="E39" s="31">
        <v>0</v>
      </c>
      <c r="F39" s="15">
        <v>64</v>
      </c>
      <c r="G39" s="15">
        <v>7</v>
      </c>
      <c r="H39" s="15">
        <v>21</v>
      </c>
      <c r="I39" s="15">
        <v>6</v>
      </c>
      <c r="J39" s="15">
        <v>1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8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161</v>
      </c>
      <c r="D42" s="15">
        <v>148</v>
      </c>
      <c r="E42" s="31">
        <v>0</v>
      </c>
      <c r="F42" s="15">
        <v>16</v>
      </c>
      <c r="G42" s="15">
        <v>17</v>
      </c>
      <c r="H42" s="15">
        <v>17</v>
      </c>
      <c r="I42" s="15">
        <v>39</v>
      </c>
      <c r="J42" s="15">
        <v>0</v>
      </c>
      <c r="K42" s="15">
        <v>0</v>
      </c>
      <c r="L42" s="15">
        <v>1</v>
      </c>
      <c r="M42" s="15">
        <v>0</v>
      </c>
      <c r="N42" s="15">
        <v>0</v>
      </c>
      <c r="O42" s="15">
        <v>0</v>
      </c>
      <c r="P42" s="25">
        <v>33</v>
      </c>
    </row>
    <row r="43" spans="1:16" x14ac:dyDescent="0.25">
      <c r="A43" s="178" t="s">
        <v>377</v>
      </c>
      <c r="B43" s="179"/>
      <c r="C43" s="27">
        <v>358</v>
      </c>
      <c r="D43" s="27">
        <v>444</v>
      </c>
      <c r="E43" s="28">
        <v>-1</v>
      </c>
      <c r="F43" s="27">
        <v>252</v>
      </c>
      <c r="G43" s="27">
        <v>79</v>
      </c>
      <c r="H43" s="27">
        <v>119</v>
      </c>
      <c r="I43" s="27">
        <v>125</v>
      </c>
      <c r="J43" s="27">
        <v>3</v>
      </c>
      <c r="K43" s="27">
        <v>6</v>
      </c>
      <c r="L43" s="27">
        <v>3</v>
      </c>
      <c r="M43" s="27">
        <v>0</v>
      </c>
      <c r="N43" s="27">
        <v>24</v>
      </c>
      <c r="O43" s="27">
        <v>5</v>
      </c>
      <c r="P43" s="29">
        <v>60</v>
      </c>
    </row>
    <row r="44" spans="1:16" x14ac:dyDescent="0.25">
      <c r="A44" s="30" t="s">
        <v>378</v>
      </c>
      <c r="B44" s="30" t="s">
        <v>379</v>
      </c>
      <c r="C44" s="15">
        <v>11</v>
      </c>
      <c r="D44" s="15">
        <v>17</v>
      </c>
      <c r="E44" s="31">
        <v>-1</v>
      </c>
      <c r="F44" s="15">
        <v>3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1</v>
      </c>
    </row>
    <row r="45" spans="1:16" ht="22.5" x14ac:dyDescent="0.25">
      <c r="A45" s="30" t="s">
        <v>380</v>
      </c>
      <c r="B45" s="30" t="s">
        <v>381</v>
      </c>
      <c r="C45" s="15">
        <v>334</v>
      </c>
      <c r="D45" s="15">
        <v>414</v>
      </c>
      <c r="E45" s="31">
        <v>-1</v>
      </c>
      <c r="F45" s="15">
        <v>249</v>
      </c>
      <c r="G45" s="15">
        <v>78</v>
      </c>
      <c r="H45" s="15">
        <v>116</v>
      </c>
      <c r="I45" s="15">
        <v>120</v>
      </c>
      <c r="J45" s="15">
        <v>3</v>
      </c>
      <c r="K45" s="15">
        <v>6</v>
      </c>
      <c r="L45" s="15">
        <v>3</v>
      </c>
      <c r="M45" s="15">
        <v>0</v>
      </c>
      <c r="N45" s="15">
        <v>22</v>
      </c>
      <c r="O45" s="15">
        <v>5</v>
      </c>
      <c r="P45" s="25">
        <v>57</v>
      </c>
    </row>
    <row r="46" spans="1:16" x14ac:dyDescent="0.25">
      <c r="A46" s="30" t="s">
        <v>382</v>
      </c>
      <c r="B46" s="30" t="s">
        <v>383</v>
      </c>
      <c r="C46" s="15">
        <v>3</v>
      </c>
      <c r="D46" s="15">
        <v>1</v>
      </c>
      <c r="E46" s="31">
        <v>2</v>
      </c>
      <c r="F46" s="15">
        <v>0</v>
      </c>
      <c r="G46" s="15">
        <v>0</v>
      </c>
      <c r="H46" s="15">
        <v>0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1</v>
      </c>
    </row>
    <row r="47" spans="1:16" ht="22.5" x14ac:dyDescent="0.25">
      <c r="A47" s="30" t="s">
        <v>384</v>
      </c>
      <c r="B47" s="30" t="s">
        <v>385</v>
      </c>
      <c r="C47" s="15">
        <v>5</v>
      </c>
      <c r="D47" s="15">
        <v>3</v>
      </c>
      <c r="E47" s="31">
        <v>0</v>
      </c>
      <c r="F47" s="15">
        <v>0</v>
      </c>
      <c r="G47" s="15">
        <v>1</v>
      </c>
      <c r="H47" s="15">
        <v>0</v>
      </c>
      <c r="I47" s="15">
        <v>2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1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4</v>
      </c>
      <c r="D49" s="15">
        <v>9</v>
      </c>
      <c r="E49" s="31">
        <v>-1</v>
      </c>
      <c r="F49" s="15">
        <v>0</v>
      </c>
      <c r="G49" s="15">
        <v>0</v>
      </c>
      <c r="H49" s="15">
        <v>3</v>
      </c>
      <c r="I49" s="15">
        <v>2</v>
      </c>
      <c r="J49" s="15">
        <v>0</v>
      </c>
      <c r="K49" s="15">
        <v>0</v>
      </c>
      <c r="L49" s="15">
        <v>0</v>
      </c>
      <c r="M49" s="15">
        <v>0</v>
      </c>
      <c r="N49" s="15">
        <v>2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1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8" t="s">
        <v>392</v>
      </c>
      <c r="B51" s="179"/>
      <c r="C51" s="27">
        <v>382</v>
      </c>
      <c r="D51" s="27">
        <v>420</v>
      </c>
      <c r="E51" s="28">
        <v>-1</v>
      </c>
      <c r="F51" s="27">
        <v>27</v>
      </c>
      <c r="G51" s="27">
        <v>19</v>
      </c>
      <c r="H51" s="27">
        <v>79</v>
      </c>
      <c r="I51" s="27">
        <v>82</v>
      </c>
      <c r="J51" s="27">
        <v>44</v>
      </c>
      <c r="K51" s="27">
        <v>69</v>
      </c>
      <c r="L51" s="27">
        <v>1</v>
      </c>
      <c r="M51" s="27">
        <v>0</v>
      </c>
      <c r="N51" s="27">
        <v>6</v>
      </c>
      <c r="O51" s="27">
        <v>6</v>
      </c>
      <c r="P51" s="29">
        <v>91</v>
      </c>
    </row>
    <row r="52" spans="1:16" x14ac:dyDescent="0.25">
      <c r="A52" s="30" t="s">
        <v>393</v>
      </c>
      <c r="B52" s="30" t="s">
        <v>394</v>
      </c>
      <c r="C52" s="15">
        <v>117</v>
      </c>
      <c r="D52" s="15">
        <v>137</v>
      </c>
      <c r="E52" s="31">
        <v>-1</v>
      </c>
      <c r="F52" s="15">
        <v>8</v>
      </c>
      <c r="G52" s="15">
        <v>5</v>
      </c>
      <c r="H52" s="15">
        <v>12</v>
      </c>
      <c r="I52" s="15">
        <v>12</v>
      </c>
      <c r="J52" s="15">
        <v>24</v>
      </c>
      <c r="K52" s="15">
        <v>18</v>
      </c>
      <c r="L52" s="15">
        <v>1</v>
      </c>
      <c r="M52" s="15">
        <v>0</v>
      </c>
      <c r="N52" s="15">
        <v>0</v>
      </c>
      <c r="O52" s="15">
        <v>3</v>
      </c>
      <c r="P52" s="25">
        <v>13</v>
      </c>
    </row>
    <row r="53" spans="1:16" x14ac:dyDescent="0.25">
      <c r="A53" s="30" t="s">
        <v>395</v>
      </c>
      <c r="B53" s="30" t="s">
        <v>396</v>
      </c>
      <c r="C53" s="15">
        <v>3</v>
      </c>
      <c r="D53" s="15">
        <v>1</v>
      </c>
      <c r="E53" s="31">
        <v>2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5</v>
      </c>
      <c r="L53" s="15">
        <v>0</v>
      </c>
      <c r="M53" s="15">
        <v>0</v>
      </c>
      <c r="N53" s="15">
        <v>0</v>
      </c>
      <c r="O53" s="15">
        <v>0</v>
      </c>
      <c r="P53" s="25">
        <v>1</v>
      </c>
    </row>
    <row r="54" spans="1:16" x14ac:dyDescent="0.25">
      <c r="A54" s="30" t="s">
        <v>397</v>
      </c>
      <c r="B54" s="30" t="s">
        <v>398</v>
      </c>
      <c r="C54" s="15">
        <v>107</v>
      </c>
      <c r="D54" s="15">
        <v>112</v>
      </c>
      <c r="E54" s="31">
        <v>-1</v>
      </c>
      <c r="F54" s="15">
        <v>9</v>
      </c>
      <c r="G54" s="15">
        <v>4</v>
      </c>
      <c r="H54" s="15">
        <v>26</v>
      </c>
      <c r="I54" s="15">
        <v>22</v>
      </c>
      <c r="J54" s="15">
        <v>9</v>
      </c>
      <c r="K54" s="15">
        <v>5</v>
      </c>
      <c r="L54" s="15">
        <v>0</v>
      </c>
      <c r="M54" s="15">
        <v>0</v>
      </c>
      <c r="N54" s="15">
        <v>3</v>
      </c>
      <c r="O54" s="15">
        <v>0</v>
      </c>
      <c r="P54" s="25">
        <v>22</v>
      </c>
    </row>
    <row r="55" spans="1:16" ht="22.5" x14ac:dyDescent="0.25">
      <c r="A55" s="30" t="s">
        <v>399</v>
      </c>
      <c r="B55" s="30" t="s">
        <v>400</v>
      </c>
      <c r="C55" s="15">
        <v>3</v>
      </c>
      <c r="D55" s="15">
        <v>2</v>
      </c>
      <c r="E55" s="31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12</v>
      </c>
      <c r="L55" s="15">
        <v>0</v>
      </c>
      <c r="M55" s="15">
        <v>0</v>
      </c>
      <c r="N55" s="15">
        <v>0</v>
      </c>
      <c r="O55" s="15">
        <v>0</v>
      </c>
      <c r="P55" s="25">
        <v>1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6</v>
      </c>
      <c r="E56" s="31">
        <v>-1</v>
      </c>
      <c r="F56" s="15">
        <v>1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2</v>
      </c>
    </row>
    <row r="57" spans="1:16" x14ac:dyDescent="0.25">
      <c r="A57" s="30" t="s">
        <v>403</v>
      </c>
      <c r="B57" s="30" t="s">
        <v>404</v>
      </c>
      <c r="C57" s="15">
        <v>24</v>
      </c>
      <c r="D57" s="15">
        <v>28</v>
      </c>
      <c r="E57" s="31">
        <v>-1</v>
      </c>
      <c r="F57" s="15">
        <v>1</v>
      </c>
      <c r="G57" s="15">
        <v>2</v>
      </c>
      <c r="H57" s="15">
        <v>5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25">
        <v>2</v>
      </c>
    </row>
    <row r="58" spans="1:16" ht="22.5" x14ac:dyDescent="0.25">
      <c r="A58" s="30" t="s">
        <v>405</v>
      </c>
      <c r="B58" s="30" t="s">
        <v>406</v>
      </c>
      <c r="C58" s="15">
        <v>15</v>
      </c>
      <c r="D58" s="15">
        <v>9</v>
      </c>
      <c r="E58" s="31">
        <v>0</v>
      </c>
      <c r="F58" s="15">
        <v>6</v>
      </c>
      <c r="G58" s="15">
        <v>6</v>
      </c>
      <c r="H58" s="15">
        <v>3</v>
      </c>
      <c r="I58" s="15">
        <v>7</v>
      </c>
      <c r="J58" s="15">
        <v>0</v>
      </c>
      <c r="K58" s="15">
        <v>1</v>
      </c>
      <c r="L58" s="15">
        <v>0</v>
      </c>
      <c r="M58" s="15">
        <v>0</v>
      </c>
      <c r="N58" s="15">
        <v>0</v>
      </c>
      <c r="O58" s="15">
        <v>0</v>
      </c>
      <c r="P58" s="25">
        <v>8</v>
      </c>
    </row>
    <row r="59" spans="1:16" ht="22.5" x14ac:dyDescent="0.25">
      <c r="A59" s="30" t="s">
        <v>407</v>
      </c>
      <c r="B59" s="30" t="s">
        <v>408</v>
      </c>
      <c r="C59" s="15">
        <v>3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1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5</v>
      </c>
      <c r="D60" s="15">
        <v>5</v>
      </c>
      <c r="E60" s="31">
        <v>0</v>
      </c>
      <c r="F60" s="15">
        <v>0</v>
      </c>
      <c r="G60" s="15">
        <v>0</v>
      </c>
      <c r="H60" s="15">
        <v>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1</v>
      </c>
      <c r="O60" s="15">
        <v>2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4</v>
      </c>
      <c r="D61" s="15">
        <v>10</v>
      </c>
      <c r="E61" s="31">
        <v>-1</v>
      </c>
      <c r="F61" s="15">
        <v>0</v>
      </c>
      <c r="G61" s="15">
        <v>0</v>
      </c>
      <c r="H61" s="15">
        <v>1</v>
      </c>
      <c r="I61" s="15">
        <v>3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9</v>
      </c>
      <c r="D62" s="15">
        <v>14</v>
      </c>
      <c r="E62" s="31">
        <v>-1</v>
      </c>
      <c r="F62" s="15">
        <v>1</v>
      </c>
      <c r="G62" s="15">
        <v>1</v>
      </c>
      <c r="H62" s="15">
        <v>5</v>
      </c>
      <c r="I62" s="15">
        <v>8</v>
      </c>
      <c r="J62" s="15">
        <v>0</v>
      </c>
      <c r="K62" s="15">
        <v>1</v>
      </c>
      <c r="L62" s="15">
        <v>0</v>
      </c>
      <c r="M62" s="15">
        <v>0</v>
      </c>
      <c r="N62" s="15">
        <v>0</v>
      </c>
      <c r="O62" s="15">
        <v>0</v>
      </c>
      <c r="P62" s="25">
        <v>7</v>
      </c>
    </row>
    <row r="63" spans="1:16" x14ac:dyDescent="0.25">
      <c r="A63" s="30" t="s">
        <v>415</v>
      </c>
      <c r="B63" s="30" t="s">
        <v>416</v>
      </c>
      <c r="C63" s="15">
        <v>11</v>
      </c>
      <c r="D63" s="15">
        <v>7</v>
      </c>
      <c r="E63" s="31">
        <v>0</v>
      </c>
      <c r="F63" s="15">
        <v>0</v>
      </c>
      <c r="G63" s="15">
        <v>0</v>
      </c>
      <c r="H63" s="15">
        <v>3</v>
      </c>
      <c r="I63" s="15">
        <v>4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5</v>
      </c>
    </row>
    <row r="64" spans="1:16" ht="22.5" x14ac:dyDescent="0.25">
      <c r="A64" s="30" t="s">
        <v>417</v>
      </c>
      <c r="B64" s="30" t="s">
        <v>418</v>
      </c>
      <c r="C64" s="15">
        <v>64</v>
      </c>
      <c r="D64" s="15">
        <v>52</v>
      </c>
      <c r="E64" s="31">
        <v>0</v>
      </c>
      <c r="F64" s="15">
        <v>0</v>
      </c>
      <c r="G64" s="15">
        <v>0</v>
      </c>
      <c r="H64" s="15">
        <v>18</v>
      </c>
      <c r="I64" s="15">
        <v>20</v>
      </c>
      <c r="J64" s="15">
        <v>9</v>
      </c>
      <c r="K64" s="15">
        <v>18</v>
      </c>
      <c r="L64" s="15">
        <v>0</v>
      </c>
      <c r="M64" s="15">
        <v>0</v>
      </c>
      <c r="N64" s="15">
        <v>1</v>
      </c>
      <c r="O64" s="15">
        <v>1</v>
      </c>
      <c r="P64" s="25">
        <v>26</v>
      </c>
    </row>
    <row r="65" spans="1:16" ht="22.5" x14ac:dyDescent="0.25">
      <c r="A65" s="30" t="s">
        <v>419</v>
      </c>
      <c r="B65" s="30" t="s">
        <v>420</v>
      </c>
      <c r="C65" s="15">
        <v>10</v>
      </c>
      <c r="D65" s="15">
        <v>15</v>
      </c>
      <c r="E65" s="31">
        <v>-1</v>
      </c>
      <c r="F65" s="15">
        <v>1</v>
      </c>
      <c r="G65" s="15">
        <v>0</v>
      </c>
      <c r="H65" s="15">
        <v>0</v>
      </c>
      <c r="I65" s="15">
        <v>0</v>
      </c>
      <c r="J65" s="15">
        <v>2</v>
      </c>
      <c r="K65" s="15">
        <v>3</v>
      </c>
      <c r="L65" s="15">
        <v>0</v>
      </c>
      <c r="M65" s="15">
        <v>0</v>
      </c>
      <c r="N65" s="15">
        <v>0</v>
      </c>
      <c r="O65" s="15">
        <v>0</v>
      </c>
      <c r="P65" s="25">
        <v>2</v>
      </c>
    </row>
    <row r="66" spans="1:16" ht="33.75" x14ac:dyDescent="0.25">
      <c r="A66" s="30" t="s">
        <v>421</v>
      </c>
      <c r="B66" s="30" t="s">
        <v>422</v>
      </c>
      <c r="C66" s="15">
        <v>1</v>
      </c>
      <c r="D66" s="15">
        <v>13</v>
      </c>
      <c r="E66" s="31">
        <v>-1</v>
      </c>
      <c r="F66" s="15">
        <v>0</v>
      </c>
      <c r="G66" s="15">
        <v>0</v>
      </c>
      <c r="H66" s="15">
        <v>3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2</v>
      </c>
      <c r="E67" s="31">
        <v>-1</v>
      </c>
      <c r="F67" s="15">
        <v>0</v>
      </c>
      <c r="G67" s="15">
        <v>0</v>
      </c>
      <c r="H67" s="15">
        <v>0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3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5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5</v>
      </c>
      <c r="E70" s="31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1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1</v>
      </c>
    </row>
    <row r="72" spans="1:16" ht="22.5" x14ac:dyDescent="0.25">
      <c r="A72" s="30" t="s">
        <v>433</v>
      </c>
      <c r="B72" s="30" t="s">
        <v>434</v>
      </c>
      <c r="C72" s="15">
        <v>3</v>
      </c>
      <c r="D72" s="15">
        <v>2</v>
      </c>
      <c r="E72" s="31">
        <v>0</v>
      </c>
      <c r="F72" s="15">
        <v>0</v>
      </c>
      <c r="G72" s="15">
        <v>0</v>
      </c>
      <c r="H72" s="15">
        <v>1</v>
      </c>
      <c r="I72" s="15">
        <v>2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8" t="s">
        <v>435</v>
      </c>
      <c r="B73" s="179"/>
      <c r="C73" s="27">
        <v>12</v>
      </c>
      <c r="D73" s="27">
        <v>5</v>
      </c>
      <c r="E73" s="28">
        <v>1</v>
      </c>
      <c r="F73" s="27">
        <v>0</v>
      </c>
      <c r="G73" s="27">
        <v>0</v>
      </c>
      <c r="H73" s="27">
        <v>0</v>
      </c>
      <c r="I73" s="27">
        <v>2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12</v>
      </c>
      <c r="D74" s="15">
        <v>5</v>
      </c>
      <c r="E74" s="31">
        <v>1</v>
      </c>
      <c r="F74" s="15">
        <v>0</v>
      </c>
      <c r="G74" s="15">
        <v>0</v>
      </c>
      <c r="H74" s="15">
        <v>0</v>
      </c>
      <c r="I74" s="15">
        <v>2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1</v>
      </c>
    </row>
    <row r="75" spans="1:16" x14ac:dyDescent="0.25">
      <c r="A75" s="178" t="s">
        <v>438</v>
      </c>
      <c r="B75" s="179"/>
      <c r="C75" s="27">
        <v>94</v>
      </c>
      <c r="D75" s="27">
        <v>90</v>
      </c>
      <c r="E75" s="28">
        <v>0</v>
      </c>
      <c r="F75" s="27">
        <v>5</v>
      </c>
      <c r="G75" s="27">
        <v>2</v>
      </c>
      <c r="H75" s="27">
        <v>15</v>
      </c>
      <c r="I75" s="27">
        <v>28</v>
      </c>
      <c r="J75" s="27">
        <v>0</v>
      </c>
      <c r="K75" s="27">
        <v>3</v>
      </c>
      <c r="L75" s="27">
        <v>5</v>
      </c>
      <c r="M75" s="27">
        <v>5</v>
      </c>
      <c r="N75" s="27">
        <v>2</v>
      </c>
      <c r="O75" s="27">
        <v>1</v>
      </c>
      <c r="P75" s="29">
        <v>19</v>
      </c>
    </row>
    <row r="76" spans="1:16" x14ac:dyDescent="0.25">
      <c r="A76" s="30" t="s">
        <v>439</v>
      </c>
      <c r="B76" s="30" t="s">
        <v>440</v>
      </c>
      <c r="C76" s="15">
        <v>35</v>
      </c>
      <c r="D76" s="15">
        <v>17</v>
      </c>
      <c r="E76" s="31">
        <v>1</v>
      </c>
      <c r="F76" s="15">
        <v>0</v>
      </c>
      <c r="G76" s="15">
        <v>0</v>
      </c>
      <c r="H76" s="15">
        <v>7</v>
      </c>
      <c r="I76" s="15">
        <v>18</v>
      </c>
      <c r="J76" s="15">
        <v>0</v>
      </c>
      <c r="K76" s="15">
        <v>1</v>
      </c>
      <c r="L76" s="15">
        <v>0</v>
      </c>
      <c r="M76" s="15">
        <v>0</v>
      </c>
      <c r="N76" s="15">
        <v>0</v>
      </c>
      <c r="O76" s="15">
        <v>0</v>
      </c>
      <c r="P76" s="25">
        <v>2</v>
      </c>
    </row>
    <row r="77" spans="1:16" ht="33.75" x14ac:dyDescent="0.25">
      <c r="A77" s="30" t="s">
        <v>441</v>
      </c>
      <c r="B77" s="30" t="s">
        <v>442</v>
      </c>
      <c r="C77" s="15">
        <v>3</v>
      </c>
      <c r="D77" s="15">
        <v>5</v>
      </c>
      <c r="E77" s="31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27</v>
      </c>
      <c r="D78" s="15">
        <v>33</v>
      </c>
      <c r="E78" s="31">
        <v>-1</v>
      </c>
      <c r="F78" s="15">
        <v>4</v>
      </c>
      <c r="G78" s="15">
        <v>2</v>
      </c>
      <c r="H78" s="15">
        <v>2</v>
      </c>
      <c r="I78" s="15">
        <v>3</v>
      </c>
      <c r="J78" s="15">
        <v>0</v>
      </c>
      <c r="K78" s="15">
        <v>1</v>
      </c>
      <c r="L78" s="15">
        <v>5</v>
      </c>
      <c r="M78" s="15">
        <v>5</v>
      </c>
      <c r="N78" s="15">
        <v>0</v>
      </c>
      <c r="O78" s="15">
        <v>1</v>
      </c>
      <c r="P78" s="25">
        <v>11</v>
      </c>
    </row>
    <row r="79" spans="1:16" x14ac:dyDescent="0.25">
      <c r="A79" s="30" t="s">
        <v>445</v>
      </c>
      <c r="B79" s="30" t="s">
        <v>446</v>
      </c>
      <c r="C79" s="15">
        <v>2</v>
      </c>
      <c r="D79" s="15">
        <v>2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25</v>
      </c>
      <c r="D80" s="15">
        <v>31</v>
      </c>
      <c r="E80" s="31">
        <v>-1</v>
      </c>
      <c r="F80" s="15">
        <v>0</v>
      </c>
      <c r="G80" s="15">
        <v>0</v>
      </c>
      <c r="H80" s="15">
        <v>6</v>
      </c>
      <c r="I80" s="15">
        <v>3</v>
      </c>
      <c r="J80" s="15">
        <v>0</v>
      </c>
      <c r="K80" s="15">
        <v>1</v>
      </c>
      <c r="L80" s="15">
        <v>0</v>
      </c>
      <c r="M80" s="15">
        <v>0</v>
      </c>
      <c r="N80" s="15">
        <v>2</v>
      </c>
      <c r="O80" s="15">
        <v>0</v>
      </c>
      <c r="P80" s="25">
        <v>6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2</v>
      </c>
      <c r="D82" s="15">
        <v>2</v>
      </c>
      <c r="E82" s="31">
        <v>0</v>
      </c>
      <c r="F82" s="15">
        <v>0</v>
      </c>
      <c r="G82" s="15">
        <v>0</v>
      </c>
      <c r="H82" s="15">
        <v>0</v>
      </c>
      <c r="I82" s="15">
        <v>4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8" t="s">
        <v>453</v>
      </c>
      <c r="B83" s="179"/>
      <c r="C83" s="27">
        <v>224</v>
      </c>
      <c r="D83" s="27">
        <v>264</v>
      </c>
      <c r="E83" s="28">
        <v>-1</v>
      </c>
      <c r="F83" s="27">
        <v>8</v>
      </c>
      <c r="G83" s="27">
        <v>25</v>
      </c>
      <c r="H83" s="27">
        <v>6</v>
      </c>
      <c r="I83" s="27">
        <v>5</v>
      </c>
      <c r="J83" s="27">
        <v>0</v>
      </c>
      <c r="K83" s="27">
        <v>1</v>
      </c>
      <c r="L83" s="27">
        <v>0</v>
      </c>
      <c r="M83" s="27">
        <v>0</v>
      </c>
      <c r="N83" s="27">
        <v>2</v>
      </c>
      <c r="O83" s="27">
        <v>0</v>
      </c>
      <c r="P83" s="29">
        <v>19</v>
      </c>
    </row>
    <row r="84" spans="1:16" x14ac:dyDescent="0.25">
      <c r="A84" s="30" t="s">
        <v>454</v>
      </c>
      <c r="B84" s="30" t="s">
        <v>455</v>
      </c>
      <c r="C84" s="15">
        <v>39</v>
      </c>
      <c r="D84" s="15">
        <v>43</v>
      </c>
      <c r="E84" s="31">
        <v>-1</v>
      </c>
      <c r="F84" s="15">
        <v>0</v>
      </c>
      <c r="G84" s="15">
        <v>0</v>
      </c>
      <c r="H84" s="15">
        <v>2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0</v>
      </c>
      <c r="P84" s="25">
        <v>1</v>
      </c>
    </row>
    <row r="85" spans="1:16" x14ac:dyDescent="0.25">
      <c r="A85" s="30" t="s">
        <v>456</v>
      </c>
      <c r="B85" s="30" t="s">
        <v>457</v>
      </c>
      <c r="C85" s="15">
        <v>185</v>
      </c>
      <c r="D85" s="15">
        <v>221</v>
      </c>
      <c r="E85" s="31">
        <v>-1</v>
      </c>
      <c r="F85" s="15">
        <v>8</v>
      </c>
      <c r="G85" s="15">
        <v>25</v>
      </c>
      <c r="H85" s="15">
        <v>4</v>
      </c>
      <c r="I85" s="15">
        <v>5</v>
      </c>
      <c r="J85" s="15">
        <v>0</v>
      </c>
      <c r="K85" s="15">
        <v>1</v>
      </c>
      <c r="L85" s="15">
        <v>0</v>
      </c>
      <c r="M85" s="15">
        <v>0</v>
      </c>
      <c r="N85" s="15">
        <v>0</v>
      </c>
      <c r="O85" s="15">
        <v>0</v>
      </c>
      <c r="P85" s="25">
        <v>18</v>
      </c>
    </row>
    <row r="86" spans="1:16" x14ac:dyDescent="0.25">
      <c r="A86" s="178" t="s">
        <v>458</v>
      </c>
      <c r="B86" s="179"/>
      <c r="C86" s="27">
        <v>1067</v>
      </c>
      <c r="D86" s="27">
        <v>1267</v>
      </c>
      <c r="E86" s="28">
        <v>-1</v>
      </c>
      <c r="F86" s="27">
        <v>21</v>
      </c>
      <c r="G86" s="27">
        <v>11</v>
      </c>
      <c r="H86" s="27">
        <v>335</v>
      </c>
      <c r="I86" s="27">
        <v>266</v>
      </c>
      <c r="J86" s="27">
        <v>0</v>
      </c>
      <c r="K86" s="27">
        <v>0</v>
      </c>
      <c r="L86" s="27">
        <v>0</v>
      </c>
      <c r="M86" s="27">
        <v>0</v>
      </c>
      <c r="N86" s="27">
        <v>23</v>
      </c>
      <c r="O86" s="27">
        <v>0</v>
      </c>
      <c r="P86" s="29">
        <v>150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1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28</v>
      </c>
      <c r="D90" s="15">
        <v>18</v>
      </c>
      <c r="E90" s="31">
        <v>0</v>
      </c>
      <c r="F90" s="15">
        <v>2</v>
      </c>
      <c r="G90" s="15">
        <v>1</v>
      </c>
      <c r="H90" s="15">
        <v>0</v>
      </c>
      <c r="I90" s="15">
        <v>2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1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1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1</v>
      </c>
    </row>
    <row r="92" spans="1:16" x14ac:dyDescent="0.25">
      <c r="A92" s="30" t="s">
        <v>469</v>
      </c>
      <c r="B92" s="30" t="s">
        <v>470</v>
      </c>
      <c r="C92" s="15">
        <v>21</v>
      </c>
      <c r="D92" s="15">
        <v>19</v>
      </c>
      <c r="E92" s="31">
        <v>0</v>
      </c>
      <c r="F92" s="15">
        <v>0</v>
      </c>
      <c r="G92" s="15">
        <v>0</v>
      </c>
      <c r="H92" s="15">
        <v>4</v>
      </c>
      <c r="I92" s="15">
        <v>2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569</v>
      </c>
      <c r="D93" s="15">
        <v>687</v>
      </c>
      <c r="E93" s="31">
        <v>-1</v>
      </c>
      <c r="F93" s="15">
        <v>2</v>
      </c>
      <c r="G93" s="15">
        <v>1</v>
      </c>
      <c r="H93" s="15">
        <v>91</v>
      </c>
      <c r="I93" s="15">
        <v>90</v>
      </c>
      <c r="J93" s="15">
        <v>0</v>
      </c>
      <c r="K93" s="15">
        <v>0</v>
      </c>
      <c r="L93" s="15">
        <v>0</v>
      </c>
      <c r="M93" s="15">
        <v>0</v>
      </c>
      <c r="N93" s="15">
        <v>20</v>
      </c>
      <c r="O93" s="15">
        <v>0</v>
      </c>
      <c r="P93" s="25">
        <v>102</v>
      </c>
    </row>
    <row r="94" spans="1:16" x14ac:dyDescent="0.25">
      <c r="A94" s="30" t="s">
        <v>473</v>
      </c>
      <c r="B94" s="30" t="s">
        <v>474</v>
      </c>
      <c r="C94" s="15">
        <v>27</v>
      </c>
      <c r="D94" s="15">
        <v>52</v>
      </c>
      <c r="E94" s="31">
        <v>-1</v>
      </c>
      <c r="F94" s="15">
        <v>1</v>
      </c>
      <c r="G94" s="15">
        <v>0</v>
      </c>
      <c r="H94" s="15">
        <v>3</v>
      </c>
      <c r="I94" s="15">
        <v>5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420</v>
      </c>
      <c r="D95" s="15">
        <v>489</v>
      </c>
      <c r="E95" s="31">
        <v>-1</v>
      </c>
      <c r="F95" s="15">
        <v>15</v>
      </c>
      <c r="G95" s="15">
        <v>9</v>
      </c>
      <c r="H95" s="15">
        <v>236</v>
      </c>
      <c r="I95" s="15">
        <v>167</v>
      </c>
      <c r="J95" s="15">
        <v>0</v>
      </c>
      <c r="K95" s="15">
        <v>0</v>
      </c>
      <c r="L95" s="15">
        <v>0</v>
      </c>
      <c r="M95" s="15">
        <v>0</v>
      </c>
      <c r="N95" s="15">
        <v>1</v>
      </c>
      <c r="O95" s="15">
        <v>0</v>
      </c>
      <c r="P95" s="25">
        <v>46</v>
      </c>
    </row>
    <row r="96" spans="1:16" ht="22.5" x14ac:dyDescent="0.25">
      <c r="A96" s="30" t="s">
        <v>477</v>
      </c>
      <c r="B96" s="30" t="s">
        <v>478</v>
      </c>
      <c r="C96" s="15">
        <v>1</v>
      </c>
      <c r="D96" s="15">
        <v>0</v>
      </c>
      <c r="E96" s="31">
        <v>0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1</v>
      </c>
      <c r="E97" s="31">
        <v>-1</v>
      </c>
      <c r="F97" s="15">
        <v>0</v>
      </c>
      <c r="G97" s="15">
        <v>0</v>
      </c>
      <c r="H97" s="15">
        <v>1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8" t="s">
        <v>481</v>
      </c>
      <c r="B98" s="179"/>
      <c r="C98" s="27">
        <v>7298</v>
      </c>
      <c r="D98" s="27">
        <v>8971</v>
      </c>
      <c r="E98" s="28">
        <v>-1</v>
      </c>
      <c r="F98" s="27">
        <v>511</v>
      </c>
      <c r="G98" s="27">
        <v>380</v>
      </c>
      <c r="H98" s="27">
        <v>1648</v>
      </c>
      <c r="I98" s="27">
        <v>1435</v>
      </c>
      <c r="J98" s="27">
        <v>0</v>
      </c>
      <c r="K98" s="27">
        <v>1</v>
      </c>
      <c r="L98" s="27">
        <v>3</v>
      </c>
      <c r="M98" s="27">
        <v>2</v>
      </c>
      <c r="N98" s="27">
        <v>40</v>
      </c>
      <c r="O98" s="27">
        <v>47</v>
      </c>
      <c r="P98" s="29">
        <v>1175</v>
      </c>
    </row>
    <row r="99" spans="1:16" x14ac:dyDescent="0.25">
      <c r="A99" s="30" t="s">
        <v>482</v>
      </c>
      <c r="B99" s="30" t="s">
        <v>483</v>
      </c>
      <c r="C99" s="15">
        <v>1712</v>
      </c>
      <c r="D99" s="15">
        <v>2259</v>
      </c>
      <c r="E99" s="31">
        <v>-1</v>
      </c>
      <c r="F99" s="15">
        <v>105</v>
      </c>
      <c r="G99" s="15">
        <v>67</v>
      </c>
      <c r="H99" s="15">
        <v>245</v>
      </c>
      <c r="I99" s="15">
        <v>148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1</v>
      </c>
      <c r="P99" s="25">
        <v>171</v>
      </c>
    </row>
    <row r="100" spans="1:16" x14ac:dyDescent="0.25">
      <c r="A100" s="30" t="s">
        <v>484</v>
      </c>
      <c r="B100" s="30" t="s">
        <v>485</v>
      </c>
      <c r="C100" s="15">
        <v>804</v>
      </c>
      <c r="D100" s="15">
        <v>1119</v>
      </c>
      <c r="E100" s="31">
        <v>-1</v>
      </c>
      <c r="F100" s="15">
        <v>150</v>
      </c>
      <c r="G100" s="15">
        <v>108</v>
      </c>
      <c r="H100" s="15">
        <v>351</v>
      </c>
      <c r="I100" s="15">
        <v>194</v>
      </c>
      <c r="J100" s="15">
        <v>0</v>
      </c>
      <c r="K100" s="15">
        <v>0</v>
      </c>
      <c r="L100" s="15">
        <v>1</v>
      </c>
      <c r="M100" s="15">
        <v>1</v>
      </c>
      <c r="N100" s="15">
        <v>1</v>
      </c>
      <c r="O100" s="15">
        <v>10</v>
      </c>
      <c r="P100" s="25">
        <v>246</v>
      </c>
    </row>
    <row r="101" spans="1:16" ht="33.75" x14ac:dyDescent="0.25">
      <c r="A101" s="30" t="s">
        <v>486</v>
      </c>
      <c r="B101" s="30" t="s">
        <v>487</v>
      </c>
      <c r="C101" s="15">
        <v>118</v>
      </c>
      <c r="D101" s="15">
        <v>131</v>
      </c>
      <c r="E101" s="31">
        <v>-1</v>
      </c>
      <c r="F101" s="15">
        <v>35</v>
      </c>
      <c r="G101" s="15">
        <v>34</v>
      </c>
      <c r="H101" s="15">
        <v>116</v>
      </c>
      <c r="I101" s="15">
        <v>205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4</v>
      </c>
      <c r="P101" s="25">
        <v>129</v>
      </c>
    </row>
    <row r="102" spans="1:16" ht="22.5" x14ac:dyDescent="0.25">
      <c r="A102" s="30" t="s">
        <v>488</v>
      </c>
      <c r="B102" s="30" t="s">
        <v>489</v>
      </c>
      <c r="C102" s="15">
        <v>502</v>
      </c>
      <c r="D102" s="15">
        <v>634</v>
      </c>
      <c r="E102" s="31">
        <v>-1</v>
      </c>
      <c r="F102" s="15">
        <v>83</v>
      </c>
      <c r="G102" s="15">
        <v>59</v>
      </c>
      <c r="H102" s="15">
        <v>199</v>
      </c>
      <c r="I102" s="15">
        <v>194</v>
      </c>
      <c r="J102" s="15">
        <v>0</v>
      </c>
      <c r="K102" s="15">
        <v>1</v>
      </c>
      <c r="L102" s="15">
        <v>0</v>
      </c>
      <c r="M102" s="15">
        <v>1</v>
      </c>
      <c r="N102" s="15">
        <v>0</v>
      </c>
      <c r="O102" s="15">
        <v>18</v>
      </c>
      <c r="P102" s="25">
        <v>135</v>
      </c>
    </row>
    <row r="103" spans="1:16" x14ac:dyDescent="0.25">
      <c r="A103" s="30" t="s">
        <v>490</v>
      </c>
      <c r="B103" s="30" t="s">
        <v>491</v>
      </c>
      <c r="C103" s="15">
        <v>21</v>
      </c>
      <c r="D103" s="15">
        <v>11</v>
      </c>
      <c r="E103" s="31">
        <v>0</v>
      </c>
      <c r="F103" s="15">
        <v>1</v>
      </c>
      <c r="G103" s="15">
        <v>1</v>
      </c>
      <c r="H103" s="15">
        <v>1</v>
      </c>
      <c r="I103" s="15">
        <v>3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1</v>
      </c>
    </row>
    <row r="104" spans="1:16" ht="22.5" x14ac:dyDescent="0.25">
      <c r="A104" s="30" t="s">
        <v>492</v>
      </c>
      <c r="B104" s="30" t="s">
        <v>493</v>
      </c>
      <c r="C104" s="15">
        <v>166</v>
      </c>
      <c r="D104" s="15">
        <v>189</v>
      </c>
      <c r="E104" s="31">
        <v>-1</v>
      </c>
      <c r="F104" s="15">
        <v>20</v>
      </c>
      <c r="G104" s="15">
        <v>19</v>
      </c>
      <c r="H104" s="15">
        <v>31</v>
      </c>
      <c r="I104" s="15">
        <v>25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25">
        <v>32</v>
      </c>
    </row>
    <row r="105" spans="1:16" x14ac:dyDescent="0.25">
      <c r="A105" s="30" t="s">
        <v>494</v>
      </c>
      <c r="B105" s="30" t="s">
        <v>495</v>
      </c>
      <c r="C105" s="15">
        <v>195</v>
      </c>
      <c r="D105" s="15">
        <v>279</v>
      </c>
      <c r="E105" s="31">
        <v>-1</v>
      </c>
      <c r="F105" s="15">
        <v>1</v>
      </c>
      <c r="G105" s="15">
        <v>1</v>
      </c>
      <c r="H105" s="15">
        <v>8</v>
      </c>
      <c r="I105" s="15">
        <v>2</v>
      </c>
      <c r="J105" s="15">
        <v>0</v>
      </c>
      <c r="K105" s="15">
        <v>0</v>
      </c>
      <c r="L105" s="15">
        <v>2</v>
      </c>
      <c r="M105" s="15">
        <v>0</v>
      </c>
      <c r="N105" s="15">
        <v>1</v>
      </c>
      <c r="O105" s="15">
        <v>0</v>
      </c>
      <c r="P105" s="25">
        <v>2</v>
      </c>
    </row>
    <row r="106" spans="1:16" x14ac:dyDescent="0.25">
      <c r="A106" s="30" t="s">
        <v>496</v>
      </c>
      <c r="B106" s="30" t="s">
        <v>497</v>
      </c>
      <c r="C106" s="15">
        <v>1675</v>
      </c>
      <c r="D106" s="15">
        <v>1817</v>
      </c>
      <c r="E106" s="31">
        <v>-1</v>
      </c>
      <c r="F106" s="15">
        <v>10</v>
      </c>
      <c r="G106" s="15">
        <v>12</v>
      </c>
      <c r="H106" s="15">
        <v>305</v>
      </c>
      <c r="I106" s="15">
        <v>248</v>
      </c>
      <c r="J106" s="15">
        <v>0</v>
      </c>
      <c r="K106" s="15">
        <v>0</v>
      </c>
      <c r="L106" s="15">
        <v>0</v>
      </c>
      <c r="M106" s="15">
        <v>0</v>
      </c>
      <c r="N106" s="15">
        <v>7</v>
      </c>
      <c r="O106" s="15">
        <v>0</v>
      </c>
      <c r="P106" s="25">
        <v>142</v>
      </c>
    </row>
    <row r="107" spans="1:16" ht="22.5" x14ac:dyDescent="0.25">
      <c r="A107" s="30" t="s">
        <v>498</v>
      </c>
      <c r="B107" s="30" t="s">
        <v>499</v>
      </c>
      <c r="C107" s="15">
        <v>409</v>
      </c>
      <c r="D107" s="15">
        <v>499</v>
      </c>
      <c r="E107" s="31">
        <v>-1</v>
      </c>
      <c r="F107" s="15">
        <v>20</v>
      </c>
      <c r="G107" s="15">
        <v>7</v>
      </c>
      <c r="H107" s="15">
        <v>105</v>
      </c>
      <c r="I107" s="15">
        <v>89</v>
      </c>
      <c r="J107" s="15">
        <v>0</v>
      </c>
      <c r="K107" s="15">
        <v>0</v>
      </c>
      <c r="L107" s="15">
        <v>0</v>
      </c>
      <c r="M107" s="15">
        <v>0</v>
      </c>
      <c r="N107" s="15">
        <v>4</v>
      </c>
      <c r="O107" s="15">
        <v>0</v>
      </c>
      <c r="P107" s="25">
        <v>47</v>
      </c>
    </row>
    <row r="108" spans="1:16" ht="22.5" x14ac:dyDescent="0.25">
      <c r="A108" s="30" t="s">
        <v>500</v>
      </c>
      <c r="B108" s="30" t="s">
        <v>501</v>
      </c>
      <c r="C108" s="15">
        <v>25</v>
      </c>
      <c r="D108" s="15">
        <v>32</v>
      </c>
      <c r="E108" s="31">
        <v>-1</v>
      </c>
      <c r="F108" s="15">
        <v>0</v>
      </c>
      <c r="G108" s="15">
        <v>0</v>
      </c>
      <c r="H108" s="15">
        <v>7</v>
      </c>
      <c r="I108" s="15">
        <v>39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0</v>
      </c>
      <c r="P108" s="25">
        <v>14</v>
      </c>
    </row>
    <row r="109" spans="1:16" x14ac:dyDescent="0.25">
      <c r="A109" s="30" t="s">
        <v>502</v>
      </c>
      <c r="B109" s="30" t="s">
        <v>503</v>
      </c>
      <c r="C109" s="15">
        <v>1</v>
      </c>
      <c r="D109" s="15">
        <v>9</v>
      </c>
      <c r="E109" s="31">
        <v>-1</v>
      </c>
      <c r="F109" s="15">
        <v>0</v>
      </c>
      <c r="G109" s="15">
        <v>0</v>
      </c>
      <c r="H109" s="15">
        <v>5</v>
      </c>
      <c r="I109" s="15">
        <v>10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3</v>
      </c>
    </row>
    <row r="110" spans="1:16" x14ac:dyDescent="0.25">
      <c r="A110" s="30" t="s">
        <v>504</v>
      </c>
      <c r="B110" s="30" t="s">
        <v>505</v>
      </c>
      <c r="C110" s="15">
        <v>9</v>
      </c>
      <c r="D110" s="15">
        <v>8</v>
      </c>
      <c r="E110" s="31">
        <v>0</v>
      </c>
      <c r="F110" s="15">
        <v>0</v>
      </c>
      <c r="G110" s="15">
        <v>0</v>
      </c>
      <c r="H110" s="15">
        <v>10</v>
      </c>
      <c r="I110" s="15">
        <v>6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4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1</v>
      </c>
      <c r="E111" s="31">
        <v>-1</v>
      </c>
      <c r="F111" s="15">
        <v>0</v>
      </c>
      <c r="G111" s="15">
        <v>0</v>
      </c>
      <c r="H111" s="15">
        <v>0</v>
      </c>
      <c r="I111" s="15">
        <v>1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1387</v>
      </c>
      <c r="D112" s="15">
        <v>1637</v>
      </c>
      <c r="E112" s="31">
        <v>-1</v>
      </c>
      <c r="F112" s="15">
        <v>53</v>
      </c>
      <c r="G112" s="15">
        <v>47</v>
      </c>
      <c r="H112" s="15">
        <v>117</v>
      </c>
      <c r="I112" s="15">
        <v>125</v>
      </c>
      <c r="J112" s="15">
        <v>0</v>
      </c>
      <c r="K112" s="15">
        <v>0</v>
      </c>
      <c r="L112" s="15">
        <v>0</v>
      </c>
      <c r="M112" s="15">
        <v>0</v>
      </c>
      <c r="N112" s="15">
        <v>1</v>
      </c>
      <c r="O112" s="15">
        <v>0</v>
      </c>
      <c r="P112" s="25">
        <v>116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1</v>
      </c>
      <c r="D114" s="15">
        <v>6</v>
      </c>
      <c r="E114" s="31">
        <v>-1</v>
      </c>
      <c r="F114" s="15">
        <v>0</v>
      </c>
      <c r="G114" s="15">
        <v>0</v>
      </c>
      <c r="H114" s="15">
        <v>1</v>
      </c>
      <c r="I114" s="15">
        <v>4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11</v>
      </c>
      <c r="D115" s="15">
        <v>23</v>
      </c>
      <c r="E115" s="31">
        <v>-1</v>
      </c>
      <c r="F115" s="15">
        <v>0</v>
      </c>
      <c r="G115" s="15">
        <v>0</v>
      </c>
      <c r="H115" s="15">
        <v>2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6</v>
      </c>
      <c r="D116" s="15">
        <v>7</v>
      </c>
      <c r="E116" s="31">
        <v>-1</v>
      </c>
      <c r="F116" s="15">
        <v>2</v>
      </c>
      <c r="G116" s="15">
        <v>1</v>
      </c>
      <c r="H116" s="15">
        <v>4</v>
      </c>
      <c r="I116" s="15">
        <v>5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3</v>
      </c>
    </row>
    <row r="117" spans="1:16" ht="33.75" x14ac:dyDescent="0.25">
      <c r="A117" s="30" t="s">
        <v>518</v>
      </c>
      <c r="B117" s="30" t="s">
        <v>519</v>
      </c>
      <c r="C117" s="15">
        <v>3</v>
      </c>
      <c r="D117" s="15">
        <v>3</v>
      </c>
      <c r="E117" s="31">
        <v>0</v>
      </c>
      <c r="F117" s="15">
        <v>5</v>
      </c>
      <c r="G117" s="15">
        <v>0</v>
      </c>
      <c r="H117" s="15">
        <v>8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3</v>
      </c>
    </row>
    <row r="118" spans="1:16" ht="22.5" x14ac:dyDescent="0.25">
      <c r="A118" s="30" t="s">
        <v>520</v>
      </c>
      <c r="B118" s="30" t="s">
        <v>521</v>
      </c>
      <c r="C118" s="15">
        <v>1</v>
      </c>
      <c r="D118" s="15">
        <v>1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7</v>
      </c>
      <c r="D119" s="15">
        <v>2</v>
      </c>
      <c r="E119" s="31">
        <v>2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1</v>
      </c>
    </row>
    <row r="120" spans="1:16" ht="22.5" x14ac:dyDescent="0.25">
      <c r="A120" s="30" t="s">
        <v>524</v>
      </c>
      <c r="B120" s="30" t="s">
        <v>525</v>
      </c>
      <c r="C120" s="15">
        <v>1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4</v>
      </c>
      <c r="D121" s="15">
        <v>9</v>
      </c>
      <c r="E121" s="31">
        <v>-1</v>
      </c>
      <c r="F121" s="15">
        <v>0</v>
      </c>
      <c r="G121" s="15">
        <v>0</v>
      </c>
      <c r="H121" s="15">
        <v>5</v>
      </c>
      <c r="I121" s="15">
        <v>2</v>
      </c>
      <c r="J121" s="15">
        <v>0</v>
      </c>
      <c r="K121" s="15">
        <v>0</v>
      </c>
      <c r="L121" s="15">
        <v>0</v>
      </c>
      <c r="M121" s="15">
        <v>0</v>
      </c>
      <c r="N121" s="15">
        <v>3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101</v>
      </c>
      <c r="D122" s="15">
        <v>163</v>
      </c>
      <c r="E122" s="31">
        <v>-1</v>
      </c>
      <c r="F122" s="15">
        <v>19</v>
      </c>
      <c r="G122" s="15">
        <v>16</v>
      </c>
      <c r="H122" s="15">
        <v>45</v>
      </c>
      <c r="I122" s="15">
        <v>74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85</v>
      </c>
    </row>
    <row r="123" spans="1:16" x14ac:dyDescent="0.25">
      <c r="A123" s="30" t="s">
        <v>530</v>
      </c>
      <c r="B123" s="30" t="s">
        <v>531</v>
      </c>
      <c r="C123" s="15">
        <v>86</v>
      </c>
      <c r="D123" s="15">
        <v>39</v>
      </c>
      <c r="E123" s="31">
        <v>1</v>
      </c>
      <c r="F123" s="15">
        <v>0</v>
      </c>
      <c r="G123" s="15">
        <v>0</v>
      </c>
      <c r="H123" s="15">
        <v>34</v>
      </c>
      <c r="I123" s="15">
        <v>13</v>
      </c>
      <c r="J123" s="15">
        <v>0</v>
      </c>
      <c r="K123" s="15">
        <v>0</v>
      </c>
      <c r="L123" s="15">
        <v>0</v>
      </c>
      <c r="M123" s="15">
        <v>0</v>
      </c>
      <c r="N123" s="15">
        <v>22</v>
      </c>
      <c r="O123" s="15">
        <v>13</v>
      </c>
      <c r="P123" s="25">
        <v>6</v>
      </c>
    </row>
    <row r="124" spans="1:16" x14ac:dyDescent="0.25">
      <c r="A124" s="30" t="s">
        <v>532</v>
      </c>
      <c r="B124" s="30" t="s">
        <v>533</v>
      </c>
      <c r="C124" s="15">
        <v>7</v>
      </c>
      <c r="D124" s="15">
        <v>1</v>
      </c>
      <c r="E124" s="31">
        <v>6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1</v>
      </c>
    </row>
    <row r="125" spans="1:16" ht="22.5" x14ac:dyDescent="0.25">
      <c r="A125" s="30" t="s">
        <v>534</v>
      </c>
      <c r="B125" s="30" t="s">
        <v>535</v>
      </c>
      <c r="C125" s="15">
        <v>1</v>
      </c>
      <c r="D125" s="15">
        <v>1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1</v>
      </c>
      <c r="E126" s="31">
        <v>-1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8</v>
      </c>
      <c r="D127" s="15">
        <v>7</v>
      </c>
      <c r="E127" s="31">
        <v>0</v>
      </c>
      <c r="F127" s="15">
        <v>0</v>
      </c>
      <c r="G127" s="15">
        <v>0</v>
      </c>
      <c r="H127" s="15">
        <v>1</v>
      </c>
      <c r="I127" s="15">
        <v>4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4</v>
      </c>
      <c r="D128" s="15">
        <v>0</v>
      </c>
      <c r="E128" s="31">
        <v>0</v>
      </c>
      <c r="F128" s="15">
        <v>0</v>
      </c>
      <c r="G128" s="15">
        <v>0</v>
      </c>
      <c r="H128" s="15">
        <v>6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30</v>
      </c>
      <c r="D129" s="15">
        <v>76</v>
      </c>
      <c r="E129" s="31">
        <v>-1</v>
      </c>
      <c r="F129" s="15">
        <v>7</v>
      </c>
      <c r="G129" s="15">
        <v>8</v>
      </c>
      <c r="H129" s="15">
        <v>36</v>
      </c>
      <c r="I129" s="15">
        <v>37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29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1</v>
      </c>
      <c r="E130" s="31">
        <v>-1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3</v>
      </c>
      <c r="D131" s="15">
        <v>6</v>
      </c>
      <c r="E131" s="31">
        <v>-1</v>
      </c>
      <c r="F131" s="15">
        <v>0</v>
      </c>
      <c r="G131" s="15">
        <v>0</v>
      </c>
      <c r="H131" s="15">
        <v>3</v>
      </c>
      <c r="I131" s="15">
        <v>2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5</v>
      </c>
    </row>
    <row r="132" spans="1:16" x14ac:dyDescent="0.25">
      <c r="A132" s="178" t="s">
        <v>548</v>
      </c>
      <c r="B132" s="179"/>
      <c r="C132" s="27">
        <v>2</v>
      </c>
      <c r="D132" s="27">
        <v>9</v>
      </c>
      <c r="E132" s="28">
        <v>-1</v>
      </c>
      <c r="F132" s="27">
        <v>0</v>
      </c>
      <c r="G132" s="27">
        <v>0</v>
      </c>
      <c r="H132" s="27">
        <v>13</v>
      </c>
      <c r="I132" s="27">
        <v>7</v>
      </c>
      <c r="J132" s="27">
        <v>0</v>
      </c>
      <c r="K132" s="27">
        <v>0</v>
      </c>
      <c r="L132" s="27">
        <v>0</v>
      </c>
      <c r="M132" s="27">
        <v>0</v>
      </c>
      <c r="N132" s="27">
        <v>1</v>
      </c>
      <c r="O132" s="27">
        <v>0</v>
      </c>
      <c r="P132" s="29">
        <v>8</v>
      </c>
    </row>
    <row r="133" spans="1:16" x14ac:dyDescent="0.25">
      <c r="A133" s="30" t="s">
        <v>549</v>
      </c>
      <c r="B133" s="30" t="s">
        <v>550</v>
      </c>
      <c r="C133" s="15">
        <v>1</v>
      </c>
      <c r="D133" s="15">
        <v>3</v>
      </c>
      <c r="E133" s="31">
        <v>-1</v>
      </c>
      <c r="F133" s="15">
        <v>0</v>
      </c>
      <c r="G133" s="15">
        <v>0</v>
      </c>
      <c r="H133" s="15">
        <v>5</v>
      </c>
      <c r="I133" s="15">
        <v>3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5">
        <v>5</v>
      </c>
    </row>
    <row r="134" spans="1:16" x14ac:dyDescent="0.25">
      <c r="A134" s="30" t="s">
        <v>551</v>
      </c>
      <c r="B134" s="30" t="s">
        <v>552</v>
      </c>
      <c r="C134" s="15">
        <v>1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0</v>
      </c>
      <c r="D135" s="15">
        <v>6</v>
      </c>
      <c r="E135" s="31">
        <v>-1</v>
      </c>
      <c r="F135" s="15">
        <v>0</v>
      </c>
      <c r="G135" s="15">
        <v>0</v>
      </c>
      <c r="H135" s="15">
        <v>4</v>
      </c>
      <c r="I135" s="15">
        <v>3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1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2</v>
      </c>
    </row>
    <row r="138" spans="1:16" x14ac:dyDescent="0.25">
      <c r="A138" s="178" t="s">
        <v>559</v>
      </c>
      <c r="B138" s="179"/>
      <c r="C138" s="27">
        <v>18</v>
      </c>
      <c r="D138" s="27">
        <v>17</v>
      </c>
      <c r="E138" s="28">
        <v>0</v>
      </c>
      <c r="F138" s="27">
        <v>0</v>
      </c>
      <c r="G138" s="27">
        <v>0</v>
      </c>
      <c r="H138" s="27">
        <v>0</v>
      </c>
      <c r="I138" s="27">
        <v>14</v>
      </c>
      <c r="J138" s="27">
        <v>0</v>
      </c>
      <c r="K138" s="27">
        <v>0</v>
      </c>
      <c r="L138" s="27">
        <v>0</v>
      </c>
      <c r="M138" s="27">
        <v>0</v>
      </c>
      <c r="N138" s="27">
        <v>18</v>
      </c>
      <c r="O138" s="27">
        <v>0</v>
      </c>
      <c r="P138" s="29">
        <v>2</v>
      </c>
    </row>
    <row r="139" spans="1:16" ht="22.5" x14ac:dyDescent="0.25">
      <c r="A139" s="30" t="s">
        <v>560</v>
      </c>
      <c r="B139" s="30" t="s">
        <v>561</v>
      </c>
      <c r="C139" s="15">
        <v>0</v>
      </c>
      <c r="D139" s="15">
        <v>1</v>
      </c>
      <c r="E139" s="31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2</v>
      </c>
      <c r="D140" s="15">
        <v>1</v>
      </c>
      <c r="E140" s="31">
        <v>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1</v>
      </c>
      <c r="D141" s="15">
        <v>1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1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11</v>
      </c>
      <c r="D143" s="15">
        <v>13</v>
      </c>
      <c r="E143" s="31">
        <v>-1</v>
      </c>
      <c r="F143" s="15">
        <v>0</v>
      </c>
      <c r="G143" s="15">
        <v>0</v>
      </c>
      <c r="H143" s="15">
        <v>0</v>
      </c>
      <c r="I143" s="15">
        <v>12</v>
      </c>
      <c r="J143" s="15">
        <v>0</v>
      </c>
      <c r="K143" s="15">
        <v>0</v>
      </c>
      <c r="L143" s="15">
        <v>0</v>
      </c>
      <c r="M143" s="15">
        <v>0</v>
      </c>
      <c r="N143" s="15">
        <v>18</v>
      </c>
      <c r="O143" s="15">
        <v>0</v>
      </c>
      <c r="P143" s="25">
        <v>2</v>
      </c>
    </row>
    <row r="144" spans="1:16" ht="33.75" x14ac:dyDescent="0.25">
      <c r="A144" s="30" t="s">
        <v>570</v>
      </c>
      <c r="B144" s="30" t="s">
        <v>571</v>
      </c>
      <c r="C144" s="15">
        <v>3</v>
      </c>
      <c r="D144" s="15">
        <v>1</v>
      </c>
      <c r="E144" s="31">
        <v>2</v>
      </c>
      <c r="F144" s="15">
        <v>0</v>
      </c>
      <c r="G144" s="15">
        <v>0</v>
      </c>
      <c r="H144" s="15">
        <v>0</v>
      </c>
      <c r="I144" s="15">
        <v>2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8" t="s">
        <v>572</v>
      </c>
      <c r="B145" s="179"/>
      <c r="C145" s="27">
        <v>67</v>
      </c>
      <c r="D145" s="27">
        <v>186</v>
      </c>
      <c r="E145" s="28">
        <v>-1</v>
      </c>
      <c r="F145" s="27">
        <v>39</v>
      </c>
      <c r="G145" s="27">
        <v>23</v>
      </c>
      <c r="H145" s="27">
        <v>31</v>
      </c>
      <c r="I145" s="27">
        <v>25</v>
      </c>
      <c r="J145" s="27">
        <v>2</v>
      </c>
      <c r="K145" s="27">
        <v>2</v>
      </c>
      <c r="L145" s="27">
        <v>1</v>
      </c>
      <c r="M145" s="27">
        <v>1</v>
      </c>
      <c r="N145" s="27">
        <v>3</v>
      </c>
      <c r="O145" s="27">
        <v>7</v>
      </c>
      <c r="P145" s="29">
        <v>52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67</v>
      </c>
      <c r="D147" s="15">
        <v>186</v>
      </c>
      <c r="E147" s="31">
        <v>-1</v>
      </c>
      <c r="F147" s="15">
        <v>39</v>
      </c>
      <c r="G147" s="15">
        <v>23</v>
      </c>
      <c r="H147" s="15">
        <v>31</v>
      </c>
      <c r="I147" s="15">
        <v>25</v>
      </c>
      <c r="J147" s="15">
        <v>2</v>
      </c>
      <c r="K147" s="15">
        <v>2</v>
      </c>
      <c r="L147" s="15">
        <v>1</v>
      </c>
      <c r="M147" s="15">
        <v>1</v>
      </c>
      <c r="N147" s="15">
        <v>3</v>
      </c>
      <c r="O147" s="15">
        <v>7</v>
      </c>
      <c r="P147" s="25">
        <v>52</v>
      </c>
    </row>
    <row r="148" spans="1:16" x14ac:dyDescent="0.25">
      <c r="A148" s="178" t="s">
        <v>577</v>
      </c>
      <c r="B148" s="179"/>
      <c r="C148" s="27">
        <v>162</v>
      </c>
      <c r="D148" s="27">
        <v>195</v>
      </c>
      <c r="E148" s="28">
        <v>-1</v>
      </c>
      <c r="F148" s="27">
        <v>3</v>
      </c>
      <c r="G148" s="27">
        <v>2</v>
      </c>
      <c r="H148" s="27">
        <v>115</v>
      </c>
      <c r="I148" s="27">
        <v>77</v>
      </c>
      <c r="J148" s="27">
        <v>0</v>
      </c>
      <c r="K148" s="27">
        <v>0</v>
      </c>
      <c r="L148" s="27">
        <v>0</v>
      </c>
      <c r="M148" s="27">
        <v>0</v>
      </c>
      <c r="N148" s="27">
        <v>132</v>
      </c>
      <c r="O148" s="27">
        <v>0</v>
      </c>
      <c r="P148" s="29">
        <v>44</v>
      </c>
    </row>
    <row r="149" spans="1:16" ht="22.5" x14ac:dyDescent="0.25">
      <c r="A149" s="30" t="s">
        <v>578</v>
      </c>
      <c r="B149" s="30" t="s">
        <v>579</v>
      </c>
      <c r="C149" s="15">
        <v>80</v>
      </c>
      <c r="D149" s="15">
        <v>125</v>
      </c>
      <c r="E149" s="31">
        <v>-1</v>
      </c>
      <c r="F149" s="15">
        <v>1</v>
      </c>
      <c r="G149" s="15">
        <v>0</v>
      </c>
      <c r="H149" s="15">
        <v>88</v>
      </c>
      <c r="I149" s="15">
        <v>58</v>
      </c>
      <c r="J149" s="15">
        <v>0</v>
      </c>
      <c r="K149" s="15">
        <v>0</v>
      </c>
      <c r="L149" s="15">
        <v>0</v>
      </c>
      <c r="M149" s="15">
        <v>0</v>
      </c>
      <c r="N149" s="15">
        <v>113</v>
      </c>
      <c r="O149" s="15">
        <v>0</v>
      </c>
      <c r="P149" s="25">
        <v>34</v>
      </c>
    </row>
    <row r="150" spans="1:16" ht="22.5" x14ac:dyDescent="0.25">
      <c r="A150" s="30" t="s">
        <v>580</v>
      </c>
      <c r="B150" s="30" t="s">
        <v>581</v>
      </c>
      <c r="C150" s="15">
        <v>16</v>
      </c>
      <c r="D150" s="15">
        <v>1</v>
      </c>
      <c r="E150" s="31">
        <v>15</v>
      </c>
      <c r="F150" s="15">
        <v>0</v>
      </c>
      <c r="G150" s="15">
        <v>0</v>
      </c>
      <c r="H150" s="15">
        <v>5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3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14</v>
      </c>
      <c r="D152" s="15">
        <v>11</v>
      </c>
      <c r="E152" s="31">
        <v>0</v>
      </c>
      <c r="F152" s="15">
        <v>0</v>
      </c>
      <c r="G152" s="15">
        <v>0</v>
      </c>
      <c r="H152" s="15">
        <v>1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6</v>
      </c>
      <c r="O152" s="15">
        <v>0</v>
      </c>
      <c r="P152" s="25">
        <v>2</v>
      </c>
    </row>
    <row r="153" spans="1:16" ht="33.75" x14ac:dyDescent="0.25">
      <c r="A153" s="30" t="s">
        <v>586</v>
      </c>
      <c r="B153" s="30" t="s">
        <v>587</v>
      </c>
      <c r="C153" s="15">
        <v>2</v>
      </c>
      <c r="D153" s="15">
        <v>3</v>
      </c>
      <c r="E153" s="31">
        <v>-1</v>
      </c>
      <c r="F153" s="15">
        <v>0</v>
      </c>
      <c r="G153" s="15">
        <v>0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3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3</v>
      </c>
      <c r="D154" s="15">
        <v>5</v>
      </c>
      <c r="E154" s="31">
        <v>-1</v>
      </c>
      <c r="F154" s="15">
        <v>1</v>
      </c>
      <c r="G154" s="15">
        <v>1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5">
        <v>2</v>
      </c>
    </row>
    <row r="155" spans="1:16" x14ac:dyDescent="0.25">
      <c r="A155" s="30" t="s">
        <v>590</v>
      </c>
      <c r="B155" s="30" t="s">
        <v>591</v>
      </c>
      <c r="C155" s="15">
        <v>19</v>
      </c>
      <c r="D155" s="15">
        <v>17</v>
      </c>
      <c r="E155" s="31">
        <v>0</v>
      </c>
      <c r="F155" s="15">
        <v>1</v>
      </c>
      <c r="G155" s="15">
        <v>1</v>
      </c>
      <c r="H155" s="15">
        <v>14</v>
      </c>
      <c r="I155" s="15">
        <v>12</v>
      </c>
      <c r="J155" s="15">
        <v>0</v>
      </c>
      <c r="K155" s="15">
        <v>0</v>
      </c>
      <c r="L155" s="15">
        <v>0</v>
      </c>
      <c r="M155" s="15">
        <v>0</v>
      </c>
      <c r="N155" s="15">
        <v>3</v>
      </c>
      <c r="O155" s="15">
        <v>0</v>
      </c>
      <c r="P155" s="25">
        <v>5</v>
      </c>
    </row>
    <row r="156" spans="1:16" ht="22.5" x14ac:dyDescent="0.25">
      <c r="A156" s="30" t="s">
        <v>592</v>
      </c>
      <c r="B156" s="30" t="s">
        <v>593</v>
      </c>
      <c r="C156" s="15">
        <v>28</v>
      </c>
      <c r="D156" s="15">
        <v>33</v>
      </c>
      <c r="E156" s="31">
        <v>-1</v>
      </c>
      <c r="F156" s="15">
        <v>0</v>
      </c>
      <c r="G156" s="15">
        <v>0</v>
      </c>
      <c r="H156" s="15">
        <v>4</v>
      </c>
      <c r="I156" s="15">
        <v>4</v>
      </c>
      <c r="J156" s="15">
        <v>0</v>
      </c>
      <c r="K156" s="15">
        <v>0</v>
      </c>
      <c r="L156" s="15">
        <v>0</v>
      </c>
      <c r="M156" s="15">
        <v>0</v>
      </c>
      <c r="N156" s="15">
        <v>3</v>
      </c>
      <c r="O156" s="15">
        <v>0</v>
      </c>
      <c r="P156" s="25">
        <v>1</v>
      </c>
    </row>
    <row r="157" spans="1:16" x14ac:dyDescent="0.25">
      <c r="A157" s="178" t="s">
        <v>594</v>
      </c>
      <c r="B157" s="179"/>
      <c r="C157" s="27">
        <v>67</v>
      </c>
      <c r="D157" s="27">
        <v>83</v>
      </c>
      <c r="E157" s="28">
        <v>-1</v>
      </c>
      <c r="F157" s="27">
        <v>0</v>
      </c>
      <c r="G157" s="27">
        <v>1</v>
      </c>
      <c r="H157" s="27">
        <v>2</v>
      </c>
      <c r="I157" s="27">
        <v>2</v>
      </c>
      <c r="J157" s="27">
        <v>3</v>
      </c>
      <c r="K157" s="27">
        <v>2</v>
      </c>
      <c r="L157" s="27">
        <v>0</v>
      </c>
      <c r="M157" s="27">
        <v>0</v>
      </c>
      <c r="N157" s="27">
        <v>0</v>
      </c>
      <c r="O157" s="27">
        <v>0</v>
      </c>
      <c r="P157" s="29">
        <v>4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1</v>
      </c>
      <c r="E159" s="31">
        <v>-1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1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9</v>
      </c>
      <c r="D162" s="15">
        <v>10</v>
      </c>
      <c r="E162" s="31">
        <v>-1</v>
      </c>
      <c r="F162" s="15">
        <v>0</v>
      </c>
      <c r="G162" s="15">
        <v>1</v>
      </c>
      <c r="H162" s="15">
        <v>1</v>
      </c>
      <c r="I162" s="15">
        <v>0</v>
      </c>
      <c r="J162" s="15">
        <v>1</v>
      </c>
      <c r="K162" s="15">
        <v>2</v>
      </c>
      <c r="L162" s="15">
        <v>0</v>
      </c>
      <c r="M162" s="15">
        <v>0</v>
      </c>
      <c r="N162" s="15">
        <v>0</v>
      </c>
      <c r="O162" s="15">
        <v>0</v>
      </c>
      <c r="P162" s="25">
        <v>3</v>
      </c>
    </row>
    <row r="163" spans="1:16" x14ac:dyDescent="0.25">
      <c r="A163" s="30" t="s">
        <v>605</v>
      </c>
      <c r="B163" s="30" t="s">
        <v>606</v>
      </c>
      <c r="C163" s="15">
        <v>12</v>
      </c>
      <c r="D163" s="15">
        <v>10</v>
      </c>
      <c r="E163" s="31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1</v>
      </c>
      <c r="D164" s="15">
        <v>4</v>
      </c>
      <c r="E164" s="31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26</v>
      </c>
      <c r="D165" s="15">
        <v>35</v>
      </c>
      <c r="E165" s="31">
        <v>-1</v>
      </c>
      <c r="F165" s="15">
        <v>0</v>
      </c>
      <c r="G165" s="15">
        <v>0</v>
      </c>
      <c r="H165" s="15">
        <v>1</v>
      </c>
      <c r="I165" s="15">
        <v>1</v>
      </c>
      <c r="J165" s="15">
        <v>1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19</v>
      </c>
      <c r="D166" s="15">
        <v>23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1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1</v>
      </c>
    </row>
    <row r="167" spans="1:16" x14ac:dyDescent="0.25">
      <c r="A167" s="178" t="s">
        <v>613</v>
      </c>
      <c r="B167" s="179"/>
      <c r="C167" s="27">
        <v>1013</v>
      </c>
      <c r="D167" s="27">
        <v>906</v>
      </c>
      <c r="E167" s="28">
        <v>0</v>
      </c>
      <c r="F167" s="27">
        <v>354</v>
      </c>
      <c r="G167" s="27">
        <v>334</v>
      </c>
      <c r="H167" s="27">
        <v>631</v>
      </c>
      <c r="I167" s="27">
        <v>540</v>
      </c>
      <c r="J167" s="27">
        <v>5</v>
      </c>
      <c r="K167" s="27">
        <v>6</v>
      </c>
      <c r="L167" s="27">
        <v>0</v>
      </c>
      <c r="M167" s="27">
        <v>0</v>
      </c>
      <c r="N167" s="27">
        <v>29</v>
      </c>
      <c r="O167" s="27">
        <v>513</v>
      </c>
      <c r="P167" s="29">
        <v>523</v>
      </c>
    </row>
    <row r="168" spans="1:16" ht="22.5" x14ac:dyDescent="0.25">
      <c r="A168" s="30" t="s">
        <v>614</v>
      </c>
      <c r="B168" s="30" t="s">
        <v>615</v>
      </c>
      <c r="C168" s="15">
        <v>7</v>
      </c>
      <c r="D168" s="15">
        <v>8</v>
      </c>
      <c r="E168" s="31">
        <v>-1</v>
      </c>
      <c r="F168" s="15">
        <v>0</v>
      </c>
      <c r="G168" s="15">
        <v>0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10</v>
      </c>
    </row>
    <row r="169" spans="1:16" ht="33.75" x14ac:dyDescent="0.25">
      <c r="A169" s="30" t="s">
        <v>616</v>
      </c>
      <c r="B169" s="30" t="s">
        <v>617</v>
      </c>
      <c r="C169" s="15">
        <v>1</v>
      </c>
      <c r="D169" s="15">
        <v>1</v>
      </c>
      <c r="E169" s="31">
        <v>0</v>
      </c>
      <c r="F169" s="15">
        <v>4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5</v>
      </c>
      <c r="E170" s="31">
        <v>-1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1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2</v>
      </c>
      <c r="D172" s="15">
        <v>3</v>
      </c>
      <c r="E172" s="31">
        <v>-1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123</v>
      </c>
      <c r="D174" s="15">
        <v>136</v>
      </c>
      <c r="E174" s="31">
        <v>-1</v>
      </c>
      <c r="F174" s="15">
        <v>2</v>
      </c>
      <c r="G174" s="15">
        <v>1</v>
      </c>
      <c r="H174" s="15">
        <v>111</v>
      </c>
      <c r="I174" s="15">
        <v>118</v>
      </c>
      <c r="J174" s="15">
        <v>0</v>
      </c>
      <c r="K174" s="15">
        <v>0</v>
      </c>
      <c r="L174" s="15">
        <v>0</v>
      </c>
      <c r="M174" s="15">
        <v>0</v>
      </c>
      <c r="N174" s="15">
        <v>4</v>
      </c>
      <c r="O174" s="15">
        <v>120</v>
      </c>
      <c r="P174" s="25">
        <v>75</v>
      </c>
    </row>
    <row r="175" spans="1:16" ht="22.5" x14ac:dyDescent="0.25">
      <c r="A175" s="30" t="s">
        <v>628</v>
      </c>
      <c r="B175" s="30" t="s">
        <v>629</v>
      </c>
      <c r="C175" s="15">
        <v>732</v>
      </c>
      <c r="D175" s="15">
        <v>625</v>
      </c>
      <c r="E175" s="31">
        <v>0</v>
      </c>
      <c r="F175" s="15">
        <v>308</v>
      </c>
      <c r="G175" s="15">
        <v>303</v>
      </c>
      <c r="H175" s="15">
        <v>410</v>
      </c>
      <c r="I175" s="15">
        <v>259</v>
      </c>
      <c r="J175" s="15">
        <v>5</v>
      </c>
      <c r="K175" s="15">
        <v>0</v>
      </c>
      <c r="L175" s="15">
        <v>0</v>
      </c>
      <c r="M175" s="15">
        <v>0</v>
      </c>
      <c r="N175" s="15">
        <v>3</v>
      </c>
      <c r="O175" s="15">
        <v>62</v>
      </c>
      <c r="P175" s="25">
        <v>390</v>
      </c>
    </row>
    <row r="176" spans="1:16" x14ac:dyDescent="0.25">
      <c r="A176" s="30" t="s">
        <v>630</v>
      </c>
      <c r="B176" s="30" t="s">
        <v>631</v>
      </c>
      <c r="C176" s="15">
        <v>148</v>
      </c>
      <c r="D176" s="15">
        <v>127</v>
      </c>
      <c r="E176" s="31">
        <v>0</v>
      </c>
      <c r="F176" s="15">
        <v>40</v>
      </c>
      <c r="G176" s="15">
        <v>30</v>
      </c>
      <c r="H176" s="15">
        <v>107</v>
      </c>
      <c r="I176" s="15">
        <v>159</v>
      </c>
      <c r="J176" s="15">
        <v>0</v>
      </c>
      <c r="K176" s="15">
        <v>6</v>
      </c>
      <c r="L176" s="15">
        <v>0</v>
      </c>
      <c r="M176" s="15">
        <v>0</v>
      </c>
      <c r="N176" s="15">
        <v>22</v>
      </c>
      <c r="O176" s="15">
        <v>331</v>
      </c>
      <c r="P176" s="25">
        <v>46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2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1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1</v>
      </c>
      <c r="E178" s="31">
        <v>-1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8" t="s">
        <v>636</v>
      </c>
      <c r="B179" s="179"/>
      <c r="C179" s="27">
        <v>519</v>
      </c>
      <c r="D179" s="27">
        <v>379</v>
      </c>
      <c r="E179" s="28">
        <v>0</v>
      </c>
      <c r="F179" s="27">
        <v>1757</v>
      </c>
      <c r="G179" s="27">
        <v>1766</v>
      </c>
      <c r="H179" s="27">
        <v>278</v>
      </c>
      <c r="I179" s="27">
        <v>311</v>
      </c>
      <c r="J179" s="27">
        <v>2</v>
      </c>
      <c r="K179" s="27">
        <v>0</v>
      </c>
      <c r="L179" s="27">
        <v>0</v>
      </c>
      <c r="M179" s="27">
        <v>1</v>
      </c>
      <c r="N179" s="27">
        <v>129</v>
      </c>
      <c r="O179" s="27">
        <v>0</v>
      </c>
      <c r="P179" s="29">
        <v>1797</v>
      </c>
    </row>
    <row r="180" spans="1:16" ht="22.5" x14ac:dyDescent="0.25">
      <c r="A180" s="30" t="s">
        <v>637</v>
      </c>
      <c r="B180" s="30" t="s">
        <v>638</v>
      </c>
      <c r="C180" s="15">
        <v>4</v>
      </c>
      <c r="D180" s="15">
        <v>1</v>
      </c>
      <c r="E180" s="31">
        <v>3</v>
      </c>
      <c r="F180" s="15">
        <v>3</v>
      </c>
      <c r="G180" s="15">
        <v>5</v>
      </c>
      <c r="H180" s="15">
        <v>4</v>
      </c>
      <c r="I180" s="15">
        <v>4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5</v>
      </c>
    </row>
    <row r="181" spans="1:16" ht="22.5" x14ac:dyDescent="0.25">
      <c r="A181" s="30" t="s">
        <v>639</v>
      </c>
      <c r="B181" s="30" t="s">
        <v>640</v>
      </c>
      <c r="C181" s="15">
        <v>198</v>
      </c>
      <c r="D181" s="15">
        <v>201</v>
      </c>
      <c r="E181" s="31">
        <v>-1</v>
      </c>
      <c r="F181" s="15">
        <v>894</v>
      </c>
      <c r="G181" s="15">
        <v>907</v>
      </c>
      <c r="H181" s="15">
        <v>101</v>
      </c>
      <c r="I181" s="15">
        <v>108</v>
      </c>
      <c r="J181" s="15">
        <v>1</v>
      </c>
      <c r="K181" s="15">
        <v>0</v>
      </c>
      <c r="L181" s="15">
        <v>0</v>
      </c>
      <c r="M181" s="15">
        <v>1</v>
      </c>
      <c r="N181" s="15">
        <v>1</v>
      </c>
      <c r="O181" s="15">
        <v>0</v>
      </c>
      <c r="P181" s="25">
        <v>930</v>
      </c>
    </row>
    <row r="182" spans="1:16" x14ac:dyDescent="0.25">
      <c r="A182" s="30" t="s">
        <v>641</v>
      </c>
      <c r="B182" s="30" t="s">
        <v>642</v>
      </c>
      <c r="C182" s="15">
        <v>59</v>
      </c>
      <c r="D182" s="15">
        <v>4</v>
      </c>
      <c r="E182" s="31">
        <v>13</v>
      </c>
      <c r="F182" s="15">
        <v>53</v>
      </c>
      <c r="G182" s="15">
        <v>55</v>
      </c>
      <c r="H182" s="15">
        <v>40</v>
      </c>
      <c r="I182" s="15">
        <v>61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70</v>
      </c>
    </row>
    <row r="183" spans="1:16" ht="22.5" x14ac:dyDescent="0.25">
      <c r="A183" s="30" t="s">
        <v>643</v>
      </c>
      <c r="B183" s="30" t="s">
        <v>644</v>
      </c>
      <c r="C183" s="15">
        <v>6</v>
      </c>
      <c r="D183" s="15">
        <v>0</v>
      </c>
      <c r="E183" s="31">
        <v>0</v>
      </c>
      <c r="F183" s="15">
        <v>2</v>
      </c>
      <c r="G183" s="15">
        <v>3</v>
      </c>
      <c r="H183" s="15">
        <v>0</v>
      </c>
      <c r="I183" s="15">
        <v>3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3</v>
      </c>
    </row>
    <row r="184" spans="1:16" ht="22.5" x14ac:dyDescent="0.25">
      <c r="A184" s="30" t="s">
        <v>645</v>
      </c>
      <c r="B184" s="30" t="s">
        <v>646</v>
      </c>
      <c r="C184" s="15">
        <v>1</v>
      </c>
      <c r="D184" s="15">
        <v>6</v>
      </c>
      <c r="E184" s="31">
        <v>-1</v>
      </c>
      <c r="F184" s="15">
        <v>14</v>
      </c>
      <c r="G184" s="15">
        <v>28</v>
      </c>
      <c r="H184" s="15">
        <v>1</v>
      </c>
      <c r="I184" s="15">
        <v>8</v>
      </c>
      <c r="J184" s="15">
        <v>1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46</v>
      </c>
    </row>
    <row r="185" spans="1:16" ht="22.5" x14ac:dyDescent="0.25">
      <c r="A185" s="30" t="s">
        <v>647</v>
      </c>
      <c r="B185" s="30" t="s">
        <v>648</v>
      </c>
      <c r="C185" s="15">
        <v>244</v>
      </c>
      <c r="D185" s="15">
        <v>162</v>
      </c>
      <c r="E185" s="31">
        <v>0</v>
      </c>
      <c r="F185" s="15">
        <v>787</v>
      </c>
      <c r="G185" s="15">
        <v>768</v>
      </c>
      <c r="H185" s="15">
        <v>130</v>
      </c>
      <c r="I185" s="15">
        <v>127</v>
      </c>
      <c r="J185" s="15">
        <v>0</v>
      </c>
      <c r="K185" s="15">
        <v>0</v>
      </c>
      <c r="L185" s="15">
        <v>0</v>
      </c>
      <c r="M185" s="15">
        <v>0</v>
      </c>
      <c r="N185" s="15">
        <v>128</v>
      </c>
      <c r="O185" s="15">
        <v>0</v>
      </c>
      <c r="P185" s="25">
        <v>743</v>
      </c>
    </row>
    <row r="186" spans="1:16" ht="22.5" x14ac:dyDescent="0.25">
      <c r="A186" s="30" t="s">
        <v>649</v>
      </c>
      <c r="B186" s="30" t="s">
        <v>650</v>
      </c>
      <c r="C186" s="15">
        <v>7</v>
      </c>
      <c r="D186" s="15">
        <v>5</v>
      </c>
      <c r="E186" s="31">
        <v>0</v>
      </c>
      <c r="F186" s="15">
        <v>4</v>
      </c>
      <c r="G186" s="15">
        <v>0</v>
      </c>
      <c r="H186" s="15">
        <v>2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8" t="s">
        <v>651</v>
      </c>
      <c r="B187" s="179"/>
      <c r="C187" s="27">
        <v>206</v>
      </c>
      <c r="D187" s="27">
        <v>281</v>
      </c>
      <c r="E187" s="28">
        <v>-1</v>
      </c>
      <c r="F187" s="27">
        <v>151</v>
      </c>
      <c r="G187" s="27">
        <v>163</v>
      </c>
      <c r="H187" s="27">
        <v>84</v>
      </c>
      <c r="I187" s="27">
        <v>112</v>
      </c>
      <c r="J187" s="27">
        <v>1</v>
      </c>
      <c r="K187" s="27">
        <v>1</v>
      </c>
      <c r="L187" s="27">
        <v>0</v>
      </c>
      <c r="M187" s="27">
        <v>1</v>
      </c>
      <c r="N187" s="27">
        <v>14</v>
      </c>
      <c r="O187" s="27">
        <v>1</v>
      </c>
      <c r="P187" s="29">
        <v>222</v>
      </c>
    </row>
    <row r="188" spans="1:16" x14ac:dyDescent="0.25">
      <c r="A188" s="30" t="s">
        <v>652</v>
      </c>
      <c r="B188" s="30" t="s">
        <v>653</v>
      </c>
      <c r="C188" s="15">
        <v>19</v>
      </c>
      <c r="D188" s="15">
        <v>17</v>
      </c>
      <c r="E188" s="31">
        <v>0</v>
      </c>
      <c r="F188" s="15">
        <v>0</v>
      </c>
      <c r="G188" s="15">
        <v>0</v>
      </c>
      <c r="H188" s="15">
        <v>2</v>
      </c>
      <c r="I188" s="15">
        <v>2</v>
      </c>
      <c r="J188" s="15">
        <v>1</v>
      </c>
      <c r="K188" s="15">
        <v>1</v>
      </c>
      <c r="L188" s="15">
        <v>0</v>
      </c>
      <c r="M188" s="15">
        <v>0</v>
      </c>
      <c r="N188" s="15">
        <v>0</v>
      </c>
      <c r="O188" s="15">
        <v>0</v>
      </c>
      <c r="P188" s="25">
        <v>1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71</v>
      </c>
      <c r="D190" s="15">
        <v>108</v>
      </c>
      <c r="E190" s="31">
        <v>-1</v>
      </c>
      <c r="F190" s="15">
        <v>51</v>
      </c>
      <c r="G190" s="15">
        <v>88</v>
      </c>
      <c r="H190" s="15">
        <v>33</v>
      </c>
      <c r="I190" s="15">
        <v>25</v>
      </c>
      <c r="J190" s="15">
        <v>0</v>
      </c>
      <c r="K190" s="15">
        <v>0</v>
      </c>
      <c r="L190" s="15">
        <v>0</v>
      </c>
      <c r="M190" s="15">
        <v>1</v>
      </c>
      <c r="N190" s="15">
        <v>7</v>
      </c>
      <c r="O190" s="15">
        <v>1</v>
      </c>
      <c r="P190" s="25">
        <v>119</v>
      </c>
    </row>
    <row r="191" spans="1:16" ht="22.5" x14ac:dyDescent="0.25">
      <c r="A191" s="30" t="s">
        <v>658</v>
      </c>
      <c r="B191" s="30" t="s">
        <v>659</v>
      </c>
      <c r="C191" s="15">
        <v>1</v>
      </c>
      <c r="D191" s="15">
        <v>2</v>
      </c>
      <c r="E191" s="31">
        <v>-1</v>
      </c>
      <c r="F191" s="15">
        <v>1</v>
      </c>
      <c r="G191" s="15">
        <v>1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2</v>
      </c>
    </row>
    <row r="192" spans="1:16" ht="33.75" x14ac:dyDescent="0.25">
      <c r="A192" s="30" t="s">
        <v>660</v>
      </c>
      <c r="B192" s="30" t="s">
        <v>661</v>
      </c>
      <c r="C192" s="15">
        <v>20</v>
      </c>
      <c r="D192" s="15">
        <v>26</v>
      </c>
      <c r="E192" s="31">
        <v>-1</v>
      </c>
      <c r="F192" s="15">
        <v>80</v>
      </c>
      <c r="G192" s="15">
        <v>7</v>
      </c>
      <c r="H192" s="15">
        <v>28</v>
      </c>
      <c r="I192" s="15">
        <v>64</v>
      </c>
      <c r="J192" s="15">
        <v>0</v>
      </c>
      <c r="K192" s="15">
        <v>0</v>
      </c>
      <c r="L192" s="15">
        <v>0</v>
      </c>
      <c r="M192" s="15">
        <v>0</v>
      </c>
      <c r="N192" s="15">
        <v>2</v>
      </c>
      <c r="O192" s="15">
        <v>0</v>
      </c>
      <c r="P192" s="25">
        <v>12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21</v>
      </c>
      <c r="D194" s="15">
        <v>40</v>
      </c>
      <c r="E194" s="31">
        <v>-1</v>
      </c>
      <c r="F194" s="15">
        <v>2</v>
      </c>
      <c r="G194" s="15">
        <v>0</v>
      </c>
      <c r="H194" s="15">
        <v>9</v>
      </c>
      <c r="I194" s="15">
        <v>9</v>
      </c>
      <c r="J194" s="15">
        <v>0</v>
      </c>
      <c r="K194" s="15">
        <v>0</v>
      </c>
      <c r="L194" s="15">
        <v>0</v>
      </c>
      <c r="M194" s="15">
        <v>0</v>
      </c>
      <c r="N194" s="15">
        <v>4</v>
      </c>
      <c r="O194" s="15">
        <v>0</v>
      </c>
      <c r="P194" s="25">
        <v>10</v>
      </c>
    </row>
    <row r="195" spans="1:16" x14ac:dyDescent="0.25">
      <c r="A195" s="30" t="s">
        <v>666</v>
      </c>
      <c r="B195" s="30" t="s">
        <v>667</v>
      </c>
      <c r="C195" s="15">
        <v>2</v>
      </c>
      <c r="D195" s="15">
        <v>1</v>
      </c>
      <c r="E195" s="31">
        <v>1</v>
      </c>
      <c r="F195" s="15">
        <v>0</v>
      </c>
      <c r="G195" s="15">
        <v>0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1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1</v>
      </c>
      <c r="E196" s="31">
        <v>-1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8</v>
      </c>
      <c r="D197" s="15">
        <v>10</v>
      </c>
      <c r="E197" s="31">
        <v>-1</v>
      </c>
      <c r="F197" s="15">
        <v>12</v>
      </c>
      <c r="G197" s="15">
        <v>67</v>
      </c>
      <c r="H197" s="15">
        <v>3</v>
      </c>
      <c r="I197" s="15">
        <v>7</v>
      </c>
      <c r="J197" s="15">
        <v>0</v>
      </c>
      <c r="K197" s="15">
        <v>0</v>
      </c>
      <c r="L197" s="15">
        <v>0</v>
      </c>
      <c r="M197" s="15">
        <v>0</v>
      </c>
      <c r="N197" s="15">
        <v>1</v>
      </c>
      <c r="O197" s="15">
        <v>0</v>
      </c>
      <c r="P197" s="25">
        <v>72</v>
      </c>
    </row>
    <row r="198" spans="1:16" x14ac:dyDescent="0.25">
      <c r="A198" s="30" t="s">
        <v>672</v>
      </c>
      <c r="B198" s="30" t="s">
        <v>673</v>
      </c>
      <c r="C198" s="15">
        <v>53</v>
      </c>
      <c r="D198" s="15">
        <v>63</v>
      </c>
      <c r="E198" s="31">
        <v>-1</v>
      </c>
      <c r="F198" s="15">
        <v>4</v>
      </c>
      <c r="G198" s="15">
        <v>0</v>
      </c>
      <c r="H198" s="15">
        <v>7</v>
      </c>
      <c r="I198" s="15">
        <v>3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1</v>
      </c>
    </row>
    <row r="199" spans="1:16" ht="22.5" x14ac:dyDescent="0.25">
      <c r="A199" s="30" t="s">
        <v>674</v>
      </c>
      <c r="B199" s="30" t="s">
        <v>675</v>
      </c>
      <c r="C199" s="15">
        <v>1</v>
      </c>
      <c r="D199" s="15">
        <v>5</v>
      </c>
      <c r="E199" s="31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1</v>
      </c>
    </row>
    <row r="200" spans="1:16" x14ac:dyDescent="0.25">
      <c r="A200" s="30" t="s">
        <v>676</v>
      </c>
      <c r="B200" s="30" t="s">
        <v>677</v>
      </c>
      <c r="C200" s="15">
        <v>9</v>
      </c>
      <c r="D200" s="15">
        <v>4</v>
      </c>
      <c r="E200" s="31">
        <v>1</v>
      </c>
      <c r="F200" s="15">
        <v>0</v>
      </c>
      <c r="G200" s="15">
        <v>0</v>
      </c>
      <c r="H200" s="15">
        <v>2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3</v>
      </c>
    </row>
    <row r="201" spans="1:16" ht="22.5" x14ac:dyDescent="0.25">
      <c r="A201" s="30" t="s">
        <v>678</v>
      </c>
      <c r="B201" s="30" t="s">
        <v>679</v>
      </c>
      <c r="C201" s="15">
        <v>1</v>
      </c>
      <c r="D201" s="15">
        <v>4</v>
      </c>
      <c r="E201" s="31">
        <v>-1</v>
      </c>
      <c r="F201" s="15">
        <v>1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8" t="s">
        <v>680</v>
      </c>
      <c r="B202" s="179"/>
      <c r="C202" s="27">
        <v>39</v>
      </c>
      <c r="D202" s="27">
        <v>136</v>
      </c>
      <c r="E202" s="28">
        <v>-1</v>
      </c>
      <c r="F202" s="27">
        <v>0</v>
      </c>
      <c r="G202" s="27">
        <v>0</v>
      </c>
      <c r="H202" s="27">
        <v>15</v>
      </c>
      <c r="I202" s="27">
        <v>9</v>
      </c>
      <c r="J202" s="27">
        <v>0</v>
      </c>
      <c r="K202" s="27">
        <v>0</v>
      </c>
      <c r="L202" s="27">
        <v>5</v>
      </c>
      <c r="M202" s="27">
        <v>8</v>
      </c>
      <c r="N202" s="27">
        <v>21</v>
      </c>
      <c r="O202" s="27">
        <v>0</v>
      </c>
      <c r="P202" s="29">
        <v>6</v>
      </c>
    </row>
    <row r="203" spans="1:16" x14ac:dyDescent="0.25">
      <c r="A203" s="30" t="s">
        <v>681</v>
      </c>
      <c r="B203" s="30" t="s">
        <v>682</v>
      </c>
      <c r="C203" s="15">
        <v>31</v>
      </c>
      <c r="D203" s="15">
        <v>39</v>
      </c>
      <c r="E203" s="31">
        <v>-1</v>
      </c>
      <c r="F203" s="15">
        <v>0</v>
      </c>
      <c r="G203" s="15">
        <v>0</v>
      </c>
      <c r="H203" s="15">
        <v>6</v>
      </c>
      <c r="I203" s="15">
        <v>4</v>
      </c>
      <c r="J203" s="15">
        <v>0</v>
      </c>
      <c r="K203" s="15">
        <v>0</v>
      </c>
      <c r="L203" s="15">
        <v>0</v>
      </c>
      <c r="M203" s="15">
        <v>0</v>
      </c>
      <c r="N203" s="15">
        <v>16</v>
      </c>
      <c r="O203" s="15">
        <v>0</v>
      </c>
      <c r="P203" s="25">
        <v>3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1</v>
      </c>
      <c r="E205" s="31">
        <v>-1</v>
      </c>
      <c r="F205" s="15">
        <v>0</v>
      </c>
      <c r="G205" s="15">
        <v>0</v>
      </c>
      <c r="H205" s="15">
        <v>1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2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0</v>
      </c>
      <c r="D207" s="15">
        <v>78</v>
      </c>
      <c r="E207" s="31">
        <v>-1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1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1</v>
      </c>
      <c r="E212" s="31">
        <v>-1</v>
      </c>
      <c r="F212" s="15">
        <v>0</v>
      </c>
      <c r="G212" s="15">
        <v>0</v>
      </c>
      <c r="H212" s="15">
        <v>0</v>
      </c>
      <c r="I212" s="15">
        <v>1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5</v>
      </c>
      <c r="D213" s="15">
        <v>4</v>
      </c>
      <c r="E213" s="31">
        <v>0</v>
      </c>
      <c r="F213" s="15">
        <v>0</v>
      </c>
      <c r="G213" s="15">
        <v>0</v>
      </c>
      <c r="H213" s="15">
        <v>2</v>
      </c>
      <c r="I213" s="15">
        <v>2</v>
      </c>
      <c r="J213" s="15">
        <v>0</v>
      </c>
      <c r="K213" s="15">
        <v>0</v>
      </c>
      <c r="L213" s="15">
        <v>4</v>
      </c>
      <c r="M213" s="15">
        <v>2</v>
      </c>
      <c r="N213" s="15">
        <v>1</v>
      </c>
      <c r="O213" s="15">
        <v>0</v>
      </c>
      <c r="P213" s="25">
        <v>2</v>
      </c>
    </row>
    <row r="214" spans="1:16" x14ac:dyDescent="0.25">
      <c r="A214" s="30" t="s">
        <v>703</v>
      </c>
      <c r="B214" s="30" t="s">
        <v>704</v>
      </c>
      <c r="C214" s="15">
        <v>1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2</v>
      </c>
      <c r="D215" s="15">
        <v>8</v>
      </c>
      <c r="E215" s="31">
        <v>-1</v>
      </c>
      <c r="F215" s="15">
        <v>0</v>
      </c>
      <c r="G215" s="15">
        <v>0</v>
      </c>
      <c r="H215" s="15">
        <v>6</v>
      </c>
      <c r="I215" s="15">
        <v>0</v>
      </c>
      <c r="J215" s="15">
        <v>0</v>
      </c>
      <c r="K215" s="15">
        <v>0</v>
      </c>
      <c r="L215" s="15">
        <v>1</v>
      </c>
      <c r="M215" s="15">
        <v>6</v>
      </c>
      <c r="N215" s="15">
        <v>2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1</v>
      </c>
      <c r="E216" s="31">
        <v>-1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1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3</v>
      </c>
      <c r="E219" s="31">
        <v>-1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1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1</v>
      </c>
      <c r="E220" s="31">
        <v>-1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8" t="s">
        <v>723</v>
      </c>
      <c r="B224" s="179"/>
      <c r="C224" s="27">
        <v>2237</v>
      </c>
      <c r="D224" s="27">
        <v>1751</v>
      </c>
      <c r="E224" s="28">
        <v>0</v>
      </c>
      <c r="F224" s="27">
        <v>777</v>
      </c>
      <c r="G224" s="27">
        <v>616</v>
      </c>
      <c r="H224" s="27">
        <v>431</v>
      </c>
      <c r="I224" s="27">
        <v>393</v>
      </c>
      <c r="J224" s="27">
        <v>1</v>
      </c>
      <c r="K224" s="27">
        <v>3</v>
      </c>
      <c r="L224" s="27">
        <v>0</v>
      </c>
      <c r="M224" s="27">
        <v>2</v>
      </c>
      <c r="N224" s="27">
        <v>766</v>
      </c>
      <c r="O224" s="27">
        <v>10</v>
      </c>
      <c r="P224" s="29">
        <v>751</v>
      </c>
    </row>
    <row r="225" spans="1:16" x14ac:dyDescent="0.25">
      <c r="A225" s="30" t="s">
        <v>724</v>
      </c>
      <c r="B225" s="30" t="s">
        <v>725</v>
      </c>
      <c r="C225" s="15">
        <v>1</v>
      </c>
      <c r="D225" s="15">
        <v>2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5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1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1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1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1</v>
      </c>
      <c r="E230" s="31">
        <v>-1</v>
      </c>
      <c r="F230" s="15">
        <v>0</v>
      </c>
      <c r="G230" s="15">
        <v>0</v>
      </c>
      <c r="H230" s="15">
        <v>0</v>
      </c>
      <c r="I230" s="15">
        <v>2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3</v>
      </c>
      <c r="D231" s="15">
        <v>8</v>
      </c>
      <c r="E231" s="31">
        <v>-1</v>
      </c>
      <c r="F231" s="15">
        <v>1</v>
      </c>
      <c r="G231" s="15">
        <v>0</v>
      </c>
      <c r="H231" s="15">
        <v>1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2</v>
      </c>
    </row>
    <row r="232" spans="1:16" x14ac:dyDescent="0.25">
      <c r="A232" s="30" t="s">
        <v>738</v>
      </c>
      <c r="B232" s="30" t="s">
        <v>739</v>
      </c>
      <c r="C232" s="15">
        <v>39</v>
      </c>
      <c r="D232" s="15">
        <v>92</v>
      </c>
      <c r="E232" s="31">
        <v>-1</v>
      </c>
      <c r="F232" s="15">
        <v>2</v>
      </c>
      <c r="G232" s="15">
        <v>0</v>
      </c>
      <c r="H232" s="15">
        <v>14</v>
      </c>
      <c r="I232" s="15">
        <v>15</v>
      </c>
      <c r="J232" s="15">
        <v>0</v>
      </c>
      <c r="K232" s="15">
        <v>0</v>
      </c>
      <c r="L232" s="15">
        <v>0</v>
      </c>
      <c r="M232" s="15">
        <v>0</v>
      </c>
      <c r="N232" s="15">
        <v>2</v>
      </c>
      <c r="O232" s="15">
        <v>0</v>
      </c>
      <c r="P232" s="25">
        <v>11</v>
      </c>
    </row>
    <row r="233" spans="1:16" x14ac:dyDescent="0.25">
      <c r="A233" s="30" t="s">
        <v>740</v>
      </c>
      <c r="B233" s="30" t="s">
        <v>741</v>
      </c>
      <c r="C233" s="15">
        <v>34</v>
      </c>
      <c r="D233" s="15">
        <v>35</v>
      </c>
      <c r="E233" s="31">
        <v>-1</v>
      </c>
      <c r="F233" s="15">
        <v>25</v>
      </c>
      <c r="G233" s="15">
        <v>31</v>
      </c>
      <c r="H233" s="15">
        <v>23</v>
      </c>
      <c r="I233" s="15">
        <v>28</v>
      </c>
      <c r="J233" s="15">
        <v>0</v>
      </c>
      <c r="K233" s="15">
        <v>0</v>
      </c>
      <c r="L233" s="15">
        <v>0</v>
      </c>
      <c r="M233" s="15">
        <v>0</v>
      </c>
      <c r="N233" s="15">
        <v>4</v>
      </c>
      <c r="O233" s="15">
        <v>0</v>
      </c>
      <c r="P233" s="25">
        <v>50</v>
      </c>
    </row>
    <row r="234" spans="1:16" x14ac:dyDescent="0.25">
      <c r="A234" s="30" t="s">
        <v>742</v>
      </c>
      <c r="B234" s="30" t="s">
        <v>743</v>
      </c>
      <c r="C234" s="15">
        <v>27</v>
      </c>
      <c r="D234" s="15">
        <v>37</v>
      </c>
      <c r="E234" s="31">
        <v>-1</v>
      </c>
      <c r="F234" s="15">
        <v>1</v>
      </c>
      <c r="G234" s="15">
        <v>1</v>
      </c>
      <c r="H234" s="15">
        <v>22</v>
      </c>
      <c r="I234" s="15">
        <v>17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0</v>
      </c>
      <c r="P234" s="25">
        <v>10</v>
      </c>
    </row>
    <row r="235" spans="1:16" ht="22.5" x14ac:dyDescent="0.25">
      <c r="A235" s="30" t="s">
        <v>744</v>
      </c>
      <c r="B235" s="30" t="s">
        <v>745</v>
      </c>
      <c r="C235" s="15">
        <v>6</v>
      </c>
      <c r="D235" s="15">
        <v>5</v>
      </c>
      <c r="E235" s="31">
        <v>0</v>
      </c>
      <c r="F235" s="15">
        <v>0</v>
      </c>
      <c r="G235" s="15">
        <v>0</v>
      </c>
      <c r="H235" s="15">
        <v>3</v>
      </c>
      <c r="I235" s="15">
        <v>4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9</v>
      </c>
    </row>
    <row r="236" spans="1:16" ht="33.75" x14ac:dyDescent="0.25">
      <c r="A236" s="30" t="s">
        <v>746</v>
      </c>
      <c r="B236" s="30" t="s">
        <v>747</v>
      </c>
      <c r="C236" s="15">
        <v>5</v>
      </c>
      <c r="D236" s="15">
        <v>11</v>
      </c>
      <c r="E236" s="31">
        <v>-1</v>
      </c>
      <c r="F236" s="15">
        <v>0</v>
      </c>
      <c r="G236" s="15">
        <v>0</v>
      </c>
      <c r="H236" s="15">
        <v>5</v>
      </c>
      <c r="I236" s="15">
        <v>9</v>
      </c>
      <c r="J236" s="15">
        <v>0</v>
      </c>
      <c r="K236" s="15">
        <v>1</v>
      </c>
      <c r="L236" s="15">
        <v>0</v>
      </c>
      <c r="M236" s="15">
        <v>0</v>
      </c>
      <c r="N236" s="15">
        <v>0</v>
      </c>
      <c r="O236" s="15">
        <v>0</v>
      </c>
      <c r="P236" s="25">
        <v>8</v>
      </c>
    </row>
    <row r="237" spans="1:16" x14ac:dyDescent="0.25">
      <c r="A237" s="30" t="s">
        <v>748</v>
      </c>
      <c r="B237" s="30" t="s">
        <v>749</v>
      </c>
      <c r="C237" s="15">
        <v>2</v>
      </c>
      <c r="D237" s="15">
        <v>8</v>
      </c>
      <c r="E237" s="31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5">
        <v>1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2120</v>
      </c>
      <c r="D239" s="15">
        <v>1537</v>
      </c>
      <c r="E239" s="31">
        <v>0</v>
      </c>
      <c r="F239" s="15">
        <v>748</v>
      </c>
      <c r="G239" s="15">
        <v>582</v>
      </c>
      <c r="H239" s="15">
        <v>363</v>
      </c>
      <c r="I239" s="15">
        <v>315</v>
      </c>
      <c r="J239" s="15">
        <v>1</v>
      </c>
      <c r="K239" s="15">
        <v>2</v>
      </c>
      <c r="L239" s="15">
        <v>0</v>
      </c>
      <c r="M239" s="15">
        <v>1</v>
      </c>
      <c r="N239" s="15">
        <v>752</v>
      </c>
      <c r="O239" s="15">
        <v>10</v>
      </c>
      <c r="P239" s="25">
        <v>660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3</v>
      </c>
      <c r="E242" s="31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8</v>
      </c>
      <c r="E243" s="31">
        <v>-1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4</v>
      </c>
      <c r="E244" s="31">
        <v>-1</v>
      </c>
      <c r="F244" s="15">
        <v>0</v>
      </c>
      <c r="G244" s="15">
        <v>0</v>
      </c>
      <c r="H244" s="15">
        <v>0</v>
      </c>
      <c r="I244" s="15">
        <v>1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8" t="s">
        <v>764</v>
      </c>
      <c r="B245" s="179"/>
      <c r="C245" s="27">
        <v>2</v>
      </c>
      <c r="D245" s="27">
        <v>3</v>
      </c>
      <c r="E245" s="28">
        <v>-1</v>
      </c>
      <c r="F245" s="27">
        <v>1</v>
      </c>
      <c r="G245" s="27">
        <v>0</v>
      </c>
      <c r="H245" s="27">
        <v>1</v>
      </c>
      <c r="I245" s="27">
        <v>2</v>
      </c>
      <c r="J245" s="27">
        <v>0</v>
      </c>
      <c r="K245" s="27">
        <v>0</v>
      </c>
      <c r="L245" s="27">
        <v>0</v>
      </c>
      <c r="M245" s="27">
        <v>0</v>
      </c>
      <c r="N245" s="27">
        <v>8</v>
      </c>
      <c r="O245" s="27">
        <v>0</v>
      </c>
      <c r="P245" s="29">
        <v>1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1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1</v>
      </c>
      <c r="E249" s="31">
        <v>-1</v>
      </c>
      <c r="F249" s="15">
        <v>1</v>
      </c>
      <c r="G249" s="15">
        <v>0</v>
      </c>
      <c r="H249" s="15">
        <v>1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1</v>
      </c>
      <c r="E250" s="31">
        <v>-1</v>
      </c>
      <c r="F250" s="15">
        <v>0</v>
      </c>
      <c r="G250" s="15">
        <v>0</v>
      </c>
      <c r="H250" s="15">
        <v>0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7</v>
      </c>
      <c r="O250" s="15">
        <v>0</v>
      </c>
      <c r="P250" s="25">
        <v>1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1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1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1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1</v>
      </c>
      <c r="E259" s="31">
        <v>-1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8" t="s">
        <v>817</v>
      </c>
      <c r="B272" s="179"/>
      <c r="C272" s="27">
        <v>607</v>
      </c>
      <c r="D272" s="27">
        <v>356</v>
      </c>
      <c r="E272" s="28">
        <v>0</v>
      </c>
      <c r="F272" s="27">
        <v>625</v>
      </c>
      <c r="G272" s="27">
        <v>587</v>
      </c>
      <c r="H272" s="27">
        <v>311</v>
      </c>
      <c r="I272" s="27">
        <v>369</v>
      </c>
      <c r="J272" s="27">
        <v>0</v>
      </c>
      <c r="K272" s="27">
        <v>3</v>
      </c>
      <c r="L272" s="27">
        <v>1</v>
      </c>
      <c r="M272" s="27">
        <v>3</v>
      </c>
      <c r="N272" s="27">
        <v>6</v>
      </c>
      <c r="O272" s="27">
        <v>11</v>
      </c>
      <c r="P272" s="29">
        <v>724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233</v>
      </c>
      <c r="D274" s="15">
        <v>212</v>
      </c>
      <c r="E274" s="31">
        <v>0</v>
      </c>
      <c r="F274" s="15">
        <v>215</v>
      </c>
      <c r="G274" s="15">
        <v>223</v>
      </c>
      <c r="H274" s="15">
        <v>158</v>
      </c>
      <c r="I274" s="15">
        <v>220</v>
      </c>
      <c r="J274" s="15">
        <v>0</v>
      </c>
      <c r="K274" s="15">
        <v>1</v>
      </c>
      <c r="L274" s="15">
        <v>0</v>
      </c>
      <c r="M274" s="15">
        <v>0</v>
      </c>
      <c r="N274" s="15">
        <v>1</v>
      </c>
      <c r="O274" s="15">
        <v>6</v>
      </c>
      <c r="P274" s="25">
        <v>247</v>
      </c>
    </row>
    <row r="275" spans="1:16" ht="33.75" x14ac:dyDescent="0.25">
      <c r="A275" s="30" t="s">
        <v>822</v>
      </c>
      <c r="B275" s="30" t="s">
        <v>823</v>
      </c>
      <c r="C275" s="15">
        <v>324</v>
      </c>
      <c r="D275" s="15">
        <v>81</v>
      </c>
      <c r="E275" s="31">
        <v>3</v>
      </c>
      <c r="F275" s="15">
        <v>404</v>
      </c>
      <c r="G275" s="15">
        <v>357</v>
      </c>
      <c r="H275" s="15">
        <v>135</v>
      </c>
      <c r="I275" s="15">
        <v>105</v>
      </c>
      <c r="J275" s="15">
        <v>0</v>
      </c>
      <c r="K275" s="15">
        <v>0</v>
      </c>
      <c r="L275" s="15">
        <v>1</v>
      </c>
      <c r="M275" s="15">
        <v>2</v>
      </c>
      <c r="N275" s="15">
        <v>0</v>
      </c>
      <c r="O275" s="15">
        <v>5</v>
      </c>
      <c r="P275" s="25">
        <v>437</v>
      </c>
    </row>
    <row r="276" spans="1:16" ht="22.5" x14ac:dyDescent="0.25">
      <c r="A276" s="30" t="s">
        <v>824</v>
      </c>
      <c r="B276" s="30" t="s">
        <v>825</v>
      </c>
      <c r="C276" s="15">
        <v>2</v>
      </c>
      <c r="D276" s="15">
        <v>12</v>
      </c>
      <c r="E276" s="31">
        <v>-1</v>
      </c>
      <c r="F276" s="15">
        <v>0</v>
      </c>
      <c r="G276" s="15">
        <v>0</v>
      </c>
      <c r="H276" s="15">
        <v>1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2</v>
      </c>
      <c r="O276" s="15">
        <v>0</v>
      </c>
      <c r="P276" s="25">
        <v>5</v>
      </c>
    </row>
    <row r="277" spans="1:16" x14ac:dyDescent="0.25">
      <c r="A277" s="30" t="s">
        <v>826</v>
      </c>
      <c r="B277" s="30" t="s">
        <v>827</v>
      </c>
      <c r="C277" s="15">
        <v>9</v>
      </c>
      <c r="D277" s="15">
        <v>6</v>
      </c>
      <c r="E277" s="31">
        <v>0</v>
      </c>
      <c r="F277" s="15">
        <v>1</v>
      </c>
      <c r="G277" s="15">
        <v>0</v>
      </c>
      <c r="H277" s="15">
        <v>4</v>
      </c>
      <c r="I277" s="15">
        <v>4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2</v>
      </c>
    </row>
    <row r="278" spans="1:16" ht="22.5" x14ac:dyDescent="0.25">
      <c r="A278" s="30" t="s">
        <v>828</v>
      </c>
      <c r="B278" s="30" t="s">
        <v>829</v>
      </c>
      <c r="C278" s="15">
        <v>17</v>
      </c>
      <c r="D278" s="15">
        <v>10</v>
      </c>
      <c r="E278" s="31">
        <v>0</v>
      </c>
      <c r="F278" s="15">
        <v>2</v>
      </c>
      <c r="G278" s="15">
        <v>3</v>
      </c>
      <c r="H278" s="15">
        <v>4</v>
      </c>
      <c r="I278" s="15">
        <v>17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11</v>
      </c>
    </row>
    <row r="279" spans="1:16" ht="22.5" x14ac:dyDescent="0.25">
      <c r="A279" s="30" t="s">
        <v>830</v>
      </c>
      <c r="B279" s="30" t="s">
        <v>831</v>
      </c>
      <c r="C279" s="15">
        <v>21</v>
      </c>
      <c r="D279" s="15">
        <v>28</v>
      </c>
      <c r="E279" s="31">
        <v>-1</v>
      </c>
      <c r="F279" s="15">
        <v>3</v>
      </c>
      <c r="G279" s="15">
        <v>2</v>
      </c>
      <c r="H279" s="15">
        <v>9</v>
      </c>
      <c r="I279" s="15">
        <v>17</v>
      </c>
      <c r="J279" s="15">
        <v>0</v>
      </c>
      <c r="K279" s="15">
        <v>2</v>
      </c>
      <c r="L279" s="15">
        <v>0</v>
      </c>
      <c r="M279" s="15">
        <v>1</v>
      </c>
      <c r="N279" s="15">
        <v>0</v>
      </c>
      <c r="O279" s="15">
        <v>0</v>
      </c>
      <c r="P279" s="25">
        <v>16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1</v>
      </c>
      <c r="E280" s="31">
        <v>-1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1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1</v>
      </c>
      <c r="E289" s="31">
        <v>-1</v>
      </c>
      <c r="F289" s="15">
        <v>0</v>
      </c>
      <c r="G289" s="15">
        <v>0</v>
      </c>
      <c r="H289" s="15">
        <v>0</v>
      </c>
      <c r="I289" s="15">
        <v>1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2</v>
      </c>
      <c r="E290" s="31">
        <v>-1</v>
      </c>
      <c r="F290" s="15">
        <v>0</v>
      </c>
      <c r="G290" s="15">
        <v>2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2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4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1</v>
      </c>
    </row>
    <row r="293" spans="1:16" ht="22.5" x14ac:dyDescent="0.25">
      <c r="A293" s="30" t="s">
        <v>858</v>
      </c>
      <c r="B293" s="30" t="s">
        <v>859</v>
      </c>
      <c r="C293" s="15">
        <v>1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1</v>
      </c>
      <c r="E295" s="31">
        <v>-1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1</v>
      </c>
      <c r="O295" s="15">
        <v>0</v>
      </c>
      <c r="P295" s="25">
        <v>4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1</v>
      </c>
      <c r="E296" s="31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1</v>
      </c>
      <c r="E300" s="31">
        <v>-1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8" t="s">
        <v>876</v>
      </c>
      <c r="B302" s="179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8" t="s">
        <v>883</v>
      </c>
      <c r="B306" s="179"/>
      <c r="C306" s="27">
        <v>1</v>
      </c>
      <c r="D306" s="27">
        <v>1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1</v>
      </c>
      <c r="O306" s="27">
        <v>0</v>
      </c>
      <c r="P306" s="29">
        <v>1</v>
      </c>
    </row>
    <row r="307" spans="1:16" x14ac:dyDescent="0.25">
      <c r="A307" s="30" t="s">
        <v>884</v>
      </c>
      <c r="B307" s="30" t="s">
        <v>885</v>
      </c>
      <c r="C307" s="15">
        <v>1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1</v>
      </c>
      <c r="O307" s="15">
        <v>0</v>
      </c>
      <c r="P307" s="25">
        <v>1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1</v>
      </c>
      <c r="E309" s="31">
        <v>-1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8" t="s">
        <v>896</v>
      </c>
      <c r="B313" s="179"/>
      <c r="C313" s="27">
        <v>126</v>
      </c>
      <c r="D313" s="27">
        <v>127</v>
      </c>
      <c r="E313" s="28">
        <v>-1</v>
      </c>
      <c r="F313" s="27">
        <v>2</v>
      </c>
      <c r="G313" s="27">
        <v>2</v>
      </c>
      <c r="H313" s="27">
        <v>72</v>
      </c>
      <c r="I313" s="27">
        <v>40</v>
      </c>
      <c r="J313" s="27">
        <v>0</v>
      </c>
      <c r="K313" s="27">
        <v>0</v>
      </c>
      <c r="L313" s="27">
        <v>0</v>
      </c>
      <c r="M313" s="27">
        <v>0</v>
      </c>
      <c r="N313" s="27">
        <v>2</v>
      </c>
      <c r="O313" s="27">
        <v>0</v>
      </c>
      <c r="P313" s="29">
        <v>24</v>
      </c>
    </row>
    <row r="314" spans="1:16" x14ac:dyDescent="0.25">
      <c r="A314" s="30" t="s">
        <v>897</v>
      </c>
      <c r="B314" s="30" t="s">
        <v>898</v>
      </c>
      <c r="C314" s="15">
        <v>125</v>
      </c>
      <c r="D314" s="15">
        <v>125</v>
      </c>
      <c r="E314" s="31">
        <v>0</v>
      </c>
      <c r="F314" s="15">
        <v>2</v>
      </c>
      <c r="G314" s="15">
        <v>2</v>
      </c>
      <c r="H314" s="15">
        <v>72</v>
      </c>
      <c r="I314" s="15">
        <v>40</v>
      </c>
      <c r="J314" s="15">
        <v>0</v>
      </c>
      <c r="K314" s="15">
        <v>0</v>
      </c>
      <c r="L314" s="15">
        <v>0</v>
      </c>
      <c r="M314" s="15">
        <v>0</v>
      </c>
      <c r="N314" s="15">
        <v>1</v>
      </c>
      <c r="O314" s="15">
        <v>0</v>
      </c>
      <c r="P314" s="25">
        <v>24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1</v>
      </c>
      <c r="D316" s="15">
        <v>2</v>
      </c>
      <c r="E316" s="31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1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8" t="s">
        <v>907</v>
      </c>
      <c r="B319" s="179"/>
      <c r="C319" s="27">
        <v>39</v>
      </c>
      <c r="D319" s="27">
        <v>218</v>
      </c>
      <c r="E319" s="28">
        <v>-1</v>
      </c>
      <c r="F319" s="27">
        <v>0</v>
      </c>
      <c r="G319" s="27">
        <v>0</v>
      </c>
      <c r="H319" s="27">
        <v>12</v>
      </c>
      <c r="I319" s="27">
        <v>11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2</v>
      </c>
    </row>
    <row r="320" spans="1:16" x14ac:dyDescent="0.25">
      <c r="A320" s="30" t="s">
        <v>908</v>
      </c>
      <c r="B320" s="30" t="s">
        <v>909</v>
      </c>
      <c r="C320" s="15">
        <v>39</v>
      </c>
      <c r="D320" s="15">
        <v>218</v>
      </c>
      <c r="E320" s="31">
        <v>-1</v>
      </c>
      <c r="F320" s="15">
        <v>0</v>
      </c>
      <c r="G320" s="15">
        <v>0</v>
      </c>
      <c r="H320" s="15">
        <v>12</v>
      </c>
      <c r="I320" s="15">
        <v>11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2</v>
      </c>
    </row>
    <row r="321" spans="1:16" x14ac:dyDescent="0.25">
      <c r="A321" s="178" t="s">
        <v>910</v>
      </c>
      <c r="B321" s="179"/>
      <c r="C321" s="27">
        <v>1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1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8" t="s">
        <v>915</v>
      </c>
      <c r="B324" s="179"/>
      <c r="C324" s="27">
        <v>9397</v>
      </c>
      <c r="D324" s="27">
        <v>9940</v>
      </c>
      <c r="E324" s="28">
        <v>-1</v>
      </c>
      <c r="F324" s="27">
        <v>231</v>
      </c>
      <c r="G324" s="27">
        <v>0</v>
      </c>
      <c r="H324" s="27">
        <v>340</v>
      </c>
      <c r="I324" s="27">
        <v>0</v>
      </c>
      <c r="J324" s="27">
        <v>3</v>
      </c>
      <c r="K324" s="27">
        <v>0</v>
      </c>
      <c r="L324" s="27">
        <v>1</v>
      </c>
      <c r="M324" s="27">
        <v>0</v>
      </c>
      <c r="N324" s="27">
        <v>19</v>
      </c>
      <c r="O324" s="27">
        <v>4</v>
      </c>
      <c r="P324" s="29">
        <v>3</v>
      </c>
    </row>
    <row r="325" spans="1:16" x14ac:dyDescent="0.25">
      <c r="A325" s="30" t="s">
        <v>916</v>
      </c>
      <c r="B325" s="30" t="s">
        <v>917</v>
      </c>
      <c r="C325" s="15">
        <v>9397</v>
      </c>
      <c r="D325" s="15">
        <v>9940</v>
      </c>
      <c r="E325" s="31">
        <v>-1</v>
      </c>
      <c r="F325" s="15">
        <v>231</v>
      </c>
      <c r="G325" s="15">
        <v>0</v>
      </c>
      <c r="H325" s="15">
        <v>340</v>
      </c>
      <c r="I325" s="15">
        <v>0</v>
      </c>
      <c r="J325" s="15">
        <v>3</v>
      </c>
      <c r="K325" s="15">
        <v>0</v>
      </c>
      <c r="L325" s="15">
        <v>1</v>
      </c>
      <c r="M325" s="15">
        <v>0</v>
      </c>
      <c r="N325" s="15">
        <v>19</v>
      </c>
      <c r="O325" s="15">
        <v>4</v>
      </c>
      <c r="P325" s="25">
        <v>3</v>
      </c>
    </row>
    <row r="326" spans="1:16" x14ac:dyDescent="0.25">
      <c r="A326" s="178" t="s">
        <v>918</v>
      </c>
      <c r="B326" s="179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8" t="s">
        <v>941</v>
      </c>
      <c r="B338" s="179"/>
      <c r="C338" s="27">
        <v>1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1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0" t="s">
        <v>947</v>
      </c>
      <c r="B342" s="181"/>
      <c r="C342" s="33">
        <v>34070</v>
      </c>
      <c r="D342" s="33">
        <v>37120</v>
      </c>
      <c r="E342" s="34">
        <v>-1</v>
      </c>
      <c r="F342" s="33">
        <v>6601</v>
      </c>
      <c r="G342" s="33">
        <v>5419</v>
      </c>
      <c r="H342" s="33">
        <v>5558</v>
      </c>
      <c r="I342" s="33">
        <v>4951</v>
      </c>
      <c r="J342" s="33">
        <v>97</v>
      </c>
      <c r="K342" s="33">
        <v>157</v>
      </c>
      <c r="L342" s="33">
        <v>30</v>
      </c>
      <c r="M342" s="33">
        <v>42</v>
      </c>
      <c r="N342" s="33">
        <v>1290</v>
      </c>
      <c r="O342" s="33">
        <v>632</v>
      </c>
      <c r="P342" s="33">
        <v>7277</v>
      </c>
    </row>
  </sheetData>
  <sheetProtection algorithmName="SHA-512" hashValue="l1NnBeHRyLdLAch/tqn5UDbei3DNxcgADf48p0d0MRLAv3Ep15/8QxlwvdK1s35/xPdlXeCE8Z2GXie5p7UN9Q==" saltValue="gd0YgtX8KjBZgbaPEjOE2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5">
        <v>1</v>
      </c>
    </row>
    <row r="6" spans="1:3" x14ac:dyDescent="0.25">
      <c r="A6" s="173"/>
      <c r="B6" s="14" t="s">
        <v>325</v>
      </c>
      <c r="C6" s="25">
        <v>622</v>
      </c>
    </row>
    <row r="7" spans="1:3" x14ac:dyDescent="0.25">
      <c r="A7" s="173"/>
      <c r="B7" s="14" t="s">
        <v>952</v>
      </c>
      <c r="C7" s="25">
        <v>19</v>
      </c>
    </row>
    <row r="8" spans="1:3" x14ac:dyDescent="0.25">
      <c r="A8" s="173"/>
      <c r="B8" s="14" t="s">
        <v>953</v>
      </c>
      <c r="C8" s="25">
        <v>38</v>
      </c>
    </row>
    <row r="9" spans="1:3" x14ac:dyDescent="0.25">
      <c r="A9" s="173"/>
      <c r="B9" s="14" t="s">
        <v>954</v>
      </c>
      <c r="C9" s="25">
        <v>92</v>
      </c>
    </row>
    <row r="10" spans="1:3" x14ac:dyDescent="0.25">
      <c r="A10" s="173"/>
      <c r="B10" s="14" t="s">
        <v>955</v>
      </c>
      <c r="C10" s="25">
        <v>94</v>
      </c>
    </row>
    <row r="11" spans="1:3" x14ac:dyDescent="0.25">
      <c r="A11" s="173"/>
      <c r="B11" s="14" t="s">
        <v>956</v>
      </c>
      <c r="C11" s="25">
        <v>135</v>
      </c>
    </row>
    <row r="12" spans="1:3" x14ac:dyDescent="0.25">
      <c r="A12" s="173"/>
      <c r="B12" s="14" t="s">
        <v>509</v>
      </c>
      <c r="C12" s="25">
        <v>81</v>
      </c>
    </row>
    <row r="13" spans="1:3" x14ac:dyDescent="0.25">
      <c r="A13" s="173"/>
      <c r="B13" s="14" t="s">
        <v>957</v>
      </c>
      <c r="C13" s="25">
        <v>52</v>
      </c>
    </row>
    <row r="14" spans="1:3" x14ac:dyDescent="0.25">
      <c r="A14" s="173"/>
      <c r="B14" s="14" t="s">
        <v>958</v>
      </c>
      <c r="C14" s="25">
        <v>5</v>
      </c>
    </row>
    <row r="15" spans="1:3" x14ac:dyDescent="0.25">
      <c r="A15" s="173"/>
      <c r="B15" s="14" t="s">
        <v>642</v>
      </c>
      <c r="C15" s="25">
        <v>4</v>
      </c>
    </row>
    <row r="16" spans="1:3" x14ac:dyDescent="0.25">
      <c r="A16" s="173"/>
      <c r="B16" s="14" t="s">
        <v>959</v>
      </c>
      <c r="C16" s="25">
        <v>102</v>
      </c>
    </row>
    <row r="17" spans="1:3" x14ac:dyDescent="0.25">
      <c r="A17" s="173"/>
      <c r="B17" s="14" t="s">
        <v>960</v>
      </c>
      <c r="C17" s="25">
        <v>131</v>
      </c>
    </row>
    <row r="18" spans="1:3" x14ac:dyDescent="0.25">
      <c r="A18" s="173"/>
      <c r="B18" s="14" t="s">
        <v>961</v>
      </c>
      <c r="C18" s="25">
        <v>23</v>
      </c>
    </row>
    <row r="19" spans="1:3" x14ac:dyDescent="0.25">
      <c r="A19" s="174"/>
      <c r="B19" s="14" t="s">
        <v>108</v>
      </c>
      <c r="C19" s="25">
        <v>355</v>
      </c>
    </row>
    <row r="20" spans="1:3" x14ac:dyDescent="0.25">
      <c r="A20" s="172" t="s">
        <v>962</v>
      </c>
      <c r="B20" s="14" t="s">
        <v>963</v>
      </c>
      <c r="C20" s="25">
        <v>108</v>
      </c>
    </row>
    <row r="21" spans="1:3" x14ac:dyDescent="0.25">
      <c r="A21" s="174"/>
      <c r="B21" s="14" t="s">
        <v>964</v>
      </c>
      <c r="C21" s="25">
        <v>2</v>
      </c>
    </row>
    <row r="22" spans="1:3" x14ac:dyDescent="0.25">
      <c r="A22" s="172" t="s">
        <v>965</v>
      </c>
      <c r="B22" s="14" t="s">
        <v>966</v>
      </c>
      <c r="C22" s="25">
        <v>30</v>
      </c>
    </row>
    <row r="23" spans="1:3" x14ac:dyDescent="0.25">
      <c r="A23" s="173"/>
      <c r="B23" s="14" t="s">
        <v>967</v>
      </c>
      <c r="C23" s="25">
        <v>51</v>
      </c>
    </row>
    <row r="24" spans="1:3" x14ac:dyDescent="0.25">
      <c r="A24" s="174"/>
      <c r="B24" s="14" t="s">
        <v>968</v>
      </c>
      <c r="C24" s="25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841</v>
      </c>
    </row>
    <row r="29" spans="1:3" x14ac:dyDescent="0.25">
      <c r="A29" s="172" t="s">
        <v>287</v>
      </c>
      <c r="B29" s="14" t="s">
        <v>971</v>
      </c>
      <c r="C29" s="25">
        <v>31</v>
      </c>
    </row>
    <row r="30" spans="1:3" x14ac:dyDescent="0.25">
      <c r="A30" s="173"/>
      <c r="B30" s="14" t="s">
        <v>972</v>
      </c>
      <c r="C30" s="25">
        <v>46</v>
      </c>
    </row>
    <row r="31" spans="1:3" x14ac:dyDescent="0.25">
      <c r="A31" s="173"/>
      <c r="B31" s="14" t="s">
        <v>973</v>
      </c>
      <c r="C31" s="25">
        <v>42</v>
      </c>
    </row>
    <row r="32" spans="1:3" x14ac:dyDescent="0.25">
      <c r="A32" s="174"/>
      <c r="B32" s="14" t="s">
        <v>974</v>
      </c>
      <c r="C32" s="25">
        <v>15</v>
      </c>
    </row>
    <row r="33" spans="1:3" x14ac:dyDescent="0.25">
      <c r="A33" s="13" t="s">
        <v>975</v>
      </c>
      <c r="B33" s="18"/>
      <c r="C33" s="25">
        <v>21</v>
      </c>
    </row>
    <row r="34" spans="1:3" x14ac:dyDescent="0.25">
      <c r="A34" s="13" t="s">
        <v>976</v>
      </c>
      <c r="B34" s="18"/>
      <c r="C34" s="25">
        <v>480</v>
      </c>
    </row>
    <row r="35" spans="1:3" x14ac:dyDescent="0.25">
      <c r="A35" s="13" t="s">
        <v>977</v>
      </c>
      <c r="B35" s="18"/>
      <c r="C35" s="25">
        <v>104</v>
      </c>
    </row>
    <row r="36" spans="1:3" x14ac:dyDescent="0.25">
      <c r="A36" s="13" t="s">
        <v>978</v>
      </c>
      <c r="B36" s="18"/>
      <c r="C36" s="25">
        <v>12</v>
      </c>
    </row>
    <row r="37" spans="1:3" x14ac:dyDescent="0.25">
      <c r="A37" s="13" t="s">
        <v>979</v>
      </c>
      <c r="B37" s="18"/>
      <c r="C37" s="25">
        <v>72</v>
      </c>
    </row>
    <row r="38" spans="1:3" x14ac:dyDescent="0.25">
      <c r="A38" s="13" t="s">
        <v>980</v>
      </c>
      <c r="B38" s="18"/>
      <c r="C38" s="25">
        <v>22</v>
      </c>
    </row>
    <row r="39" spans="1:3" x14ac:dyDescent="0.25">
      <c r="A39" s="13" t="s">
        <v>968</v>
      </c>
      <c r="B39" s="18"/>
      <c r="C39" s="25">
        <v>232</v>
      </c>
    </row>
    <row r="40" spans="1:3" x14ac:dyDescent="0.25">
      <c r="A40" s="172" t="s">
        <v>981</v>
      </c>
      <c r="B40" s="14" t="s">
        <v>982</v>
      </c>
      <c r="C40" s="25">
        <v>103</v>
      </c>
    </row>
    <row r="41" spans="1:3" x14ac:dyDescent="0.25">
      <c r="A41" s="173"/>
      <c r="B41" s="14" t="s">
        <v>983</v>
      </c>
      <c r="C41" s="25">
        <v>45</v>
      </c>
    </row>
    <row r="42" spans="1:3" x14ac:dyDescent="0.25">
      <c r="A42" s="173"/>
      <c r="B42" s="14" t="s">
        <v>984</v>
      </c>
      <c r="C42" s="25">
        <v>62</v>
      </c>
    </row>
    <row r="43" spans="1:3" x14ac:dyDescent="0.25">
      <c r="A43" s="173"/>
      <c r="B43" s="14" t="s">
        <v>985</v>
      </c>
      <c r="C43" s="25">
        <v>0</v>
      </c>
    </row>
    <row r="44" spans="1:3" x14ac:dyDescent="0.25">
      <c r="A44" s="174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109</v>
      </c>
    </row>
    <row r="49" spans="1:3" x14ac:dyDescent="0.25">
      <c r="A49" s="172" t="s">
        <v>78</v>
      </c>
      <c r="B49" s="14" t="s">
        <v>988</v>
      </c>
      <c r="C49" s="25">
        <v>189</v>
      </c>
    </row>
    <row r="50" spans="1:3" x14ac:dyDescent="0.25">
      <c r="A50" s="174"/>
      <c r="B50" s="14" t="s">
        <v>989</v>
      </c>
      <c r="C50" s="25">
        <v>611</v>
      </c>
    </row>
    <row r="51" spans="1:3" x14ac:dyDescent="0.25">
      <c r="A51" s="172" t="s">
        <v>990</v>
      </c>
      <c r="B51" s="14" t="s">
        <v>991</v>
      </c>
      <c r="C51" s="25">
        <v>8</v>
      </c>
    </row>
    <row r="52" spans="1:3" x14ac:dyDescent="0.25">
      <c r="A52" s="174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5">
        <v>2101</v>
      </c>
    </row>
    <row r="57" spans="1:3" x14ac:dyDescent="0.25">
      <c r="A57" s="173"/>
      <c r="B57" s="14" t="s">
        <v>994</v>
      </c>
      <c r="C57" s="25">
        <v>218</v>
      </c>
    </row>
    <row r="58" spans="1:3" x14ac:dyDescent="0.25">
      <c r="A58" s="173"/>
      <c r="B58" s="14" t="s">
        <v>995</v>
      </c>
      <c r="C58" s="25">
        <v>101</v>
      </c>
    </row>
    <row r="59" spans="1:3" x14ac:dyDescent="0.25">
      <c r="A59" s="173"/>
      <c r="B59" s="14" t="s">
        <v>996</v>
      </c>
      <c r="C59" s="25">
        <v>708</v>
      </c>
    </row>
    <row r="60" spans="1:3" x14ac:dyDescent="0.25">
      <c r="A60" s="174"/>
      <c r="B60" s="14" t="s">
        <v>997</v>
      </c>
      <c r="C60" s="25">
        <v>98</v>
      </c>
    </row>
    <row r="61" spans="1:3" x14ac:dyDescent="0.25">
      <c r="A61" s="172" t="s">
        <v>998</v>
      </c>
      <c r="B61" s="14" t="s">
        <v>999</v>
      </c>
      <c r="C61" s="25">
        <v>1095</v>
      </c>
    </row>
    <row r="62" spans="1:3" x14ac:dyDescent="0.25">
      <c r="A62" s="173"/>
      <c r="B62" s="14" t="s">
        <v>1000</v>
      </c>
      <c r="C62" s="25">
        <v>77</v>
      </c>
    </row>
    <row r="63" spans="1:3" x14ac:dyDescent="0.25">
      <c r="A63" s="173"/>
      <c r="B63" s="14" t="s">
        <v>1001</v>
      </c>
      <c r="C63" s="25">
        <v>48</v>
      </c>
    </row>
    <row r="64" spans="1:3" x14ac:dyDescent="0.25">
      <c r="A64" s="173"/>
      <c r="B64" s="14" t="s">
        <v>1002</v>
      </c>
      <c r="C64" s="25">
        <v>721</v>
      </c>
    </row>
    <row r="65" spans="1:3" x14ac:dyDescent="0.25">
      <c r="A65" s="174"/>
      <c r="B65" s="14" t="s">
        <v>997</v>
      </c>
      <c r="C65" s="25">
        <v>425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733</v>
      </c>
    </row>
    <row r="70" spans="1:3" ht="22.5" x14ac:dyDescent="0.25">
      <c r="A70" s="13" t="s">
        <v>1005</v>
      </c>
      <c r="B70" s="18"/>
      <c r="C70" s="25">
        <v>15</v>
      </c>
    </row>
    <row r="71" spans="1:3" ht="22.5" x14ac:dyDescent="0.25">
      <c r="A71" s="13" t="s">
        <v>1006</v>
      </c>
      <c r="B71" s="18"/>
      <c r="C71" s="25">
        <v>158</v>
      </c>
    </row>
    <row r="72" spans="1:3" x14ac:dyDescent="0.25">
      <c r="A72" s="172" t="s">
        <v>1007</v>
      </c>
      <c r="B72" s="14" t="s">
        <v>1008</v>
      </c>
      <c r="C72" s="25">
        <v>0</v>
      </c>
    </row>
    <row r="73" spans="1:3" x14ac:dyDescent="0.25">
      <c r="A73" s="174"/>
      <c r="B73" s="14" t="s">
        <v>1009</v>
      </c>
      <c r="C73" s="25">
        <v>44</v>
      </c>
    </row>
    <row r="74" spans="1:3" x14ac:dyDescent="0.25">
      <c r="A74" s="13" t="s">
        <v>1010</v>
      </c>
      <c r="B74" s="18"/>
      <c r="C74" s="25">
        <v>3</v>
      </c>
    </row>
    <row r="75" spans="1:3" x14ac:dyDescent="0.25">
      <c r="A75" s="13" t="s">
        <v>1011</v>
      </c>
      <c r="B75" s="18"/>
      <c r="C75" s="25">
        <v>39</v>
      </c>
    </row>
    <row r="76" spans="1:3" ht="22.5" x14ac:dyDescent="0.25">
      <c r="A76" s="13" t="s">
        <v>1012</v>
      </c>
      <c r="B76" s="18"/>
      <c r="C76" s="25">
        <v>0</v>
      </c>
    </row>
    <row r="77" spans="1:3" x14ac:dyDescent="0.25">
      <c r="A77" s="13" t="s">
        <v>1013</v>
      </c>
      <c r="B77" s="18"/>
      <c r="C77" s="25">
        <v>10</v>
      </c>
    </row>
    <row r="78" spans="1:3" x14ac:dyDescent="0.25">
      <c r="A78" s="13" t="s">
        <v>1014</v>
      </c>
      <c r="B78" s="18"/>
      <c r="C78" s="25">
        <v>0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Dn0e2k8okJ/P1OEBv5rxE/dq2kfjb9Ji5IRlcuamNcGKtuBbY8z2KeHHxqo0i3P4CSONj738wGmihSBzbJ2VDQ==" saltValue="6L5JTqbHMU9B60c0Va7Hw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119</v>
      </c>
    </row>
    <row r="6" spans="1:3" x14ac:dyDescent="0.25">
      <c r="A6" s="185"/>
      <c r="B6" s="40" t="s">
        <v>296</v>
      </c>
      <c r="C6" s="41">
        <v>494</v>
      </c>
    </row>
    <row r="7" spans="1:3" x14ac:dyDescent="0.25">
      <c r="A7" s="185"/>
      <c r="B7" s="40" t="s">
        <v>1020</v>
      </c>
      <c r="C7" s="41">
        <v>62</v>
      </c>
    </row>
    <row r="8" spans="1:3" x14ac:dyDescent="0.25">
      <c r="A8" s="185"/>
      <c r="B8" s="40" t="s">
        <v>1021</v>
      </c>
      <c r="C8" s="41">
        <v>1</v>
      </c>
    </row>
    <row r="9" spans="1:3" x14ac:dyDescent="0.25">
      <c r="A9" s="185"/>
      <c r="B9" s="40" t="s">
        <v>1022</v>
      </c>
      <c r="C9" s="41">
        <v>0</v>
      </c>
    </row>
    <row r="10" spans="1:3" x14ac:dyDescent="0.25">
      <c r="A10" s="185"/>
      <c r="B10" s="40" t="s">
        <v>1023</v>
      </c>
      <c r="C10" s="41">
        <v>0</v>
      </c>
    </row>
    <row r="11" spans="1:3" x14ac:dyDescent="0.25">
      <c r="A11" s="186"/>
      <c r="B11" s="40" t="s">
        <v>1024</v>
      </c>
      <c r="C11" s="41">
        <v>1</v>
      </c>
    </row>
    <row r="12" spans="1:3" x14ac:dyDescent="0.25">
      <c r="A12" s="184" t="s">
        <v>1025</v>
      </c>
      <c r="B12" s="40" t="s">
        <v>62</v>
      </c>
      <c r="C12" s="41">
        <v>488</v>
      </c>
    </row>
    <row r="13" spans="1:3" x14ac:dyDescent="0.25">
      <c r="A13" s="185"/>
      <c r="B13" s="40" t="s">
        <v>1026</v>
      </c>
      <c r="C13" s="41">
        <v>114</v>
      </c>
    </row>
    <row r="14" spans="1:3" x14ac:dyDescent="0.25">
      <c r="A14" s="185"/>
      <c r="B14" s="40" t="s">
        <v>1027</v>
      </c>
      <c r="C14" s="41">
        <v>34</v>
      </c>
    </row>
    <row r="15" spans="1:3" x14ac:dyDescent="0.25">
      <c r="A15" s="186"/>
      <c r="B15" s="40" t="s">
        <v>1028</v>
      </c>
      <c r="C15" s="41">
        <v>56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26</v>
      </c>
    </row>
    <row r="20" spans="1:3" x14ac:dyDescent="0.25">
      <c r="A20" s="39" t="s">
        <v>1031</v>
      </c>
      <c r="B20" s="42"/>
      <c r="C20" s="41">
        <v>38</v>
      </c>
    </row>
    <row r="21" spans="1:3" x14ac:dyDescent="0.25">
      <c r="A21" s="39" t="s">
        <v>1032</v>
      </c>
      <c r="B21" s="42"/>
      <c r="C21" s="41">
        <v>35</v>
      </c>
    </row>
    <row r="22" spans="1:3" x14ac:dyDescent="0.25">
      <c r="A22" s="39" t="s">
        <v>1033</v>
      </c>
      <c r="B22" s="42"/>
      <c r="C22" s="41">
        <v>39</v>
      </c>
    </row>
    <row r="23" spans="1:3" x14ac:dyDescent="0.25">
      <c r="A23" s="39" t="s">
        <v>1034</v>
      </c>
      <c r="B23" s="42"/>
      <c r="C23" s="41">
        <v>323</v>
      </c>
    </row>
    <row r="24" spans="1:3" x14ac:dyDescent="0.25">
      <c r="A24" s="39" t="s">
        <v>1035</v>
      </c>
      <c r="B24" s="42"/>
      <c r="C24" s="41">
        <v>137</v>
      </c>
    </row>
    <row r="25" spans="1:3" x14ac:dyDescent="0.25">
      <c r="A25" s="39" t="s">
        <v>1036</v>
      </c>
      <c r="B25" s="42"/>
      <c r="C25" s="41">
        <v>135</v>
      </c>
    </row>
    <row r="26" spans="1:3" x14ac:dyDescent="0.25">
      <c r="A26" s="39" t="s">
        <v>1037</v>
      </c>
      <c r="B26" s="42"/>
      <c r="C26" s="41">
        <v>3</v>
      </c>
    </row>
    <row r="27" spans="1:3" x14ac:dyDescent="0.25">
      <c r="A27" s="39" t="s">
        <v>1038</v>
      </c>
      <c r="B27" s="42"/>
      <c r="C27" s="41">
        <v>6</v>
      </c>
    </row>
    <row r="28" spans="1:3" x14ac:dyDescent="0.25">
      <c r="A28" s="39" t="s">
        <v>1039</v>
      </c>
      <c r="B28" s="42"/>
      <c r="C28" s="41">
        <v>100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6</v>
      </c>
    </row>
    <row r="33" spans="1:6" x14ac:dyDescent="0.25">
      <c r="A33" s="39" t="s">
        <v>1042</v>
      </c>
      <c r="B33" s="42"/>
      <c r="C33" s="41">
        <v>15</v>
      </c>
    </row>
    <row r="34" spans="1:6" x14ac:dyDescent="0.25">
      <c r="A34" s="39" t="s">
        <v>1043</v>
      </c>
      <c r="B34" s="42"/>
      <c r="C34" s="41">
        <v>9</v>
      </c>
    </row>
    <row r="35" spans="1:6" x14ac:dyDescent="0.25">
      <c r="A35" s="39" t="s">
        <v>1044</v>
      </c>
      <c r="B35" s="42"/>
      <c r="C35" s="41">
        <v>9</v>
      </c>
    </row>
    <row r="36" spans="1:6" x14ac:dyDescent="0.25">
      <c r="A36" s="39" t="s">
        <v>1045</v>
      </c>
      <c r="B36" s="42"/>
      <c r="C36" s="41">
        <v>2</v>
      </c>
    </row>
    <row r="37" spans="1:6" x14ac:dyDescent="0.25">
      <c r="A37" s="39" t="s">
        <v>1046</v>
      </c>
      <c r="B37" s="42"/>
      <c r="C37" s="41">
        <v>7</v>
      </c>
    </row>
    <row r="38" spans="1:6" x14ac:dyDescent="0.25">
      <c r="A38" s="39" t="s">
        <v>1047</v>
      </c>
      <c r="B38" s="42"/>
      <c r="C38" s="24"/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38</v>
      </c>
    </row>
    <row r="44" spans="1:6" x14ac:dyDescent="0.25">
      <c r="A44" s="39" t="s">
        <v>111</v>
      </c>
      <c r="B44" s="42"/>
      <c r="C44" s="41">
        <v>3</v>
      </c>
    </row>
    <row r="45" spans="1:6" x14ac:dyDescent="0.25">
      <c r="A45" s="39" t="s">
        <v>1050</v>
      </c>
      <c r="B45" s="42"/>
      <c r="C45" s="41">
        <v>7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8"/>
      <c r="B49" s="44" t="s">
        <v>1054</v>
      </c>
      <c r="C49" s="19"/>
      <c r="D49" s="19"/>
      <c r="E49" s="19"/>
      <c r="F49" s="24"/>
    </row>
    <row r="50" spans="1:6" x14ac:dyDescent="0.25">
      <c r="A50" s="188"/>
      <c r="B50" s="44" t="s">
        <v>1055</v>
      </c>
      <c r="C50" s="19"/>
      <c r="D50" s="19"/>
      <c r="E50" s="19"/>
      <c r="F50" s="24"/>
    </row>
    <row r="51" spans="1:6" x14ac:dyDescent="0.25">
      <c r="A51" s="188"/>
      <c r="B51" s="44" t="s">
        <v>1056</v>
      </c>
      <c r="C51" s="19"/>
      <c r="D51" s="19"/>
      <c r="E51" s="19"/>
      <c r="F51" s="24"/>
    </row>
    <row r="52" spans="1:6" x14ac:dyDescent="0.25">
      <c r="A52" s="188"/>
      <c r="B52" s="44" t="s">
        <v>325</v>
      </c>
      <c r="C52" s="45">
        <v>82</v>
      </c>
      <c r="D52" s="45">
        <v>23</v>
      </c>
      <c r="E52" s="45">
        <v>4</v>
      </c>
      <c r="F52" s="41">
        <v>13</v>
      </c>
    </row>
    <row r="53" spans="1:6" x14ac:dyDescent="0.25">
      <c r="A53" s="188"/>
      <c r="B53" s="44" t="s">
        <v>1057</v>
      </c>
      <c r="C53" s="45">
        <v>394</v>
      </c>
      <c r="D53" s="45">
        <v>199</v>
      </c>
      <c r="E53" s="45">
        <v>15</v>
      </c>
      <c r="F53" s="41">
        <v>58</v>
      </c>
    </row>
    <row r="54" spans="1:6" x14ac:dyDescent="0.25">
      <c r="A54" s="188"/>
      <c r="B54" s="44" t="s">
        <v>1058</v>
      </c>
      <c r="C54" s="45">
        <v>87</v>
      </c>
      <c r="D54" s="45">
        <v>49</v>
      </c>
      <c r="E54" s="45">
        <v>7</v>
      </c>
      <c r="F54" s="41">
        <v>13</v>
      </c>
    </row>
    <row r="55" spans="1:6" x14ac:dyDescent="0.25">
      <c r="A55" s="188"/>
      <c r="B55" s="44" t="s">
        <v>1059</v>
      </c>
      <c r="C55" s="45">
        <v>6</v>
      </c>
      <c r="D55" s="45">
        <v>0</v>
      </c>
      <c r="E55" s="45">
        <v>0</v>
      </c>
      <c r="F55" s="41">
        <v>0</v>
      </c>
    </row>
    <row r="56" spans="1:6" x14ac:dyDescent="0.25">
      <c r="A56" s="188"/>
      <c r="B56" s="44" t="s">
        <v>1060</v>
      </c>
      <c r="C56" s="19"/>
      <c r="D56" s="19"/>
      <c r="E56" s="19"/>
      <c r="F56" s="24"/>
    </row>
    <row r="57" spans="1:6" x14ac:dyDescent="0.25">
      <c r="A57" s="188"/>
      <c r="B57" s="44" t="s">
        <v>1061</v>
      </c>
      <c r="C57" s="45">
        <v>65</v>
      </c>
      <c r="D57" s="45">
        <v>29</v>
      </c>
      <c r="E57" s="45">
        <v>6</v>
      </c>
      <c r="F57" s="41">
        <v>14</v>
      </c>
    </row>
    <row r="58" spans="1:6" x14ac:dyDescent="0.25">
      <c r="A58" s="188"/>
      <c r="B58" s="44" t="s">
        <v>1062</v>
      </c>
      <c r="C58" s="45">
        <v>7</v>
      </c>
      <c r="D58" s="45">
        <v>2</v>
      </c>
      <c r="E58" s="45">
        <v>0</v>
      </c>
      <c r="F58" s="41">
        <v>1</v>
      </c>
    </row>
    <row r="59" spans="1:6" x14ac:dyDescent="0.25">
      <c r="A59" s="188"/>
      <c r="B59" s="44" t="s">
        <v>1063</v>
      </c>
      <c r="C59" s="45">
        <v>2</v>
      </c>
      <c r="D59" s="45">
        <v>0</v>
      </c>
      <c r="E59" s="45">
        <v>0</v>
      </c>
      <c r="F59" s="41">
        <v>0</v>
      </c>
    </row>
    <row r="60" spans="1:6" x14ac:dyDescent="0.25">
      <c r="A60" s="188"/>
      <c r="B60" s="44" t="s">
        <v>396</v>
      </c>
      <c r="C60" s="19"/>
      <c r="D60" s="19"/>
      <c r="E60" s="19"/>
      <c r="F60" s="24"/>
    </row>
    <row r="61" spans="1:6" x14ac:dyDescent="0.25">
      <c r="A61" s="188"/>
      <c r="B61" s="44" t="s">
        <v>1064</v>
      </c>
      <c r="C61" s="45">
        <v>1</v>
      </c>
      <c r="D61" s="45">
        <v>0</v>
      </c>
      <c r="E61" s="45">
        <v>0</v>
      </c>
      <c r="F61" s="41">
        <v>0</v>
      </c>
    </row>
    <row r="62" spans="1:6" x14ac:dyDescent="0.25">
      <c r="A62" s="188"/>
      <c r="B62" s="44" t="s">
        <v>1065</v>
      </c>
      <c r="C62" s="45">
        <v>1</v>
      </c>
      <c r="D62" s="45">
        <v>0</v>
      </c>
      <c r="E62" s="45">
        <v>0</v>
      </c>
      <c r="F62" s="41">
        <v>0</v>
      </c>
    </row>
    <row r="63" spans="1:6" x14ac:dyDescent="0.25">
      <c r="A63" s="188"/>
      <c r="B63" s="44" t="s">
        <v>1066</v>
      </c>
      <c r="C63" s="19"/>
      <c r="D63" s="19"/>
      <c r="E63" s="19"/>
      <c r="F63" s="24"/>
    </row>
    <row r="64" spans="1:6" x14ac:dyDescent="0.25">
      <c r="A64" s="188"/>
      <c r="B64" s="44" t="s">
        <v>1067</v>
      </c>
      <c r="C64" s="45">
        <v>99</v>
      </c>
      <c r="D64" s="45">
        <v>78</v>
      </c>
      <c r="E64" s="45">
        <v>14</v>
      </c>
      <c r="F64" s="41">
        <v>33</v>
      </c>
    </row>
    <row r="65" spans="1:6" x14ac:dyDescent="0.25">
      <c r="A65" s="188"/>
      <c r="B65" s="44" t="s">
        <v>1068</v>
      </c>
      <c r="C65" s="19"/>
      <c r="D65" s="19"/>
      <c r="E65" s="19"/>
      <c r="F65" s="24"/>
    </row>
    <row r="66" spans="1:6" x14ac:dyDescent="0.25">
      <c r="A66" s="189"/>
      <c r="B66" s="44" t="s">
        <v>1069</v>
      </c>
      <c r="C66" s="19"/>
      <c r="D66" s="19"/>
      <c r="E66" s="19"/>
      <c r="F66" s="24"/>
    </row>
    <row r="67" spans="1:6" x14ac:dyDescent="0.25">
      <c r="A67" s="182" t="s">
        <v>1070</v>
      </c>
      <c r="B67" s="183"/>
      <c r="C67" s="46">
        <v>744</v>
      </c>
      <c r="D67" s="46">
        <v>380</v>
      </c>
      <c r="E67" s="46">
        <v>46</v>
      </c>
      <c r="F67" s="46">
        <v>132</v>
      </c>
    </row>
    <row r="68" spans="1:6" x14ac:dyDescent="0.25">
      <c r="A68" s="187" t="s">
        <v>965</v>
      </c>
      <c r="B68" s="44" t="s">
        <v>1071</v>
      </c>
      <c r="C68" s="19"/>
      <c r="D68" s="19"/>
      <c r="E68" s="19"/>
      <c r="F68" s="24"/>
    </row>
    <row r="69" spans="1:6" x14ac:dyDescent="0.25">
      <c r="A69" s="188"/>
      <c r="B69" s="44" t="s">
        <v>1072</v>
      </c>
      <c r="C69" s="19"/>
      <c r="D69" s="19"/>
      <c r="E69" s="19"/>
      <c r="F69" s="24"/>
    </row>
    <row r="70" spans="1:6" x14ac:dyDescent="0.25">
      <c r="A70" s="189"/>
      <c r="B70" s="44" t="s">
        <v>108</v>
      </c>
      <c r="C70" s="19"/>
      <c r="D70" s="19"/>
      <c r="E70" s="19"/>
      <c r="F70" s="24"/>
    </row>
    <row r="71" spans="1:6" x14ac:dyDescent="0.25">
      <c r="A71" s="182" t="s">
        <v>1073</v>
      </c>
      <c r="B71" s="183"/>
      <c r="C71" s="47"/>
      <c r="D71" s="47"/>
      <c r="E71" s="47"/>
      <c r="F71" s="47"/>
    </row>
  </sheetData>
  <sheetProtection algorithmName="SHA-512" hashValue="Z5yngGjrRwlbu8Kx7/FGZ3nMjXP1bbQgC1BUY7ilT0Q17SyD9uLO7owf11tJid6oUyq4wIEbC9BiYDN29Jw1cw==" saltValue="vtlPVvX+8oOlOrBxZ8sm1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5">
        <v>1762</v>
      </c>
    </row>
    <row r="6" spans="1:3" x14ac:dyDescent="0.25">
      <c r="A6" s="170"/>
      <c r="B6" s="14" t="s">
        <v>1019</v>
      </c>
      <c r="C6" s="25">
        <v>583</v>
      </c>
    </row>
    <row r="7" spans="1:3" x14ac:dyDescent="0.25">
      <c r="A7" s="170"/>
      <c r="B7" s="14" t="s">
        <v>1078</v>
      </c>
      <c r="C7" s="25">
        <v>3044</v>
      </c>
    </row>
    <row r="8" spans="1:3" x14ac:dyDescent="0.25">
      <c r="A8" s="170"/>
      <c r="B8" s="14" t="s">
        <v>1079</v>
      </c>
      <c r="C8" s="25">
        <v>332</v>
      </c>
    </row>
    <row r="9" spans="1:3" x14ac:dyDescent="0.25">
      <c r="A9" s="170"/>
      <c r="B9" s="14" t="s">
        <v>1021</v>
      </c>
      <c r="C9" s="25">
        <v>25</v>
      </c>
    </row>
    <row r="10" spans="1:3" x14ac:dyDescent="0.25">
      <c r="A10" s="170"/>
      <c r="B10" s="14" t="s">
        <v>1022</v>
      </c>
      <c r="C10" s="25">
        <v>27</v>
      </c>
    </row>
    <row r="11" spans="1:3" x14ac:dyDescent="0.25">
      <c r="A11" s="170"/>
      <c r="B11" s="14" t="s">
        <v>1080</v>
      </c>
      <c r="C11" s="25">
        <v>5</v>
      </c>
    </row>
    <row r="12" spans="1:3" x14ac:dyDescent="0.25">
      <c r="A12" s="171"/>
      <c r="B12" s="14" t="s">
        <v>1081</v>
      </c>
      <c r="C12" s="25">
        <v>2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2243</v>
      </c>
    </row>
    <row r="17" spans="1:3" x14ac:dyDescent="0.25">
      <c r="A17" s="23" t="s">
        <v>1084</v>
      </c>
      <c r="B17" s="18"/>
      <c r="C17" s="25">
        <v>335</v>
      </c>
    </row>
    <row r="18" spans="1:3" x14ac:dyDescent="0.25">
      <c r="A18" s="23" t="s">
        <v>1085</v>
      </c>
      <c r="B18" s="18"/>
      <c r="C18" s="25">
        <v>586</v>
      </c>
    </row>
    <row r="19" spans="1:3" x14ac:dyDescent="0.25">
      <c r="A19" s="23" t="s">
        <v>1086</v>
      </c>
      <c r="B19" s="18"/>
      <c r="C19" s="25">
        <v>418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3" t="s">
        <v>1088</v>
      </c>
      <c r="B23" s="18"/>
      <c r="C23" s="25">
        <v>29</v>
      </c>
    </row>
    <row r="24" spans="1:3" x14ac:dyDescent="0.25">
      <c r="A24" s="23" t="s">
        <v>1089</v>
      </c>
      <c r="B24" s="18"/>
      <c r="C24" s="25">
        <v>34</v>
      </c>
    </row>
    <row r="25" spans="1:3" x14ac:dyDescent="0.25">
      <c r="A25" s="23" t="s">
        <v>1090</v>
      </c>
      <c r="B25" s="18"/>
      <c r="C25" s="25">
        <v>0</v>
      </c>
    </row>
    <row r="26" spans="1:3" x14ac:dyDescent="0.25">
      <c r="A26" s="23" t="s">
        <v>1091</v>
      </c>
      <c r="B26" s="18"/>
      <c r="C26" s="25">
        <v>0</v>
      </c>
    </row>
    <row r="27" spans="1:3" x14ac:dyDescent="0.25">
      <c r="A27" s="23" t="s">
        <v>1092</v>
      </c>
      <c r="B27" s="18"/>
      <c r="C27" s="25">
        <v>8</v>
      </c>
    </row>
    <row r="28" spans="1:3" x14ac:dyDescent="0.25">
      <c r="A28" s="23" t="s">
        <v>1093</v>
      </c>
      <c r="B28" s="18"/>
      <c r="C28" s="25">
        <v>1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3" t="s">
        <v>1095</v>
      </c>
      <c r="B32" s="18"/>
      <c r="C32" s="25">
        <v>286</v>
      </c>
    </row>
    <row r="33" spans="1:3" x14ac:dyDescent="0.25">
      <c r="A33" s="23" t="s">
        <v>1096</v>
      </c>
      <c r="B33" s="18"/>
      <c r="C33" s="25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27</v>
      </c>
    </row>
    <row r="38" spans="1:3" x14ac:dyDescent="0.25">
      <c r="A38" s="23" t="s">
        <v>1098</v>
      </c>
      <c r="B38" s="18"/>
      <c r="C38" s="25">
        <v>138</v>
      </c>
    </row>
    <row r="39" spans="1:3" x14ac:dyDescent="0.25">
      <c r="A39" s="23" t="s">
        <v>1099</v>
      </c>
      <c r="B39" s="18"/>
      <c r="C39" s="25">
        <v>1136</v>
      </c>
    </row>
    <row r="40" spans="1:3" x14ac:dyDescent="0.25">
      <c r="A40" s="23" t="s">
        <v>1100</v>
      </c>
      <c r="B40" s="18"/>
      <c r="C40" s="25">
        <v>138</v>
      </c>
    </row>
    <row r="41" spans="1:3" x14ac:dyDescent="0.25">
      <c r="A41" s="23" t="s">
        <v>1101</v>
      </c>
      <c r="B41" s="18"/>
      <c r="C41" s="25">
        <v>535</v>
      </c>
    </row>
    <row r="42" spans="1:3" x14ac:dyDescent="0.25">
      <c r="A42" s="23" t="s">
        <v>1102</v>
      </c>
      <c r="B42" s="18"/>
      <c r="C42" s="25">
        <v>463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21</v>
      </c>
    </row>
    <row r="47" spans="1:3" x14ac:dyDescent="0.25">
      <c r="A47" s="23" t="s">
        <v>1105</v>
      </c>
      <c r="B47" s="18"/>
      <c r="C47" s="25">
        <v>89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5">
        <v>337</v>
      </c>
    </row>
    <row r="52" spans="1:6" x14ac:dyDescent="0.25">
      <c r="A52" s="170"/>
      <c r="B52" s="14" t="s">
        <v>122</v>
      </c>
      <c r="C52" s="25">
        <v>129</v>
      </c>
    </row>
    <row r="53" spans="1:6" x14ac:dyDescent="0.25">
      <c r="A53" s="170"/>
      <c r="B53" s="14" t="s">
        <v>1109</v>
      </c>
      <c r="C53" s="25">
        <v>410</v>
      </c>
    </row>
    <row r="54" spans="1:6" x14ac:dyDescent="0.25">
      <c r="A54" s="171"/>
      <c r="B54" s="14" t="s">
        <v>1110</v>
      </c>
      <c r="C54" s="25">
        <v>40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710</v>
      </c>
    </row>
    <row r="59" spans="1:6" x14ac:dyDescent="0.25">
      <c r="A59" s="23" t="s">
        <v>111</v>
      </c>
      <c r="B59" s="18"/>
      <c r="C59" s="25">
        <v>121</v>
      </c>
    </row>
    <row r="60" spans="1:6" x14ac:dyDescent="0.25">
      <c r="A60" s="23" t="s">
        <v>1050</v>
      </c>
      <c r="B60" s="18"/>
      <c r="C60" s="25">
        <v>603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8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9" t="s">
        <v>950</v>
      </c>
      <c r="B63" s="14" t="s">
        <v>1053</v>
      </c>
      <c r="C63" s="19"/>
      <c r="D63" s="19"/>
      <c r="E63" s="19"/>
      <c r="F63" s="24"/>
    </row>
    <row r="64" spans="1:6" x14ac:dyDescent="0.25">
      <c r="A64" s="170"/>
      <c r="B64" s="14" t="s">
        <v>1054</v>
      </c>
      <c r="C64" s="19"/>
      <c r="D64" s="19"/>
      <c r="E64" s="19"/>
      <c r="F64" s="24"/>
    </row>
    <row r="65" spans="1:6" x14ac:dyDescent="0.25">
      <c r="A65" s="170"/>
      <c r="B65" s="14" t="s">
        <v>1055</v>
      </c>
      <c r="C65" s="19"/>
      <c r="D65" s="19"/>
      <c r="E65" s="19"/>
      <c r="F65" s="24"/>
    </row>
    <row r="66" spans="1:6" x14ac:dyDescent="0.25">
      <c r="A66" s="170"/>
      <c r="B66" s="14" t="s">
        <v>1056</v>
      </c>
      <c r="C66" s="15">
        <v>1</v>
      </c>
      <c r="D66" s="15">
        <v>1</v>
      </c>
      <c r="E66" s="15">
        <v>0</v>
      </c>
      <c r="F66" s="25">
        <v>0</v>
      </c>
    </row>
    <row r="67" spans="1:6" x14ac:dyDescent="0.25">
      <c r="A67" s="170"/>
      <c r="B67" s="14" t="s">
        <v>325</v>
      </c>
      <c r="C67" s="15">
        <v>191</v>
      </c>
      <c r="D67" s="15">
        <v>172</v>
      </c>
      <c r="E67" s="15">
        <v>17</v>
      </c>
      <c r="F67" s="25">
        <v>58</v>
      </c>
    </row>
    <row r="68" spans="1:6" x14ac:dyDescent="0.25">
      <c r="A68" s="170"/>
      <c r="B68" s="14" t="s">
        <v>1111</v>
      </c>
      <c r="C68" s="15">
        <v>1453</v>
      </c>
      <c r="D68" s="15">
        <v>725</v>
      </c>
      <c r="E68" s="15">
        <v>101</v>
      </c>
      <c r="F68" s="25">
        <v>214</v>
      </c>
    </row>
    <row r="69" spans="1:6" x14ac:dyDescent="0.25">
      <c r="A69" s="170"/>
      <c r="B69" s="14" t="s">
        <v>1112</v>
      </c>
      <c r="C69" s="15">
        <v>320</v>
      </c>
      <c r="D69" s="15">
        <v>138</v>
      </c>
      <c r="E69" s="15">
        <v>19</v>
      </c>
      <c r="F69" s="25">
        <v>38</v>
      </c>
    </row>
    <row r="70" spans="1:6" x14ac:dyDescent="0.25">
      <c r="A70" s="170"/>
      <c r="B70" s="14" t="s">
        <v>1059</v>
      </c>
      <c r="C70" s="15">
        <v>39</v>
      </c>
      <c r="D70" s="15">
        <v>39</v>
      </c>
      <c r="E70" s="15">
        <v>2</v>
      </c>
      <c r="F70" s="25">
        <v>15</v>
      </c>
    </row>
    <row r="71" spans="1:6" x14ac:dyDescent="0.25">
      <c r="A71" s="170"/>
      <c r="B71" s="14" t="s">
        <v>1113</v>
      </c>
      <c r="C71" s="15">
        <v>8</v>
      </c>
      <c r="D71" s="15">
        <v>8</v>
      </c>
      <c r="E71" s="15">
        <v>1</v>
      </c>
      <c r="F71" s="25">
        <v>1</v>
      </c>
    </row>
    <row r="72" spans="1:6" x14ac:dyDescent="0.25">
      <c r="A72" s="170"/>
      <c r="B72" s="14" t="s">
        <v>1114</v>
      </c>
      <c r="C72" s="15">
        <v>283</v>
      </c>
      <c r="D72" s="15">
        <v>283</v>
      </c>
      <c r="E72" s="15">
        <v>25</v>
      </c>
      <c r="F72" s="25">
        <v>85</v>
      </c>
    </row>
    <row r="73" spans="1:6" x14ac:dyDescent="0.25">
      <c r="A73" s="170"/>
      <c r="B73" s="14" t="s">
        <v>1115</v>
      </c>
      <c r="C73" s="15">
        <v>55</v>
      </c>
      <c r="D73" s="15">
        <v>55</v>
      </c>
      <c r="E73" s="15">
        <v>5</v>
      </c>
      <c r="F73" s="25">
        <v>18</v>
      </c>
    </row>
    <row r="74" spans="1:6" x14ac:dyDescent="0.25">
      <c r="A74" s="170"/>
      <c r="B74" s="14" t="s">
        <v>1063</v>
      </c>
      <c r="C74" s="15">
        <v>2</v>
      </c>
      <c r="D74" s="15">
        <v>0</v>
      </c>
      <c r="E74" s="15">
        <v>0</v>
      </c>
      <c r="F74" s="25">
        <v>1</v>
      </c>
    </row>
    <row r="75" spans="1:6" x14ac:dyDescent="0.25">
      <c r="A75" s="170"/>
      <c r="B75" s="14" t="s">
        <v>396</v>
      </c>
      <c r="C75" s="15">
        <v>1</v>
      </c>
      <c r="D75" s="15">
        <v>1</v>
      </c>
      <c r="E75" s="15">
        <v>0</v>
      </c>
      <c r="F75" s="25">
        <v>0</v>
      </c>
    </row>
    <row r="76" spans="1:6" x14ac:dyDescent="0.25">
      <c r="A76" s="170"/>
      <c r="B76" s="14" t="s">
        <v>1064</v>
      </c>
      <c r="C76" s="15">
        <v>6</v>
      </c>
      <c r="D76" s="15">
        <v>6</v>
      </c>
      <c r="E76" s="15">
        <v>0</v>
      </c>
      <c r="F76" s="25">
        <v>0</v>
      </c>
    </row>
    <row r="77" spans="1:6" x14ac:dyDescent="0.25">
      <c r="A77" s="170"/>
      <c r="B77" s="14" t="s">
        <v>1065</v>
      </c>
      <c r="C77" s="15">
        <v>11</v>
      </c>
      <c r="D77" s="15">
        <v>10</v>
      </c>
      <c r="E77" s="15">
        <v>0</v>
      </c>
      <c r="F77" s="25">
        <v>0</v>
      </c>
    </row>
    <row r="78" spans="1:6" x14ac:dyDescent="0.25">
      <c r="A78" s="170"/>
      <c r="B78" s="14" t="s">
        <v>1066</v>
      </c>
      <c r="C78" s="15">
        <v>6</v>
      </c>
      <c r="D78" s="15">
        <v>6</v>
      </c>
      <c r="E78" s="15">
        <v>0</v>
      </c>
      <c r="F78" s="25">
        <v>1</v>
      </c>
    </row>
    <row r="79" spans="1:6" x14ac:dyDescent="0.25">
      <c r="A79" s="170"/>
      <c r="B79" s="14" t="s">
        <v>1067</v>
      </c>
      <c r="C79" s="15">
        <v>1836</v>
      </c>
      <c r="D79" s="15">
        <v>439</v>
      </c>
      <c r="E79" s="15">
        <v>45</v>
      </c>
      <c r="F79" s="25">
        <v>143</v>
      </c>
    </row>
    <row r="80" spans="1:6" x14ac:dyDescent="0.25">
      <c r="A80" s="170"/>
      <c r="B80" s="14" t="s">
        <v>1068</v>
      </c>
      <c r="C80" s="15">
        <v>7</v>
      </c>
      <c r="D80" s="15">
        <v>2</v>
      </c>
      <c r="E80" s="15">
        <v>0</v>
      </c>
      <c r="F80" s="25">
        <v>0</v>
      </c>
    </row>
    <row r="81" spans="1:6" x14ac:dyDescent="0.25">
      <c r="A81" s="171"/>
      <c r="B81" s="14" t="s">
        <v>1069</v>
      </c>
      <c r="C81" s="15">
        <v>3</v>
      </c>
      <c r="D81" s="15">
        <v>3</v>
      </c>
      <c r="E81" s="15">
        <v>0</v>
      </c>
      <c r="F81" s="25">
        <v>1</v>
      </c>
    </row>
    <row r="82" spans="1:6" x14ac:dyDescent="0.25">
      <c r="A82" s="190" t="s">
        <v>1070</v>
      </c>
      <c r="B82" s="191"/>
      <c r="C82" s="33">
        <v>4222</v>
      </c>
      <c r="D82" s="33">
        <v>1888</v>
      </c>
      <c r="E82" s="33">
        <v>215</v>
      </c>
      <c r="F82" s="33">
        <v>575</v>
      </c>
    </row>
    <row r="83" spans="1:6" x14ac:dyDescent="0.25">
      <c r="A83" s="169" t="s">
        <v>1116</v>
      </c>
      <c r="B83" s="14" t="s">
        <v>1071</v>
      </c>
      <c r="C83" s="15">
        <v>1</v>
      </c>
      <c r="D83" s="15">
        <v>0</v>
      </c>
      <c r="E83" s="15">
        <v>0</v>
      </c>
      <c r="F83" s="25">
        <v>0</v>
      </c>
    </row>
    <row r="84" spans="1:6" x14ac:dyDescent="0.25">
      <c r="A84" s="170"/>
      <c r="B84" s="14" t="s">
        <v>1072</v>
      </c>
      <c r="C84" s="19"/>
      <c r="D84" s="19"/>
      <c r="E84" s="19"/>
      <c r="F84" s="24"/>
    </row>
    <row r="85" spans="1:6" x14ac:dyDescent="0.25">
      <c r="A85" s="171"/>
      <c r="B85" s="14" t="s">
        <v>108</v>
      </c>
      <c r="C85" s="15">
        <v>20</v>
      </c>
      <c r="D85" s="15">
        <v>0</v>
      </c>
      <c r="E85" s="15">
        <v>0</v>
      </c>
      <c r="F85" s="25">
        <v>0</v>
      </c>
    </row>
    <row r="86" spans="1:6" x14ac:dyDescent="0.25">
      <c r="A86" s="190" t="s">
        <v>1117</v>
      </c>
      <c r="B86" s="191"/>
      <c r="C86" s="33">
        <v>21</v>
      </c>
      <c r="D86" s="33">
        <v>0</v>
      </c>
      <c r="E86" s="33">
        <v>0</v>
      </c>
      <c r="F86" s="33">
        <v>0</v>
      </c>
    </row>
  </sheetData>
  <sheetProtection algorithmName="SHA-512" hashValue="Fl+MHTMGjjE2TNvdSdQnz+ddwFsnxkctMmpUi+vLrYqIeImsGhlTUL/ykrVd7SBax1kFB3FlHHNuPLL1bdZIoQ==" saltValue="esinokpMw1Z0efEJLWnw6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6</v>
      </c>
    </row>
    <row r="6" spans="1:3" x14ac:dyDescent="0.25">
      <c r="A6" s="13" t="s">
        <v>1121</v>
      </c>
      <c r="B6" s="18"/>
      <c r="C6" s="25">
        <v>545</v>
      </c>
    </row>
    <row r="7" spans="1:3" x14ac:dyDescent="0.25">
      <c r="A7" s="13" t="s">
        <v>1122</v>
      </c>
      <c r="B7" s="18"/>
      <c r="C7" s="25">
        <v>5</v>
      </c>
    </row>
    <row r="8" spans="1:3" x14ac:dyDescent="0.25">
      <c r="A8" s="13" t="s">
        <v>1123</v>
      </c>
      <c r="B8" s="18"/>
      <c r="C8" s="25">
        <v>0</v>
      </c>
    </row>
    <row r="9" spans="1:3" x14ac:dyDescent="0.25">
      <c r="A9" s="13" t="s">
        <v>1124</v>
      </c>
      <c r="B9" s="18"/>
      <c r="C9" s="25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13</v>
      </c>
    </row>
    <row r="14" spans="1:3" x14ac:dyDescent="0.25">
      <c r="A14" s="13" t="s">
        <v>1121</v>
      </c>
      <c r="B14" s="18"/>
      <c r="C14" s="25">
        <v>115</v>
      </c>
    </row>
    <row r="15" spans="1:3" x14ac:dyDescent="0.25">
      <c r="A15" s="13" t="s">
        <v>1126</v>
      </c>
      <c r="B15" s="18"/>
      <c r="C15" s="25">
        <v>4</v>
      </c>
    </row>
    <row r="16" spans="1:3" x14ac:dyDescent="0.25">
      <c r="A16" s="13" t="s">
        <v>1123</v>
      </c>
      <c r="B16" s="18"/>
      <c r="C16" s="25">
        <v>0</v>
      </c>
    </row>
    <row r="17" spans="1:3" x14ac:dyDescent="0.25">
      <c r="A17" s="13" t="s">
        <v>1124</v>
      </c>
      <c r="B17" s="18"/>
      <c r="C17" s="25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22</v>
      </c>
    </row>
    <row r="22" spans="1:3" x14ac:dyDescent="0.25">
      <c r="A22" s="13" t="s">
        <v>1128</v>
      </c>
      <c r="B22" s="18"/>
      <c r="C22" s="25">
        <v>20</v>
      </c>
    </row>
    <row r="23" spans="1:3" x14ac:dyDescent="0.25">
      <c r="A23" s="13" t="s">
        <v>1129</v>
      </c>
      <c r="B23" s="18"/>
      <c r="C23" s="25">
        <v>2</v>
      </c>
    </row>
    <row r="24" spans="1:3" x14ac:dyDescent="0.25">
      <c r="A24" s="13" t="s">
        <v>1130</v>
      </c>
      <c r="B24" s="18"/>
      <c r="C24" s="25">
        <v>2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17</v>
      </c>
    </row>
    <row r="29" spans="1:3" x14ac:dyDescent="0.25">
      <c r="A29" s="13" t="s">
        <v>1133</v>
      </c>
      <c r="B29" s="18"/>
      <c r="C29" s="25">
        <v>11</v>
      </c>
    </row>
    <row r="30" spans="1:3" x14ac:dyDescent="0.25">
      <c r="A30" s="13" t="s">
        <v>1134</v>
      </c>
      <c r="B30" s="18"/>
      <c r="C30" s="25">
        <v>3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5">
        <v>0</v>
      </c>
    </row>
    <row r="35" spans="1:3" x14ac:dyDescent="0.25">
      <c r="A35" s="13" t="s">
        <v>1137</v>
      </c>
      <c r="B35" s="18"/>
      <c r="C35" s="25">
        <v>6</v>
      </c>
    </row>
    <row r="36" spans="1:3" x14ac:dyDescent="0.25">
      <c r="A36" s="13" t="s">
        <v>1138</v>
      </c>
      <c r="B36" s="18"/>
      <c r="C36" s="25">
        <v>5</v>
      </c>
    </row>
  </sheetData>
  <sheetProtection algorithmName="SHA-512" hashValue="1BN+IMNQ2cGY4DIKK0iQhdGSZ1mj8tyOb9CRA4+Tqp+zfwkUwhEMhCw4okYhwndW2JUFtKsUfSEhgP3ymwdcpw==" saltValue="E42uxmbHvvXCJLWHoMPFS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14</v>
      </c>
    </row>
    <row r="6" spans="1:3" x14ac:dyDescent="0.25">
      <c r="A6" s="13" t="s">
        <v>1142</v>
      </c>
      <c r="B6" s="18"/>
      <c r="C6" s="25">
        <v>0</v>
      </c>
    </row>
    <row r="7" spans="1:3" x14ac:dyDescent="0.25">
      <c r="A7" s="13" t="s">
        <v>1143</v>
      </c>
      <c r="B7" s="18"/>
      <c r="C7" s="25">
        <v>28</v>
      </c>
    </row>
    <row r="8" spans="1:3" x14ac:dyDescent="0.25">
      <c r="A8" s="13" t="s">
        <v>1144</v>
      </c>
      <c r="B8" s="18"/>
      <c r="C8" s="25">
        <v>0</v>
      </c>
    </row>
    <row r="9" spans="1:3" x14ac:dyDescent="0.25">
      <c r="A9" s="13" t="s">
        <v>1145</v>
      </c>
      <c r="B9" s="18"/>
      <c r="C9" s="25">
        <v>8</v>
      </c>
    </row>
    <row r="10" spans="1:3" x14ac:dyDescent="0.25">
      <c r="A10" s="13" t="s">
        <v>1146</v>
      </c>
      <c r="B10" s="18"/>
      <c r="C10" s="25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60</v>
      </c>
    </row>
    <row r="15" spans="1:3" x14ac:dyDescent="0.25">
      <c r="A15" s="13" t="s">
        <v>1149</v>
      </c>
      <c r="B15" s="18"/>
      <c r="C15" s="25">
        <v>0</v>
      </c>
    </row>
    <row r="16" spans="1:3" x14ac:dyDescent="0.25">
      <c r="A16" s="13" t="s">
        <v>1150</v>
      </c>
      <c r="B16" s="18"/>
      <c r="C16" s="25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58</v>
      </c>
    </row>
    <row r="21" spans="1:3" x14ac:dyDescent="0.25">
      <c r="A21" s="13" t="s">
        <v>1153</v>
      </c>
      <c r="B21" s="18"/>
      <c r="C21" s="25">
        <v>189</v>
      </c>
    </row>
    <row r="22" spans="1:3" x14ac:dyDescent="0.25">
      <c r="A22" s="13" t="s">
        <v>1154</v>
      </c>
      <c r="B22" s="18"/>
      <c r="C22" s="25">
        <v>249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5">
        <v>0</v>
      </c>
    </row>
    <row r="27" spans="1:3" x14ac:dyDescent="0.25">
      <c r="A27" s="13" t="s">
        <v>1157</v>
      </c>
      <c r="B27" s="18"/>
      <c r="C27" s="25">
        <v>0</v>
      </c>
    </row>
    <row r="28" spans="1:3" x14ac:dyDescent="0.25">
      <c r="A28" s="13" t="s">
        <v>1158</v>
      </c>
      <c r="B28" s="18"/>
      <c r="C28" s="25">
        <v>0</v>
      </c>
    </row>
    <row r="29" spans="1:3" x14ac:dyDescent="0.25">
      <c r="A29" s="13" t="s">
        <v>1159</v>
      </c>
      <c r="B29" s="18"/>
      <c r="C29" s="25">
        <v>0</v>
      </c>
    </row>
    <row r="30" spans="1:3" x14ac:dyDescent="0.25">
      <c r="A30" s="13" t="s">
        <v>1160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5">
        <v>0</v>
      </c>
    </row>
    <row r="35" spans="1:3" x14ac:dyDescent="0.25">
      <c r="A35" s="13" t="s">
        <v>1163</v>
      </c>
      <c r="B35" s="18"/>
      <c r="C35" s="25">
        <v>0</v>
      </c>
    </row>
    <row r="36" spans="1:3" x14ac:dyDescent="0.25">
      <c r="A36" s="13" t="s">
        <v>1164</v>
      </c>
      <c r="B36" s="18"/>
      <c r="C36" s="25">
        <v>0</v>
      </c>
    </row>
    <row r="37" spans="1:3" x14ac:dyDescent="0.25">
      <c r="A37" s="13" t="s">
        <v>1083</v>
      </c>
      <c r="B37" s="18"/>
      <c r="C37" s="25">
        <v>0</v>
      </c>
    </row>
    <row r="38" spans="1:3" x14ac:dyDescent="0.25">
      <c r="A38" s="13" t="s">
        <v>1165</v>
      </c>
      <c r="B38" s="18"/>
      <c r="C38" s="25">
        <v>0</v>
      </c>
    </row>
    <row r="39" spans="1:3" x14ac:dyDescent="0.25">
      <c r="A39" s="13" t="s">
        <v>1166</v>
      </c>
      <c r="B39" s="18"/>
      <c r="C39" s="25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6</v>
      </c>
    </row>
    <row r="44" spans="1:3" x14ac:dyDescent="0.25">
      <c r="A44" s="13" t="s">
        <v>1163</v>
      </c>
      <c r="B44" s="18"/>
      <c r="C44" s="25">
        <v>0</v>
      </c>
    </row>
    <row r="45" spans="1:3" x14ac:dyDescent="0.25">
      <c r="A45" s="13" t="s">
        <v>1164</v>
      </c>
      <c r="B45" s="18"/>
      <c r="C45" s="25">
        <v>276</v>
      </c>
    </row>
    <row r="46" spans="1:3" x14ac:dyDescent="0.25">
      <c r="A46" s="13" t="s">
        <v>1083</v>
      </c>
      <c r="B46" s="18"/>
      <c r="C46" s="25">
        <v>95</v>
      </c>
    </row>
    <row r="47" spans="1:3" x14ac:dyDescent="0.25">
      <c r="A47" s="13" t="s">
        <v>1165</v>
      </c>
      <c r="B47" s="18"/>
      <c r="C47" s="25">
        <v>104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0</v>
      </c>
    </row>
    <row r="52" spans="1:3" x14ac:dyDescent="0.25">
      <c r="A52" s="13" t="s">
        <v>1163</v>
      </c>
      <c r="B52" s="18"/>
      <c r="C52" s="25">
        <v>0</v>
      </c>
    </row>
    <row r="53" spans="1:3" x14ac:dyDescent="0.25">
      <c r="A53" s="13" t="s">
        <v>1164</v>
      </c>
      <c r="B53" s="18"/>
      <c r="C53" s="25">
        <v>6</v>
      </c>
    </row>
    <row r="54" spans="1:3" x14ac:dyDescent="0.25">
      <c r="A54" s="13" t="s">
        <v>1083</v>
      </c>
      <c r="B54" s="18"/>
      <c r="C54" s="25">
        <v>0</v>
      </c>
    </row>
    <row r="55" spans="1:3" x14ac:dyDescent="0.25">
      <c r="A55" s="13" t="s">
        <v>1165</v>
      </c>
      <c r="B55" s="18"/>
      <c r="C55" s="25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5">
        <v>0</v>
      </c>
    </row>
    <row r="60" spans="1:3" x14ac:dyDescent="0.25">
      <c r="A60" s="13" t="s">
        <v>1163</v>
      </c>
      <c r="B60" s="18"/>
      <c r="C60" s="25">
        <v>0</v>
      </c>
    </row>
    <row r="61" spans="1:3" x14ac:dyDescent="0.25">
      <c r="A61" s="13" t="s">
        <v>1164</v>
      </c>
      <c r="B61" s="18"/>
      <c r="C61" s="25">
        <v>16</v>
      </c>
    </row>
    <row r="62" spans="1:3" x14ac:dyDescent="0.25">
      <c r="A62" s="13" t="s">
        <v>1083</v>
      </c>
      <c r="B62" s="18"/>
      <c r="C62" s="25">
        <v>0</v>
      </c>
    </row>
    <row r="63" spans="1:3" x14ac:dyDescent="0.25">
      <c r="A63" s="13" t="s">
        <v>1165</v>
      </c>
      <c r="B63" s="18"/>
      <c r="C63" s="25">
        <v>0</v>
      </c>
    </row>
  </sheetData>
  <sheetProtection algorithmName="SHA-512" hashValue="NtVJH9Fk9E8sgMOjx4pt1fe0GpixpEKETnCZo+89gHbbdZa3Ug+q2t3j/lSVV/BioLQoocJo6clodslVZs8mhQ==" saltValue="cmtYtgBa61dRV9YgBLXiZ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519</v>
      </c>
      <c r="D4" s="33">
        <v>379</v>
      </c>
      <c r="E4" s="34">
        <v>0</v>
      </c>
      <c r="F4" s="33">
        <v>1757</v>
      </c>
      <c r="G4" s="33">
        <v>1766</v>
      </c>
      <c r="H4" s="33">
        <v>278</v>
      </c>
      <c r="I4" s="33">
        <v>311</v>
      </c>
      <c r="J4" s="33">
        <v>2</v>
      </c>
      <c r="K4" s="33">
        <v>0</v>
      </c>
      <c r="L4" s="33">
        <v>0</v>
      </c>
      <c r="M4" s="33">
        <v>1</v>
      </c>
      <c r="N4" s="33">
        <v>129</v>
      </c>
      <c r="O4" s="33">
        <v>0</v>
      </c>
      <c r="P4" s="33">
        <v>1797</v>
      </c>
    </row>
    <row r="5" spans="1:16" ht="45" x14ac:dyDescent="0.25">
      <c r="A5" s="30" t="s">
        <v>637</v>
      </c>
      <c r="B5" s="30" t="s">
        <v>638</v>
      </c>
      <c r="C5" s="15">
        <v>4</v>
      </c>
      <c r="D5" s="15">
        <v>1</v>
      </c>
      <c r="E5" s="31">
        <v>3</v>
      </c>
      <c r="F5" s="15">
        <v>3</v>
      </c>
      <c r="G5" s="15">
        <v>5</v>
      </c>
      <c r="H5" s="15">
        <v>4</v>
      </c>
      <c r="I5" s="15">
        <v>4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5</v>
      </c>
    </row>
    <row r="6" spans="1:16" ht="33.75" x14ac:dyDescent="0.25">
      <c r="A6" s="30" t="s">
        <v>639</v>
      </c>
      <c r="B6" s="30" t="s">
        <v>640</v>
      </c>
      <c r="C6" s="15">
        <v>198</v>
      </c>
      <c r="D6" s="15">
        <v>201</v>
      </c>
      <c r="E6" s="31">
        <v>-1</v>
      </c>
      <c r="F6" s="15">
        <v>894</v>
      </c>
      <c r="G6" s="15">
        <v>907</v>
      </c>
      <c r="H6" s="15">
        <v>101</v>
      </c>
      <c r="I6" s="15">
        <v>108</v>
      </c>
      <c r="J6" s="15">
        <v>1</v>
      </c>
      <c r="K6" s="15">
        <v>0</v>
      </c>
      <c r="L6" s="15">
        <v>0</v>
      </c>
      <c r="M6" s="15">
        <v>1</v>
      </c>
      <c r="N6" s="15">
        <v>1</v>
      </c>
      <c r="O6" s="15">
        <v>0</v>
      </c>
      <c r="P6" s="25">
        <v>930</v>
      </c>
    </row>
    <row r="7" spans="1:16" ht="22.5" x14ac:dyDescent="0.25">
      <c r="A7" s="30" t="s">
        <v>641</v>
      </c>
      <c r="B7" s="30" t="s">
        <v>642</v>
      </c>
      <c r="C7" s="15">
        <v>59</v>
      </c>
      <c r="D7" s="15">
        <v>4</v>
      </c>
      <c r="E7" s="31">
        <v>13</v>
      </c>
      <c r="F7" s="15">
        <v>53</v>
      </c>
      <c r="G7" s="15">
        <v>55</v>
      </c>
      <c r="H7" s="15">
        <v>40</v>
      </c>
      <c r="I7" s="15">
        <v>61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70</v>
      </c>
    </row>
    <row r="8" spans="1:16" ht="33.75" x14ac:dyDescent="0.25">
      <c r="A8" s="30" t="s">
        <v>643</v>
      </c>
      <c r="B8" s="30" t="s">
        <v>644</v>
      </c>
      <c r="C8" s="15">
        <v>6</v>
      </c>
      <c r="D8" s="15">
        <v>0</v>
      </c>
      <c r="E8" s="31">
        <v>0</v>
      </c>
      <c r="F8" s="15">
        <v>2</v>
      </c>
      <c r="G8" s="15">
        <v>3</v>
      </c>
      <c r="H8" s="15">
        <v>0</v>
      </c>
      <c r="I8" s="15">
        <v>3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3</v>
      </c>
    </row>
    <row r="9" spans="1:16" ht="45" x14ac:dyDescent="0.25">
      <c r="A9" s="30" t="s">
        <v>645</v>
      </c>
      <c r="B9" s="30" t="s">
        <v>646</v>
      </c>
      <c r="C9" s="15">
        <v>1</v>
      </c>
      <c r="D9" s="15">
        <v>6</v>
      </c>
      <c r="E9" s="31">
        <v>-1</v>
      </c>
      <c r="F9" s="15">
        <v>14</v>
      </c>
      <c r="G9" s="15">
        <v>28</v>
      </c>
      <c r="H9" s="15">
        <v>1</v>
      </c>
      <c r="I9" s="15">
        <v>8</v>
      </c>
      <c r="J9" s="15">
        <v>1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46</v>
      </c>
    </row>
    <row r="10" spans="1:16" ht="33.75" x14ac:dyDescent="0.25">
      <c r="A10" s="30" t="s">
        <v>647</v>
      </c>
      <c r="B10" s="30" t="s">
        <v>648</v>
      </c>
      <c r="C10" s="15">
        <v>244</v>
      </c>
      <c r="D10" s="15">
        <v>162</v>
      </c>
      <c r="E10" s="31">
        <v>0</v>
      </c>
      <c r="F10" s="15">
        <v>787</v>
      </c>
      <c r="G10" s="15">
        <v>768</v>
      </c>
      <c r="H10" s="15">
        <v>130</v>
      </c>
      <c r="I10" s="15">
        <v>127</v>
      </c>
      <c r="J10" s="15">
        <v>0</v>
      </c>
      <c r="K10" s="15">
        <v>0</v>
      </c>
      <c r="L10" s="15">
        <v>0</v>
      </c>
      <c r="M10" s="15">
        <v>0</v>
      </c>
      <c r="N10" s="15">
        <v>128</v>
      </c>
      <c r="O10" s="15">
        <v>0</v>
      </c>
      <c r="P10" s="25">
        <v>743</v>
      </c>
    </row>
    <row r="11" spans="1:16" ht="45" x14ac:dyDescent="0.25">
      <c r="A11" s="30" t="s">
        <v>649</v>
      </c>
      <c r="B11" s="30" t="s">
        <v>650</v>
      </c>
      <c r="C11" s="15">
        <v>7</v>
      </c>
      <c r="D11" s="15">
        <v>5</v>
      </c>
      <c r="E11" s="31">
        <v>0</v>
      </c>
      <c r="F11" s="15">
        <v>4</v>
      </c>
      <c r="G11" s="15">
        <v>0</v>
      </c>
      <c r="H11" s="15">
        <v>2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mmYObOI6EDTrhQP6wLIqobms84HD/ab5JLhx4N6tnaQugZUZS04syk178VxuhEEX0WYqhZJdshJOoeZ0Hh9YKg==" saltValue="LcDHKEvk3O5SdnkcA7xzW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2021-05-18T08:57:40Z</dcterms:created>
  <dcterms:modified xsi:type="dcterms:W3CDTF">2021-05-25T12:24:48Z</dcterms:modified>
</cp:coreProperties>
</file>