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codeName="ThisWorkbook" defaultThemeVersion="124226"/>
  <workbookProtection workbookAlgorithmName="SHA-512" workbookHashValue="LYABr80r/9d422AubpP8ZqvYqSbb/3J8m70S18xsk0yqbwWdSCd/4nK1KSyEi9JoHgHxV0vNwNffkvlLfT15LA==" workbookSaltValue="KTy3bT/SMY1aCwBdDtF7S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I42" i="12" s="1"/>
  <c r="H31" i="12"/>
  <c r="G31" i="12"/>
  <c r="F31" i="12"/>
  <c r="E31" i="12"/>
  <c r="D31" i="12"/>
  <c r="L30" i="12"/>
  <c r="K30" i="12"/>
  <c r="K42" i="12" s="1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J42" i="12"/>
  <c r="H42" i="12"/>
  <c r="G42" i="12"/>
  <c r="F42" i="12"/>
  <c r="E42" i="12"/>
  <c r="D42" i="12"/>
  <c r="L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<sst xmlns="http://schemas.openxmlformats.org/spreadsheetml/2006/main" count="2085" uniqueCount="1113">
  <si>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</si>
  <si>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</si>
  <si>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</si>
  <si>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</si>
  <si>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</si>
  <si>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</si>
  <si>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Sevilla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</si>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</sst>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47-46BD-8E50-C87950942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47-46BD-8E50-C879509429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18047</c:v>
                </c:pt>
                <c:pt idx="1">
                  <c:v>69171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47-46BD-8E50-C87950942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51-417A-BBD3-AAD7910B5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51-417A-BBD3-AAD7910B5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51-417A-BBD3-AAD7910B55C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104</c:v>
                </c:pt>
                <c:pt idx="1">
                  <c:v>2987</c:v>
                </c:pt>
                <c:pt idx="2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51-417A-BBD3-AAD7910B5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3A-4B69-9AFD-2CA3C1359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3A-4B69-9AFD-2CA3C1359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3A-4B69-9AFD-2CA3C1359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5547</c:v>
                </c:pt>
                <c:pt idx="1">
                  <c:v>209</c:v>
                </c:pt>
                <c:pt idx="2">
                  <c:v>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3A-4B69-9AFD-2CA3C1359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2C-4370-9F68-0413B5848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2C-4370-9F68-0413B5848A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639</c:v>
                </c:pt>
                <c:pt idx="1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2C-4370-9F68-0413B584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61-4FBE-833B-4A5B72308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61-4FBE-833B-4A5B723080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17618</c:v>
                </c:pt>
                <c:pt idx="1">
                  <c:v>12384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1-4FBE-833B-4A5B72308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8895</c:v>
              </c:pt>
              <c:pt idx="1">
                <c:v>8071</c:v>
              </c:pt>
              <c:pt idx="2">
                <c:v>78</c:v>
              </c:pt>
              <c:pt idx="3">
                <c:v>19</c:v>
              </c:pt>
              <c:pt idx="4">
                <c:v>984</c:v>
              </c:pt>
            </c:numLit>
          </c:val>
          <c:extLst>
            <c:ext xmlns:c16="http://schemas.microsoft.com/office/drawing/2014/chart" uri="{C3380CC4-5D6E-409C-BE32-E72D297353CC}">
              <c16:uniqueId val="{00000001-1A2D-4DD3-BCDB-AE377836A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5188</c:v>
              </c:pt>
              <c:pt idx="1">
                <c:v>6713</c:v>
              </c:pt>
              <c:pt idx="2">
                <c:v>247</c:v>
              </c:pt>
              <c:pt idx="3">
                <c:v>77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845A-491B-A69A-B34753D8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</c:v>
              </c:pt>
              <c:pt idx="1">
                <c:v>915</c:v>
              </c:pt>
              <c:pt idx="2">
                <c:v>112</c:v>
              </c:pt>
              <c:pt idx="3">
                <c:v>23</c:v>
              </c:pt>
              <c:pt idx="4">
                <c:v>167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557-4668-AA63-0AD1BCC5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322</c:v>
              </c:pt>
              <c:pt idx="1">
                <c:v>937</c:v>
              </c:pt>
              <c:pt idx="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1-B8B5-482B-93E9-C81ADAB2A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8060</c:v>
              </c:pt>
              <c:pt idx="1">
                <c:v>77</c:v>
              </c:pt>
              <c:pt idx="2">
                <c:v>646</c:v>
              </c:pt>
              <c:pt idx="3">
                <c:v>60</c:v>
              </c:pt>
              <c:pt idx="4">
                <c:v>39</c:v>
              </c:pt>
              <c:pt idx="5">
                <c:v>2</c:v>
              </c:pt>
              <c:pt idx="6">
                <c:v>19</c:v>
              </c:pt>
              <c:pt idx="7">
                <c:v>105</c:v>
              </c:pt>
              <c:pt idx="8">
                <c:v>4</c:v>
              </c:pt>
              <c:pt idx="9">
                <c:v>256</c:v>
              </c:pt>
              <c:pt idx="10">
                <c:v>5472</c:v>
              </c:pt>
            </c:numLit>
          </c:val>
          <c:extLst>
            <c:ext xmlns:c16="http://schemas.microsoft.com/office/drawing/2014/chart" uri="{C3380CC4-5D6E-409C-BE32-E72D297353CC}">
              <c16:uniqueId val="{00000001-B35D-4F00-8880-AA8CAC779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6.0729021021904972E-2"/>
          <c:w val="0.26628523622047245"/>
          <c:h val="0.9392709789780949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Ejecución forzosa medidas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92</c:v>
              </c:pt>
              <c:pt idx="1">
                <c:v>30</c:v>
              </c:pt>
              <c:pt idx="2">
                <c:v>74</c:v>
              </c:pt>
              <c:pt idx="3">
                <c:v>1366</c:v>
              </c:pt>
              <c:pt idx="4">
                <c:v>1621</c:v>
              </c:pt>
              <c:pt idx="5">
                <c:v>1406</c:v>
              </c:pt>
              <c:pt idx="6">
                <c:v>756</c:v>
              </c:pt>
              <c:pt idx="7">
                <c:v>877</c:v>
              </c:pt>
              <c:pt idx="8">
                <c:v>1403</c:v>
              </c:pt>
              <c:pt idx="9">
                <c:v>275</c:v>
              </c:pt>
              <c:pt idx="10">
                <c:v>152</c:v>
              </c:pt>
              <c:pt idx="1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F08D-4BFB-BC50-D17EFEEC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99-43AF-BF8B-68A6DAAED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99-43AF-BF8B-68A6DAAEDE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99-43AF-BF8B-68A6DAAEDE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781</c:v>
                </c:pt>
                <c:pt idx="1">
                  <c:v>893</c:v>
                </c:pt>
                <c:pt idx="2">
                  <c:v>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9-43AF-BF8B-68A6DAAED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20311</c:v>
              </c:pt>
              <c:pt idx="1">
                <c:v>4011</c:v>
              </c:pt>
              <c:pt idx="2">
                <c:v>1931</c:v>
              </c:pt>
              <c:pt idx="3">
                <c:v>590</c:v>
              </c:pt>
              <c:pt idx="4">
                <c:v>117</c:v>
              </c:pt>
              <c:pt idx="5">
                <c:v>234</c:v>
              </c:pt>
              <c:pt idx="6">
                <c:v>1095</c:v>
              </c:pt>
              <c:pt idx="7">
                <c:v>13986</c:v>
              </c:pt>
              <c:pt idx="8">
                <c:v>142</c:v>
              </c:pt>
              <c:pt idx="9">
                <c:v>154</c:v>
              </c:pt>
              <c:pt idx="10">
                <c:v>483</c:v>
              </c:pt>
              <c:pt idx="11">
                <c:v>1158</c:v>
              </c:pt>
              <c:pt idx="12">
                <c:v>336</c:v>
              </c:pt>
              <c:pt idx="13">
                <c:v>1418</c:v>
              </c:pt>
              <c:pt idx="14">
                <c:v>455</c:v>
              </c:pt>
              <c:pt idx="15">
                <c:v>32525</c:v>
              </c:pt>
              <c:pt idx="16">
                <c:v>286</c:v>
              </c:pt>
            </c:numLit>
          </c:val>
          <c:extLst>
            <c:ext xmlns:c16="http://schemas.microsoft.com/office/drawing/2014/chart" uri="{C3380CC4-5D6E-409C-BE32-E72D297353CC}">
              <c16:uniqueId val="{00000000-ABE3-4351-9B69-A7912F7F9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4077107851403067E-2"/>
          <c:w val="0.31822244094488189"/>
          <c:h val="0.915034012312929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140</c:v>
              </c:pt>
              <c:pt idx="1">
                <c:v>1540</c:v>
              </c:pt>
              <c:pt idx="2">
                <c:v>358</c:v>
              </c:pt>
              <c:pt idx="3">
                <c:v>724</c:v>
              </c:pt>
              <c:pt idx="4">
                <c:v>2942</c:v>
              </c:pt>
              <c:pt idx="5">
                <c:v>445</c:v>
              </c:pt>
              <c:pt idx="6">
                <c:v>240</c:v>
              </c:pt>
              <c:pt idx="7">
                <c:v>299</c:v>
              </c:pt>
              <c:pt idx="8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5AAF-47C9-B949-E7723B6A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168</c:v>
              </c:pt>
              <c:pt idx="1">
                <c:v>717</c:v>
              </c:pt>
              <c:pt idx="2">
                <c:v>323</c:v>
              </c:pt>
              <c:pt idx="3">
                <c:v>11</c:v>
              </c:pt>
              <c:pt idx="4">
                <c:v>21</c:v>
              </c:pt>
              <c:pt idx="5">
                <c:v>684</c:v>
              </c:pt>
              <c:pt idx="6">
                <c:v>365</c:v>
              </c:pt>
              <c:pt idx="7">
                <c:v>2639</c:v>
              </c:pt>
              <c:pt idx="8">
                <c:v>23</c:v>
              </c:pt>
              <c:pt idx="9">
                <c:v>380</c:v>
              </c:pt>
              <c:pt idx="10">
                <c:v>243</c:v>
              </c:pt>
              <c:pt idx="1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41B2-44D8-A14C-DE1C692A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769</c:v>
              </c:pt>
              <c:pt idx="1">
                <c:v>966</c:v>
              </c:pt>
              <c:pt idx="2">
                <c:v>254</c:v>
              </c:pt>
              <c:pt idx="3">
                <c:v>154</c:v>
              </c:pt>
              <c:pt idx="4">
                <c:v>563</c:v>
              </c:pt>
              <c:pt idx="5">
                <c:v>3423</c:v>
              </c:pt>
              <c:pt idx="6">
                <c:v>72</c:v>
              </c:pt>
              <c:pt idx="7">
                <c:v>354</c:v>
              </c:pt>
              <c:pt idx="8">
                <c:v>874</c:v>
              </c:pt>
              <c:pt idx="9">
                <c:v>134</c:v>
              </c:pt>
              <c:pt idx="10">
                <c:v>676</c:v>
              </c:pt>
              <c:pt idx="11">
                <c:v>379</c:v>
              </c:pt>
              <c:pt idx="12">
                <c:v>716</c:v>
              </c:pt>
              <c:pt idx="13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6962-439C-953A-5297FE58C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711</c:v>
              </c:pt>
              <c:pt idx="1">
                <c:v>151</c:v>
              </c:pt>
              <c:pt idx="2">
                <c:v>430</c:v>
              </c:pt>
              <c:pt idx="3">
                <c:v>126</c:v>
              </c:pt>
              <c:pt idx="4">
                <c:v>410</c:v>
              </c:pt>
              <c:pt idx="5">
                <c:v>2892</c:v>
              </c:pt>
              <c:pt idx="6">
                <c:v>284</c:v>
              </c:pt>
              <c:pt idx="7">
                <c:v>911</c:v>
              </c:pt>
              <c:pt idx="8">
                <c:v>158</c:v>
              </c:pt>
              <c:pt idx="9">
                <c:v>610</c:v>
              </c:pt>
              <c:pt idx="10">
                <c:v>419</c:v>
              </c:pt>
              <c:pt idx="11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125F-4EEB-9E77-189D0B972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8</c:v>
              </c:pt>
              <c:pt idx="2">
                <c:v>1</c:v>
              </c:pt>
              <c:pt idx="3">
                <c:v>49</c:v>
              </c:pt>
              <c:pt idx="4">
                <c:v>2</c:v>
              </c:pt>
              <c:pt idx="5">
                <c:v>6</c:v>
              </c:pt>
              <c:pt idx="6">
                <c:v>3</c:v>
              </c:pt>
              <c:pt idx="7">
                <c:v>1</c:v>
              </c:pt>
              <c:pt idx="8">
                <c:v>4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874-4269-A176-8BE7DF156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39</c:v>
              </c:pt>
              <c:pt idx="1">
                <c:v>9</c:v>
              </c:pt>
              <c:pt idx="2">
                <c:v>5</c:v>
              </c:pt>
              <c:pt idx="3">
                <c:v>107</c:v>
              </c:pt>
              <c:pt idx="4">
                <c:v>1</c:v>
              </c:pt>
              <c:pt idx="5">
                <c:v>7</c:v>
              </c:pt>
              <c:pt idx="6">
                <c:v>5</c:v>
              </c:pt>
              <c:pt idx="7">
                <c:v>3</c:v>
              </c:pt>
              <c:pt idx="8">
                <c:v>1</c:v>
              </c:pt>
              <c:pt idx="9">
                <c:v>2</c:v>
              </c:pt>
              <c:pt idx="10">
                <c:v>5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404-41C5-A3D0-F7680B51D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Drogas</c:v>
                </c:pt>
                <c:pt idx="5">
                  <c:v>Administración Pública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8D-402E-9838-CA1D3302A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3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5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C07-4FF5-AA20-8D0C7BF40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Aux!$F$2:$F$17</c:f>
              <c:strCache>
                <c:ptCount val="16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Derechos trabajadores</c:v>
                </c:pt>
                <c:pt idx="7">
                  <c:v>Ordenación territorio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33</c:v>
              </c:pt>
              <c:pt idx="1">
                <c:v>111</c:v>
              </c:pt>
              <c:pt idx="2">
                <c:v>14</c:v>
              </c:pt>
              <c:pt idx="3">
                <c:v>15</c:v>
              </c:pt>
              <c:pt idx="4">
                <c:v>29</c:v>
              </c:pt>
              <c:pt idx="5">
                <c:v>14</c:v>
              </c:pt>
              <c:pt idx="6">
                <c:v>176</c:v>
              </c:pt>
              <c:pt idx="7">
                <c:v>83</c:v>
              </c:pt>
              <c:pt idx="8">
                <c:v>57</c:v>
              </c:pt>
              <c:pt idx="9">
                <c:v>24</c:v>
              </c:pt>
              <c:pt idx="10">
                <c:v>106</c:v>
              </c:pt>
              <c:pt idx="11">
                <c:v>239</c:v>
              </c:pt>
              <c:pt idx="12">
                <c:v>52</c:v>
              </c:pt>
              <c:pt idx="13">
                <c:v>48</c:v>
              </c:pt>
              <c:pt idx="14">
                <c:v>17</c:v>
              </c:pt>
              <c:pt idx="1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ECA2-4CCC-9182-9733221DB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68-4D2A-8A81-5B6E8682F2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68-4D2A-8A81-5B6E8682F2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3763</c:v>
                </c:pt>
                <c:pt idx="1">
                  <c:v>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8-4D2A-8A81-5B6E8682F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40</c:v>
              </c:pt>
              <c:pt idx="1">
                <c:v>41</c:v>
              </c:pt>
              <c:pt idx="2">
                <c:v>3</c:v>
              </c:pt>
              <c:pt idx="3">
                <c:v>12</c:v>
              </c:pt>
              <c:pt idx="4">
                <c:v>1</c:v>
              </c:pt>
              <c:pt idx="5">
                <c:v>4</c:v>
              </c:pt>
              <c:pt idx="6">
                <c:v>198</c:v>
              </c:pt>
              <c:pt idx="7">
                <c:v>3</c:v>
              </c:pt>
              <c:pt idx="8">
                <c:v>98</c:v>
              </c:pt>
              <c:pt idx="9">
                <c:v>1</c:v>
              </c:pt>
              <c:pt idx="10">
                <c:v>37</c:v>
              </c:pt>
              <c:pt idx="11">
                <c:v>7</c:v>
              </c:pt>
              <c:pt idx="12">
                <c:v>5</c:v>
              </c:pt>
              <c:pt idx="13">
                <c:v>15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CF71-4773-BBE6-122710946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601574803149603"/>
          <c:y val="1.7254110645639555E-4"/>
          <c:w val="0.27398425196850396"/>
          <c:h val="0.999827458893543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891</c:v>
              </c:pt>
              <c:pt idx="1">
                <c:v>759</c:v>
              </c:pt>
              <c:pt idx="2">
                <c:v>629</c:v>
              </c:pt>
              <c:pt idx="3">
                <c:v>176</c:v>
              </c:pt>
              <c:pt idx="4">
                <c:v>319</c:v>
              </c:pt>
              <c:pt idx="5">
                <c:v>3164</c:v>
              </c:pt>
              <c:pt idx="6">
                <c:v>57</c:v>
              </c:pt>
              <c:pt idx="7">
                <c:v>262</c:v>
              </c:pt>
              <c:pt idx="8">
                <c:v>3743</c:v>
              </c:pt>
              <c:pt idx="9">
                <c:v>171</c:v>
              </c:pt>
              <c:pt idx="10">
                <c:v>911</c:v>
              </c:pt>
              <c:pt idx="11">
                <c:v>677</c:v>
              </c:pt>
              <c:pt idx="12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CC1D-4185-B501-1D27FBF91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3377952755905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13-4A24-A12A-64E45D8CB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13-4A24-A12A-64E45D8CB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13-4A24-A12A-64E45D8CB5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13-4A24-A12A-64E45D8CB595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13-4A24-A12A-64E45D8CB5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313-4A24-A12A-64E45D8CB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13-4A24-A12A-64E45D8CB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3D-433D-A12C-A78F492BF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3D-433D-A12C-A78F492BF1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3D-433D-A12C-A78F492BF1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3D-433D-A12C-A78F492BF1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03D-433D-A12C-A78F492BF136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03D-433D-A12C-A78F492BF136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3D-433D-A12C-A78F492BF136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3D-433D-A12C-A78F492BF1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03D-433D-A12C-A78F492BF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67</c:v>
                </c:pt>
                <c:pt idx="1">
                  <c:v>15</c:v>
                </c:pt>
                <c:pt idx="2">
                  <c:v>23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3D-433D-A12C-A78F492BF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3573</c:v>
              </c:pt>
              <c:pt idx="1">
                <c:v>377</c:v>
              </c:pt>
              <c:pt idx="2">
                <c:v>203</c:v>
              </c:pt>
              <c:pt idx="3">
                <c:v>2907</c:v>
              </c:pt>
              <c:pt idx="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9057-461A-8DEB-3678FAC6F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900</c:v>
              </c:pt>
              <c:pt idx="1">
                <c:v>145</c:v>
              </c:pt>
              <c:pt idx="2">
                <c:v>4</c:v>
              </c:pt>
              <c:pt idx="3">
                <c:v>608</c:v>
              </c:pt>
              <c:pt idx="4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A39D-40E6-B758-034EEEE83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80</c:v>
              </c:pt>
              <c:pt idx="2">
                <c:v>428</c:v>
              </c:pt>
            </c:numLit>
          </c:val>
          <c:extLst>
            <c:ext xmlns:c16="http://schemas.microsoft.com/office/drawing/2014/chart" uri="{C3380CC4-5D6E-409C-BE32-E72D297353CC}">
              <c16:uniqueId val="{00000000-B650-4DA3-89CA-3B2023A3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86-416D-AB2B-24F6E0B2F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616</c:v>
              </c:pt>
              <c:pt idx="1">
                <c:v>39</c:v>
              </c:pt>
              <c:pt idx="2">
                <c:v>330</c:v>
              </c:pt>
              <c:pt idx="3">
                <c:v>8</c:v>
              </c:pt>
              <c:pt idx="4">
                <c:v>4</c:v>
              </c:pt>
              <c:pt idx="5">
                <c:v>13</c:v>
              </c:pt>
              <c:pt idx="6">
                <c:v>20</c:v>
              </c:pt>
              <c:pt idx="7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0056-44DE-847A-5397E3F0B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975</c:v>
              </c:pt>
              <c:pt idx="2">
                <c:v>45</c:v>
              </c:pt>
              <c:pt idx="3">
                <c:v>82</c:v>
              </c:pt>
              <c:pt idx="4">
                <c:v>118</c:v>
              </c:pt>
              <c:pt idx="5">
                <c:v>192</c:v>
              </c:pt>
              <c:pt idx="6">
                <c:v>441</c:v>
              </c:pt>
              <c:pt idx="7">
                <c:v>176</c:v>
              </c:pt>
              <c:pt idx="8">
                <c:v>46</c:v>
              </c:pt>
              <c:pt idx="9">
                <c:v>2</c:v>
              </c:pt>
              <c:pt idx="10">
                <c:v>3</c:v>
              </c:pt>
              <c:pt idx="11">
                <c:v>145</c:v>
              </c:pt>
              <c:pt idx="12">
                <c:v>381</c:v>
              </c:pt>
              <c:pt idx="13">
                <c:v>67</c:v>
              </c:pt>
              <c:pt idx="14">
                <c:v>918</c:v>
              </c:pt>
              <c:pt idx="15">
                <c:v>29</c:v>
              </c:pt>
              <c:pt idx="1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BBD-4A70-BA30-B7EC784E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0E-4CA5-B602-69717D48C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0E-4CA5-B602-69717D48C5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6286</c:v>
                </c:pt>
                <c:pt idx="1">
                  <c:v>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0E-4CA5-B602-69717D48C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instacia del Fiscal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164</c:v>
              </c:pt>
              <c:pt idx="1">
                <c:v>1432</c:v>
              </c:pt>
              <c:pt idx="2">
                <c:v>1</c:v>
              </c:pt>
              <c:pt idx="3">
                <c:v>55</c:v>
              </c:pt>
              <c:pt idx="4">
                <c:v>3</c:v>
              </c:pt>
              <c:pt idx="5">
                <c:v>52</c:v>
              </c:pt>
              <c:pt idx="6">
                <c:v>1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E1C-40F2-AAC3-0DD7C6C48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14-496F-AE91-487FCB689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14-496F-AE91-487FCB6897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4-496F-AE91-487FCB68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92-4DCE-9D37-AA4ECD12F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92-4DCE-9D37-AA4ECD12F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92-4DCE-9D37-AA4ECD12F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92-4DCE-9D37-AA4ECD12F07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992-4DCE-9D37-AA4ECD12F07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22</c:v>
                </c:pt>
                <c:pt idx="1">
                  <c:v>51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DCE-9D37-AA4ECD12F07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783</c:v>
              </c:pt>
              <c:pt idx="1">
                <c:v>28</c:v>
              </c:pt>
              <c:pt idx="2">
                <c:v>1</c:v>
              </c:pt>
              <c:pt idx="3">
                <c:v>1</c:v>
              </c:pt>
              <c:pt idx="4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AAA0-4D0E-B688-DF1E3D175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267</c:v>
              </c:pt>
              <c:pt idx="1">
                <c:v>29</c:v>
              </c:pt>
              <c:pt idx="2">
                <c:v>8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7CE4-4FE1-A94F-74D75F38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18</c:v>
              </c:pt>
              <c:pt idx="2">
                <c:v>43</c:v>
              </c:pt>
              <c:pt idx="3">
                <c:v>100</c:v>
              </c:pt>
              <c:pt idx="4">
                <c:v>361</c:v>
              </c:pt>
              <c:pt idx="5">
                <c:v>159</c:v>
              </c:pt>
              <c:pt idx="6">
                <c:v>93</c:v>
              </c:pt>
              <c:pt idx="7">
                <c:v>3</c:v>
              </c:pt>
              <c:pt idx="8">
                <c:v>1</c:v>
              </c:pt>
              <c:pt idx="9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559E-4A38-853E-7F1CF0323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91</c:v>
              </c:pt>
              <c:pt idx="1">
                <c:v>62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B29-4042-B713-E29766A03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2C-4AE8-BE1C-F02A598F9A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2C-4AE8-BE1C-F02A598F9A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305</c:v>
                </c:pt>
                <c:pt idx="1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C-4AE8-BE1C-F02A598F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A5-457F-BF1F-034530206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A5-457F-BF1F-034530206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A5-457F-BF1F-034530206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A5-457F-BF1F-03453020615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5-457F-BF1F-034530206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270</c:v>
                </c:pt>
                <c:pt idx="1">
                  <c:v>158</c:v>
                </c:pt>
                <c:pt idx="2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A5-457F-BF1F-034530206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3741</c:v>
              </c:pt>
              <c:pt idx="1">
                <c:v>125</c:v>
              </c:pt>
              <c:pt idx="2">
                <c:v>2</c:v>
              </c:pt>
              <c:pt idx="3">
                <c:v>7</c:v>
              </c:pt>
              <c:pt idx="4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32EB-4642-AF43-A1C4AADB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63-4C2B-B2D6-E6EEE50E4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63-4C2B-B2D6-E6EEE50E45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3951</c:v>
                </c:pt>
                <c:pt idx="1">
                  <c:v>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3-4C2B-B2D6-E6EEE50E4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899</c:v>
              </c:pt>
              <c:pt idx="1">
                <c:v>142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  <c:pt idx="6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0-0936-4738-8B59-CBA290B5E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F3B-42B2-97A9-C1FE2C2E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477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1632-47EA-AAA7-6D91BF28D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29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D09-4C6F-AC83-588E443CE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205</c:v>
              </c:pt>
              <c:pt idx="1">
                <c:v>186</c:v>
              </c:pt>
              <c:pt idx="2">
                <c:v>22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8AB9-46D2-BAFE-DE2DFF02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671-4DE1-B02C-12D72269A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25F-46F7-82E7-0E5EBFC2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410</c:v>
              </c:pt>
              <c:pt idx="2">
                <c:v>12</c:v>
              </c:pt>
              <c:pt idx="3">
                <c:v>3</c:v>
              </c:pt>
              <c:pt idx="4">
                <c:v>8</c:v>
              </c:pt>
              <c:pt idx="5">
                <c:v>717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D8E-40E8-ADB4-177234DA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54-48DE-AD66-54AA8D4874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54-48DE-AD66-54AA8D4874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231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4-48DE-AD66-54AA8D48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1493</c:v>
              </c:pt>
              <c:pt idx="2">
                <c:v>5</c:v>
              </c:pt>
              <c:pt idx="3">
                <c:v>9</c:v>
              </c:pt>
              <c:pt idx="4">
                <c:v>1430</c:v>
              </c:pt>
            </c:numLit>
          </c:val>
          <c:extLst>
            <c:ext xmlns:c16="http://schemas.microsoft.com/office/drawing/2014/chart" uri="{C3380CC4-5D6E-409C-BE32-E72D297353CC}">
              <c16:uniqueId val="{00000000-38F2-47D7-B71E-66BDF94B3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1349</c:v>
              </c:pt>
              <c:pt idx="2">
                <c:v>4</c:v>
              </c:pt>
              <c:pt idx="3">
                <c:v>1</c:v>
              </c:pt>
              <c:pt idx="4">
                <c:v>33</c:v>
              </c:pt>
              <c:pt idx="5">
                <c:v>1249</c:v>
              </c:pt>
            </c:numLit>
          </c:val>
          <c:extLst>
            <c:ext xmlns:c16="http://schemas.microsoft.com/office/drawing/2014/chart" uri="{C3380CC4-5D6E-409C-BE32-E72D297353CC}">
              <c16:uniqueId val="{00000000-12FF-4178-87F4-649D69C06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336</c:v>
              </c:pt>
              <c:pt idx="2">
                <c:v>8</c:v>
              </c:pt>
              <c:pt idx="3">
                <c:v>527</c:v>
              </c:pt>
            </c:numLit>
          </c:val>
          <c:extLst>
            <c:ext xmlns:c16="http://schemas.microsoft.com/office/drawing/2014/chart" uri="{C3380CC4-5D6E-409C-BE32-E72D297353CC}">
              <c16:uniqueId val="{00000000-98DD-46E7-88DF-2D77EDD04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326</c:v>
              </c:pt>
              <c:pt idx="2">
                <c:v>5</c:v>
              </c:pt>
              <c:pt idx="3">
                <c:v>28</c:v>
              </c:pt>
              <c:pt idx="4">
                <c:v>549</c:v>
              </c:pt>
            </c:numLit>
          </c:val>
          <c:extLst>
            <c:ext xmlns:c16="http://schemas.microsoft.com/office/drawing/2014/chart" uri="{C3380CC4-5D6E-409C-BE32-E72D297353CC}">
              <c16:uniqueId val="{00000000-EE38-4809-9222-CB101E383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95B5-4DA6-8015-A88E81F4E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09-4F3B-A1EB-9EADEA9A6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1854</c:v>
              </c:pt>
              <c:pt idx="2">
                <c:v>64</c:v>
              </c:pt>
              <c:pt idx="3">
                <c:v>1818</c:v>
              </c:pt>
            </c:numLit>
          </c:val>
          <c:extLst>
            <c:ext xmlns:c16="http://schemas.microsoft.com/office/drawing/2014/chart" uri="{C3380CC4-5D6E-409C-BE32-E72D297353CC}">
              <c16:uniqueId val="{00000000-ADC3-4638-BC5E-65BF0505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116</c:v>
              </c:pt>
              <c:pt idx="2">
                <c:v>7</c:v>
              </c:pt>
              <c:pt idx="3">
                <c:v>21</c:v>
              </c:pt>
              <c:pt idx="4">
                <c:v>21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A51-4921-B62B-50CC5F56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206</c:v>
              </c:pt>
              <c:pt idx="2">
                <c:v>1</c:v>
              </c:pt>
              <c:pt idx="3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E9A5-44EA-8EDE-96573050E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54</c:v>
              </c:pt>
              <c:pt idx="2">
                <c:v>1</c:v>
              </c:pt>
              <c:pt idx="3">
                <c:v>6</c:v>
              </c:pt>
              <c:pt idx="4">
                <c:v>2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AC7-4A5E-B802-172A747D4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64-411B-AE5D-1954A089C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64-411B-AE5D-1954A089C2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352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4-411B-AE5D-1954A089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769-44D3-87FA-AEA7CEE5B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E8-486B-BD0A-458ACC7AB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E8-486B-BD0A-458ACC7AB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E8-486B-BD0A-458ACC7AB7EF}"/>
              </c:ext>
            </c:extLst>
          </c:dPt>
          <c:dLbls>
            <c:dLbl>
              <c:idx val="2"/>
              <c:layout>
                <c:manualLayout>
                  <c:x val="7.9619454043064766E-2"/>
                  <c:y val="-4.29901714413357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9E8-486B-BD0A-458ACC7AB7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476</c:v>
                </c:pt>
                <c:pt idx="1">
                  <c:v>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E8-486B-BD0A-458ACC7AB7E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DA-4642-9416-C220503F0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DA-4642-9416-C220503F00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2802</c:v>
                </c:pt>
                <c:pt idx="1">
                  <c:v>2451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DA-4642-9416-C220503F0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28571</xdr:rowOff>
    </xdr:from>
    <xdr:to>
      <xdr:col>4</xdr:col>
      <xdr:colOff>3067050</xdr:colOff>
      <xdr:row>24</xdr:row>
      <xdr:rowOff>200024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E1ED267-D2FD-48C2-A149-5DA1EB63EC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1C2D416-BEC5-41E1-AC09-2A95BC6D3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B1ACF17-1E99-40B3-89AB-968B2E229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7F470F9-AC39-44FF-88EE-5E63C5930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E06651A-03DF-4607-9D00-5635B2D6C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E0DE82B-4624-40E6-B010-2FE366911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05BCE74-6177-4357-A02B-D18F1567E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5D74001-6DA6-4C3F-A5B0-FA331F6B3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B4F3977-D620-4836-8FE6-F90B4EDE0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A4920B2-AD41-428F-B1CF-CB2D3A8EEB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21</xdr:row>
      <xdr:rowOff>38099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B5C2F21-01AF-4BE6-B126-F6B8F5510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40D62B8-4E0A-4330-B676-1886ADAA1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4FA57A-200F-48C4-86DD-ABD283B33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0A50E2F-B954-4137-8F5B-1A152189C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51D1A0A-1BBA-41FF-A994-FF610E30C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E0F61C4-004A-4188-9A52-8FD0B35F3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AA52C14-F0C9-43EE-80BD-734D72F5E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3E16A6C-7A28-444B-913D-9ECF9BA52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8AE75B2-99EC-4A5F-82CC-D8B0DDC0A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E530109-A66A-46C3-B91A-8A0E316F2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963F483-F59D-4283-BDEF-D12522F9D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CEB4FA9-6426-4B09-A336-1D7DCC8D8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F72A12D-E517-487E-AEB9-547C9DC1C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EF2F277-FD04-4DAA-8017-5D8B655CA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D8AA556-308D-4832-9050-DA341B5F8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3B4293C-DAFA-4564-A63A-A3080B61C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640B561-F87F-4438-AB17-28354CFF2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4D30C98-D03A-49BA-893B-7CCE684DD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850B814-40D5-487E-8F62-30BA08CE1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8021EC3-A2C9-4FE3-957E-9C70B26E7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445A7D4-BFDC-4281-A529-841F5C86F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A73B86C-DC85-4AC6-ABA9-80ABD9382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81E40DF-874C-4631-84D6-83BBF4071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3252F68-6C0A-48EB-BE99-3152F6AFC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5D633E5-B814-486D-8A16-22F659413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31750</xdr:colOff>
      <xdr:row>6</xdr:row>
      <xdr:rowOff>142875</xdr:rowOff>
    </xdr:from>
    <xdr:to>
      <xdr:col>22</xdr:col>
      <xdr:colOff>476250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232571F-C28B-4FC9-93D5-2241A472C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378D46B-CA97-4776-865B-9CF0549C97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74256D1-5ADF-4E46-89B9-2C4FE763F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20</xdr:row>
      <xdr:rowOff>28575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D41436D-6E49-4D16-B8AB-7FA06D3F2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39</xdr:row>
      <xdr:rowOff>76200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4E374D4-FD97-4AA1-BC3D-8F60B61E0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D4FB16-DC1C-49C1-BDBD-01BB7EB61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2C34E5B-AFD8-4703-BB50-636F798B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8CC60CE-52BE-45BE-A8A0-BF5793553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EE96100-2800-4D83-AC49-79666921FE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5CBF4D6-D697-4864-8BB9-771705970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ED1CEDD-F96F-495C-B337-76F5C192C2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67CE771-9B20-4781-8FD5-B4CCA10C6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96F0C84-C740-4DFB-8BC4-307EAC79F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71A6BD3-3AFA-4FAD-A29D-2FED068CF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0394E0D-86D3-4B70-A11D-72D757022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EA5033B-264A-4E3F-994E-139364CB0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D088CE-2B3E-40B4-BA28-9416B8186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24D83A9-F5B6-49C9-95DA-09E6CAEC1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19D77BF-7B5E-48E3-9E7E-F65D12963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103656D-A902-4D2E-8763-CD6D01FA2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8C032F0-37F3-4371-9B9E-65812FCF6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98F32C6-8366-41B3-A0CB-F73BB9D29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C32B3C1-A702-411B-8064-382177A2F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C787D67-3C3B-41F5-A442-F4E2DA16B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40D5F73-CA0E-4687-AA39-566B03B583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2B3862A-4253-4743-91A4-CEFEAD682D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0D7CD3E-30CF-4AE8-A1EC-FA360551A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1B4AB49-34E8-4353-902A-FA850CF8A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FE44451-D06D-4F95-AE52-D6B7EB950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05212D3-C184-4B53-AC1B-CFF25AE2D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6F44EB3E-F794-440A-886B-74EF5B36F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F9B739E-0B9C-435E-8729-304F4AB64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1B77E54-3EFD-431E-9D07-17584DDBC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6D0FD71-80EC-47D8-996A-5E6583010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890FAAA-F2A1-4672-9DE7-BE8226532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1ByEiEHa90lu8aOEvzLHzKCkmRBLAd1EO1SFlWmVlTlMGu29Mj7/V32Dhu456Wi1djfLmzD/qHk7+YviG9rbWw==" saltValue="fXhNTNAthnMWRSO4Vqg/6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33</v>
      </c>
      <c r="D5" s="13">
        <v>11</v>
      </c>
      <c r="E5" s="23">
        <v>6</v>
      </c>
    </row>
    <row r="6" spans="1:5" x14ac:dyDescent="0.25">
      <c r="A6" s="11" t="s">
        <v>849</v>
      </c>
      <c r="B6" s="18"/>
      <c r="C6" s="13">
        <v>116</v>
      </c>
      <c r="D6" s="13">
        <v>83</v>
      </c>
      <c r="E6" s="23">
        <v>7</v>
      </c>
    </row>
    <row r="7" spans="1:5" x14ac:dyDescent="0.25">
      <c r="A7" s="11" t="s">
        <v>850</v>
      </c>
      <c r="B7" s="18"/>
      <c r="C7" s="13">
        <v>7</v>
      </c>
      <c r="D7" s="13">
        <v>3</v>
      </c>
      <c r="E7" s="23">
        <v>0</v>
      </c>
    </row>
    <row r="8" spans="1:5" x14ac:dyDescent="0.25">
      <c r="A8" s="11" t="s">
        <v>851</v>
      </c>
      <c r="B8" s="18"/>
      <c r="C8" s="13">
        <v>21</v>
      </c>
      <c r="D8" s="13">
        <v>8</v>
      </c>
      <c r="E8" s="23">
        <v>2</v>
      </c>
    </row>
    <row r="9" spans="1:5" x14ac:dyDescent="0.25">
      <c r="A9" s="11" t="s">
        <v>459</v>
      </c>
      <c r="B9" s="18"/>
      <c r="C9" s="13">
        <v>21</v>
      </c>
      <c r="D9" s="13">
        <v>0</v>
      </c>
      <c r="E9" s="23">
        <v>0</v>
      </c>
    </row>
    <row r="10" spans="1:5" x14ac:dyDescent="0.25">
      <c r="A10" s="11" t="s">
        <v>852</v>
      </c>
      <c r="B10" s="18"/>
      <c r="C10" s="13">
        <v>10</v>
      </c>
      <c r="D10" s="13">
        <v>1</v>
      </c>
      <c r="E10" s="23">
        <v>0</v>
      </c>
    </row>
    <row r="11" spans="1:5" x14ac:dyDescent="0.25">
      <c r="A11" s="179" t="s">
        <v>624</v>
      </c>
      <c r="B11" s="180"/>
      <c r="C11" s="29">
        <v>208</v>
      </c>
      <c r="D11" s="29">
        <v>106</v>
      </c>
      <c r="E11" s="29">
        <v>15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22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22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43</v>
      </c>
    </row>
    <row r="21" spans="1:3" x14ac:dyDescent="0.25">
      <c r="A21" s="11" t="s">
        <v>849</v>
      </c>
      <c r="B21" s="18"/>
      <c r="C21" s="23">
        <v>49</v>
      </c>
    </row>
    <row r="22" spans="1:3" x14ac:dyDescent="0.25">
      <c r="A22" s="11" t="s">
        <v>850</v>
      </c>
      <c r="B22" s="18"/>
      <c r="C22" s="23">
        <v>15</v>
      </c>
    </row>
    <row r="23" spans="1:3" x14ac:dyDescent="0.25">
      <c r="A23" s="11" t="s">
        <v>851</v>
      </c>
      <c r="B23" s="18"/>
      <c r="C23" s="23">
        <v>29</v>
      </c>
    </row>
    <row r="24" spans="1:3" x14ac:dyDescent="0.25">
      <c r="A24" s="11" t="s">
        <v>459</v>
      </c>
      <c r="B24" s="18"/>
      <c r="C24" s="23">
        <v>9</v>
      </c>
    </row>
    <row r="25" spans="1:3" x14ac:dyDescent="0.25">
      <c r="A25" s="11" t="s">
        <v>852</v>
      </c>
      <c r="B25" s="18"/>
      <c r="C25" s="23">
        <v>31</v>
      </c>
    </row>
    <row r="26" spans="1:3" x14ac:dyDescent="0.25">
      <c r="A26" s="179" t="s">
        <v>624</v>
      </c>
      <c r="B26" s="180"/>
      <c r="C26" s="29">
        <v>176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10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206</v>
      </c>
    </row>
    <row r="32" spans="1:3" x14ac:dyDescent="0.25">
      <c r="A32" s="11" t="s">
        <v>793</v>
      </c>
      <c r="B32" s="18"/>
      <c r="C32" s="23">
        <v>1</v>
      </c>
    </row>
    <row r="33" spans="1:3" x14ac:dyDescent="0.25">
      <c r="A33" s="11" t="s">
        <v>859</v>
      </c>
      <c r="B33" s="18"/>
      <c r="C33" s="23">
        <v>92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309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10</v>
      </c>
    </row>
    <row r="42" spans="1:3" x14ac:dyDescent="0.25">
      <c r="A42" s="11" t="s">
        <v>849</v>
      </c>
      <c r="B42" s="18"/>
      <c r="C42" s="23">
        <v>47</v>
      </c>
    </row>
    <row r="43" spans="1:3" x14ac:dyDescent="0.25">
      <c r="A43" s="11" t="s">
        <v>850</v>
      </c>
      <c r="B43" s="18"/>
      <c r="C43" s="23">
        <v>8</v>
      </c>
    </row>
    <row r="44" spans="1:3" x14ac:dyDescent="0.25">
      <c r="A44" s="11" t="s">
        <v>851</v>
      </c>
      <c r="B44" s="18"/>
      <c r="C44" s="23">
        <v>8</v>
      </c>
    </row>
    <row r="45" spans="1:3" x14ac:dyDescent="0.25">
      <c r="A45" s="11" t="s">
        <v>459</v>
      </c>
      <c r="B45" s="18"/>
      <c r="C45" s="23">
        <v>4</v>
      </c>
    </row>
    <row r="46" spans="1:3" x14ac:dyDescent="0.25">
      <c r="A46" s="11" t="s">
        <v>852</v>
      </c>
      <c r="B46" s="18"/>
      <c r="C46" s="23">
        <v>8</v>
      </c>
    </row>
    <row r="47" spans="1:3" x14ac:dyDescent="0.25">
      <c r="A47" s="179" t="s">
        <v>624</v>
      </c>
      <c r="B47" s="180"/>
      <c r="C47" s="29">
        <v>85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5</v>
      </c>
    </row>
    <row r="51" spans="1:3" x14ac:dyDescent="0.25">
      <c r="A51" s="167"/>
      <c r="B51" s="12" t="s">
        <v>77</v>
      </c>
      <c r="C51" s="23">
        <v>3</v>
      </c>
    </row>
    <row r="52" spans="1:3" x14ac:dyDescent="0.25">
      <c r="A52" s="165" t="s">
        <v>849</v>
      </c>
      <c r="B52" s="12" t="s">
        <v>76</v>
      </c>
      <c r="C52" s="23">
        <v>54</v>
      </c>
    </row>
    <row r="53" spans="1:3" x14ac:dyDescent="0.25">
      <c r="A53" s="167"/>
      <c r="B53" s="12" t="s">
        <v>77</v>
      </c>
      <c r="C53" s="23">
        <v>8</v>
      </c>
    </row>
    <row r="54" spans="1:3" x14ac:dyDescent="0.25">
      <c r="A54" s="165" t="s">
        <v>850</v>
      </c>
      <c r="B54" s="12" t="s">
        <v>76</v>
      </c>
      <c r="C54" s="23">
        <v>1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6</v>
      </c>
    </row>
    <row r="57" spans="1:3" x14ac:dyDescent="0.25">
      <c r="A57" s="167"/>
      <c r="B57" s="12" t="s">
        <v>77</v>
      </c>
      <c r="C57" s="23">
        <v>0</v>
      </c>
    </row>
    <row r="58" spans="1:3" x14ac:dyDescent="0.25">
      <c r="A58" s="165" t="s">
        <v>459</v>
      </c>
      <c r="B58" s="12" t="s">
        <v>76</v>
      </c>
      <c r="C58" s="23">
        <v>2</v>
      </c>
    </row>
    <row r="59" spans="1:3" x14ac:dyDescent="0.25">
      <c r="A59" s="167"/>
      <c r="B59" s="12" t="s">
        <v>77</v>
      </c>
      <c r="C59" s="23">
        <v>0</v>
      </c>
    </row>
    <row r="60" spans="1:3" x14ac:dyDescent="0.25">
      <c r="A60" s="165" t="s">
        <v>852</v>
      </c>
      <c r="B60" s="12" t="s">
        <v>76</v>
      </c>
      <c r="C60" s="23">
        <v>15</v>
      </c>
    </row>
    <row r="61" spans="1:3" x14ac:dyDescent="0.25">
      <c r="A61" s="167"/>
      <c r="B61" s="12" t="s">
        <v>77</v>
      </c>
      <c r="C61" s="23">
        <v>0</v>
      </c>
    </row>
    <row r="62" spans="1:3" x14ac:dyDescent="0.25">
      <c r="A62" s="179" t="s">
        <v>624</v>
      </c>
      <c r="B62" s="180"/>
      <c r="C62" s="29">
        <v>94</v>
      </c>
    </row>
  </sheetData>
  <sheetProtection algorithmName="SHA-512" hashValue="NwrFMqXL0rXC8mkjlaivJDu+MQgc1vDiDgbORXI4wiWlmqpKPRgr3ikka12r0vAjnyBdihDiw0F+qBqHyFJmow==" saltValue="rb/SSOUAjz/F/dR4vbny0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1</v>
      </c>
      <c r="D5" s="13">
        <v>0</v>
      </c>
      <c r="E5" s="13">
        <v>0</v>
      </c>
      <c r="F5" s="23">
        <v>0</v>
      </c>
    </row>
    <row r="6" spans="1:6" x14ac:dyDescent="0.25">
      <c r="A6" s="167"/>
      <c r="B6" s="12" t="s">
        <v>868</v>
      </c>
      <c r="C6" s="13">
        <v>1</v>
      </c>
      <c r="D6" s="13">
        <v>0</v>
      </c>
      <c r="E6" s="13">
        <v>0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11</v>
      </c>
      <c r="D8" s="13">
        <v>11</v>
      </c>
      <c r="E8" s="13">
        <v>8</v>
      </c>
      <c r="F8" s="23">
        <v>0</v>
      </c>
    </row>
    <row r="9" spans="1:6" x14ac:dyDescent="0.25">
      <c r="A9" s="166"/>
      <c r="B9" s="12" t="s">
        <v>873</v>
      </c>
      <c r="C9" s="13">
        <v>3</v>
      </c>
      <c r="D9" s="13">
        <v>0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30</v>
      </c>
      <c r="D10" s="13">
        <v>17</v>
      </c>
      <c r="E10" s="13">
        <v>2</v>
      </c>
      <c r="F10" s="23">
        <v>1</v>
      </c>
    </row>
    <row r="11" spans="1:6" x14ac:dyDescent="0.25">
      <c r="A11" s="165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5</v>
      </c>
      <c r="D12" s="13">
        <v>1</v>
      </c>
      <c r="E12" s="13">
        <v>0</v>
      </c>
      <c r="F12" s="23">
        <v>1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18</v>
      </c>
      <c r="D14" s="13">
        <v>9</v>
      </c>
      <c r="E14" s="13">
        <v>2</v>
      </c>
      <c r="F14" s="23">
        <v>1</v>
      </c>
    </row>
    <row r="15" spans="1:6" x14ac:dyDescent="0.25">
      <c r="A15" s="166"/>
      <c r="B15" s="12" t="s">
        <v>882</v>
      </c>
      <c r="C15" s="13">
        <v>1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2</v>
      </c>
      <c r="D16" s="13">
        <v>8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1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3</v>
      </c>
      <c r="D18" s="13">
        <v>0</v>
      </c>
      <c r="E18" s="13">
        <v>1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78</v>
      </c>
      <c r="D21" s="29">
        <v>46</v>
      </c>
      <c r="E21" s="29">
        <v>13</v>
      </c>
      <c r="F21" s="29">
        <v>3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3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3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2</v>
      </c>
    </row>
    <row r="31" spans="1:6" x14ac:dyDescent="0.25">
      <c r="A31" s="11" t="s">
        <v>892</v>
      </c>
      <c r="B31" s="18"/>
      <c r="C31" s="23">
        <v>11</v>
      </c>
    </row>
    <row r="32" spans="1:6" x14ac:dyDescent="0.25">
      <c r="A32" s="11" t="s">
        <v>77</v>
      </c>
      <c r="B32" s="18"/>
      <c r="C32" s="23">
        <v>0</v>
      </c>
    </row>
    <row r="33" spans="1:3" x14ac:dyDescent="0.25">
      <c r="A33" s="179" t="s">
        <v>624</v>
      </c>
      <c r="B33" s="180"/>
      <c r="C33" s="29">
        <v>13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61</v>
      </c>
    </row>
    <row r="37" spans="1:3" x14ac:dyDescent="0.25">
      <c r="A37" s="11" t="s">
        <v>895</v>
      </c>
      <c r="B37" s="18"/>
      <c r="C37" s="23">
        <v>9</v>
      </c>
    </row>
    <row r="38" spans="1:3" x14ac:dyDescent="0.25">
      <c r="A38" s="179" t="s">
        <v>624</v>
      </c>
      <c r="B38" s="180"/>
      <c r="C38" s="29">
        <v>70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I18FcxI+12PMpMUW31yJp1xjxQOVeHmZcWSZIWM270HmeqlL+hi0FYYKJQfjc9DXfs2oPJhgJCqzdisBqjuqIA==" saltValue="tk6wNcWzHh8RsgyMMEiNk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86820</v>
      </c>
      <c r="D7" s="114">
        <f>SUM(DatosGenerales!C16:C20)</f>
        <v>18047</v>
      </c>
      <c r="E7" s="113">
        <f>SUM(DatosGenerales!C13:C15)</f>
        <v>69171</v>
      </c>
      <c r="I7" s="115">
        <f>DatosGenerales!C27</f>
        <v>7078</v>
      </c>
      <c r="J7" s="114">
        <f>DatosGenerales!C28</f>
        <v>781</v>
      </c>
      <c r="K7" s="113">
        <f>SUM(DatosGenerales!C29:C30)</f>
        <v>893</v>
      </c>
      <c r="L7" s="114">
        <f>DatosGenerales!C32</f>
        <v>5188</v>
      </c>
      <c r="M7" s="113">
        <f>DatosGenerales!C81</f>
        <v>3763</v>
      </c>
      <c r="N7" s="116">
        <f>L7-M7</f>
        <v>1425</v>
      </c>
      <c r="O7" s="116"/>
      <c r="Q7" s="115">
        <f>DatosGenerales!C32</f>
        <v>5188</v>
      </c>
      <c r="R7" s="114">
        <f>DatosGenerales!C43</f>
        <v>6713</v>
      </c>
      <c r="S7" s="114">
        <f>DatosGenerales!C44</f>
        <v>247</v>
      </c>
      <c r="T7" s="114">
        <f>DatosGenerales!C55</f>
        <v>77</v>
      </c>
      <c r="U7" s="114">
        <f>DatosGenerales!C66</f>
        <v>20</v>
      </c>
      <c r="V7" s="117">
        <f>SUM(Q7:U7)</f>
        <v>12245</v>
      </c>
      <c r="Z7" s="115">
        <f>SUM(DatosGenerales!C90,DatosGenerales!C91,DatosGenerales!C93)</f>
        <v>6286</v>
      </c>
      <c r="AA7" s="114">
        <f>SUM(DatosGenerales!C92,DatosGenerales!C94)</f>
        <v>1600</v>
      </c>
      <c r="AB7" s="114">
        <f>DatosGenerales!C90</f>
        <v>3951</v>
      </c>
      <c r="AC7" s="117">
        <f>DatosGenerales!C91</f>
        <v>1774</v>
      </c>
      <c r="AH7" s="115">
        <f>SUM(DatosGenerales!C98,DatosGenerales!C99,DatosGenerales!C101)</f>
        <v>352</v>
      </c>
      <c r="AI7" s="114">
        <f>SUM(DatosGenerales!C100,DatosGenerales!C102)</f>
        <v>85</v>
      </c>
      <c r="AJ7" s="114">
        <f>DatosGenerales!C98</f>
        <v>231</v>
      </c>
      <c r="AK7" s="117">
        <f>DatosGenerales!C99</f>
        <v>100</v>
      </c>
      <c r="AP7" s="115">
        <f>SUM(DatosGenerales!C116:C117)</f>
        <v>476</v>
      </c>
      <c r="AQ7" s="114">
        <f>SUM(DatosGenerales!C118:C119)</f>
        <v>1</v>
      </c>
      <c r="AR7" s="117">
        <f>SUM(DatosGenerales!C120:C121)</f>
        <v>7</v>
      </c>
      <c r="AV7" s="115">
        <f>DatosGenerales!C125</f>
        <v>25</v>
      </c>
      <c r="AW7" s="114">
        <f>DatosGenerales!C126</f>
        <v>915</v>
      </c>
      <c r="AX7" s="114">
        <f>DatosGenerales!C127</f>
        <v>112</v>
      </c>
      <c r="AY7" s="114">
        <f>DatosGenerales!C128</f>
        <v>23</v>
      </c>
      <c r="AZ7" s="114">
        <f>DatosGenerales!C129</f>
        <v>167</v>
      </c>
      <c r="BA7" s="117">
        <f>DatosGenerales!C130</f>
        <v>1</v>
      </c>
      <c r="BE7" s="115">
        <f>DatosGenerales!C131</f>
        <v>322</v>
      </c>
      <c r="BF7" s="114">
        <f>DatosGenerales!C132</f>
        <v>937</v>
      </c>
      <c r="BG7" s="117">
        <f>DatosGenerales!C134</f>
        <v>248</v>
      </c>
      <c r="BK7" s="115">
        <f>DatosGenerales!C232</f>
        <v>8060</v>
      </c>
      <c r="BL7" s="114">
        <f>DatosGenerales!C236</f>
        <v>77</v>
      </c>
      <c r="BM7" s="114">
        <f>DatosGenerales!C270</f>
        <v>646</v>
      </c>
      <c r="BN7" s="114">
        <f>DatosGenerales!C272</f>
        <v>60</v>
      </c>
      <c r="BO7" s="114">
        <f>DatosGenerales!C282</f>
        <v>39</v>
      </c>
      <c r="BP7" s="114">
        <f>DatosGenerales!C286</f>
        <v>2</v>
      </c>
      <c r="BQ7" s="114">
        <f>DatosGenerales!C298</f>
        <v>19</v>
      </c>
      <c r="BR7" s="114">
        <f>DatosGenerales!C302</f>
        <v>105</v>
      </c>
      <c r="BS7" s="117">
        <f>DatosGenerales!C306</f>
        <v>4</v>
      </c>
      <c r="BT7" s="117">
        <f>DatosGenerales!C320</f>
        <v>256</v>
      </c>
      <c r="BU7" s="117">
        <f>DatosGenerales!C343</f>
        <v>5472</v>
      </c>
      <c r="BX7" s="115">
        <f>DatosGenerales!C175</f>
        <v>5547</v>
      </c>
      <c r="BY7" s="114">
        <f>DatosGenerales!C176</f>
        <v>209</v>
      </c>
      <c r="BZ7" s="117">
        <f>DatosGenerales!C177</f>
        <v>2163</v>
      </c>
      <c r="CE7" s="115">
        <f>DatosGenerales!C183</f>
        <v>639</v>
      </c>
      <c r="CF7" s="117">
        <f>DatosGenerales!C186</f>
        <v>463</v>
      </c>
      <c r="CL7" s="115">
        <f>DatosGenerales!C35</f>
        <v>17618</v>
      </c>
      <c r="CM7" s="117">
        <f>DatosGenerales!C36</f>
        <v>12384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2802</v>
      </c>
      <c r="BL53" s="125">
        <f>SUM(DatosGenerales!C220,DatosGenerales!C222,DatosGenerales!C224)</f>
        <v>2451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104</v>
      </c>
      <c r="BL66" s="125">
        <f>SUM(DatosGenerales!C221:C222)</f>
        <v>2987</v>
      </c>
      <c r="BM66" s="125">
        <f>SUM(DatosGenerales!C223:C224)</f>
        <v>2162</v>
      </c>
      <c r="BN66" s="125"/>
      <c r="BO66" s="112"/>
      <c r="BP66" s="112"/>
      <c r="BQ66" s="112"/>
      <c r="BR66" s="112"/>
      <c r="BS66" s="112"/>
    </row>
  </sheetData>
  <sheetProtection algorithmName="SHA-512" hashValue="y1BGlRAv+4+VQbyKpFfJTeLHSOSUgyxT6Wxp+oEnTwzSbvHAMRQOjkGvx2/X2bJoDWIlIEk+S5FQferuFN/EPQ==" saltValue="ZGtKqWG7eQ3hHLyGGrzhP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HgUrK1vxa+1ngIi8TbRNEaE+WVg03rAh7kzVvmLSrMeX0eZ8tR4+l6m1yOOcBdHwko9yqLQ5VGi/x8i7dRbpug==" saltValue="hsQ2Ffwvy3rLThSRPzusK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164</v>
      </c>
    </row>
    <row r="8" spans="1:50" s="112" customFormat="1" ht="14.85" customHeight="1" x14ac:dyDescent="0.25">
      <c r="C8" s="188"/>
      <c r="D8" s="114">
        <f>DatosMenores!C53</f>
        <v>3573</v>
      </c>
      <c r="E8" s="114">
        <f>DatosMenores!C54</f>
        <v>377</v>
      </c>
      <c r="F8" s="114">
        <f>DatosMenores!C55</f>
        <v>203</v>
      </c>
      <c r="G8" s="114">
        <f>DatosMenores!C56</f>
        <v>2907</v>
      </c>
      <c r="H8" s="113">
        <f>DatosMenores!C57</f>
        <v>126</v>
      </c>
      <c r="I8" s="96"/>
      <c r="L8" s="113">
        <f>DatosMenores!C46</f>
        <v>102</v>
      </c>
      <c r="M8" s="114">
        <f>DatosMenores!C47</f>
        <v>80</v>
      </c>
      <c r="N8" s="114">
        <f>DatosMenores!C48</f>
        <v>428</v>
      </c>
      <c r="O8" s="114">
        <f>DatosMenores!C49</f>
        <v>1</v>
      </c>
      <c r="P8" s="113">
        <f>DatosMenores!C50</f>
        <v>0</v>
      </c>
      <c r="S8" s="113">
        <f>DatosMenores!C27</f>
        <v>616</v>
      </c>
      <c r="T8" s="114">
        <f>SUM(DatosMenores!C28:C31)</f>
        <v>39</v>
      </c>
      <c r="U8" s="114">
        <f>DatosMenores!C32</f>
        <v>0</v>
      </c>
      <c r="V8" s="114">
        <f>DatosMenores!C33</f>
        <v>330</v>
      </c>
      <c r="W8" s="114">
        <f>DatosMenores!C34</f>
        <v>8</v>
      </c>
      <c r="X8" s="114">
        <f>DatosMenores!C35</f>
        <v>4</v>
      </c>
      <c r="Y8" s="114">
        <f>DatosMenores!C37</f>
        <v>13</v>
      </c>
      <c r="Z8" s="114">
        <f>DatosMenores!C36</f>
        <v>20</v>
      </c>
      <c r="AA8" s="113">
        <f>DatosMenores!C38</f>
        <v>130</v>
      </c>
      <c r="AC8" s="98"/>
      <c r="AE8" s="115">
        <f>DatosMenores!C5</f>
        <v>1</v>
      </c>
      <c r="AF8" s="114">
        <f>DatosMenores!C6</f>
        <v>975</v>
      </c>
      <c r="AG8" s="114">
        <f>DatosMenores!C7</f>
        <v>45</v>
      </c>
      <c r="AH8" s="114">
        <f>DatosMenores!C8</f>
        <v>82</v>
      </c>
      <c r="AI8" s="114">
        <f>DatosMenores!C9</f>
        <v>118</v>
      </c>
      <c r="AJ8" s="113">
        <f>DatosMenores!C10</f>
        <v>192</v>
      </c>
      <c r="AK8" s="114">
        <f>DatosMenores!C11</f>
        <v>441</v>
      </c>
      <c r="AL8" s="114">
        <f>DatosMenores!C12</f>
        <v>176</v>
      </c>
      <c r="AM8" s="113">
        <f>DatosMenores!C13</f>
        <v>46</v>
      </c>
      <c r="AN8" s="98"/>
      <c r="AP8" s="115">
        <f>DatosMenores!C65</f>
        <v>164</v>
      </c>
      <c r="AQ8" s="115">
        <f>DatosMenores!C66</f>
        <v>0</v>
      </c>
      <c r="AR8" s="114">
        <f>DatosMenores!C67</f>
        <v>1432</v>
      </c>
      <c r="AS8" s="114">
        <f>DatosMenores!C70</f>
        <v>3</v>
      </c>
      <c r="AT8" s="114">
        <f>DatosMenores!C71</f>
        <v>52</v>
      </c>
      <c r="AU8" s="113">
        <f>DatosMenores!C72</f>
        <v>1</v>
      </c>
      <c r="AW8" s="136" t="s">
        <v>944</v>
      </c>
      <c r="AX8" s="137">
        <f>DatosMenores!C66</f>
        <v>0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1432</v>
      </c>
    </row>
    <row r="10" spans="1:50" ht="29.85" customHeight="1" x14ac:dyDescent="0.25">
      <c r="C10" s="188"/>
      <c r="D10" s="113">
        <f>DatosMenores!C58</f>
        <v>900</v>
      </c>
      <c r="E10" s="114">
        <f>DatosMenores!C59</f>
        <v>145</v>
      </c>
      <c r="F10" s="117">
        <f>DatosMenores!C60</f>
        <v>4</v>
      </c>
      <c r="G10" s="117">
        <f>DatosMenores!C61</f>
        <v>608</v>
      </c>
      <c r="H10" s="117">
        <f>DatosMenores!C62</f>
        <v>227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1</v>
      </c>
    </row>
    <row r="11" spans="1:50" ht="14.85" customHeight="1" x14ac:dyDescent="0.25">
      <c r="AE11" s="115">
        <f>DatosMenores!C14</f>
        <v>2</v>
      </c>
      <c r="AF11" s="114">
        <f>DatosMenores!C15</f>
        <v>3</v>
      </c>
      <c r="AG11" s="114">
        <f>DatosMenores!C16</f>
        <v>145</v>
      </c>
      <c r="AH11" s="114">
        <f>DatosMenores!C17</f>
        <v>381</v>
      </c>
      <c r="AI11" s="114">
        <f>DatosMenores!C18</f>
        <v>67</v>
      </c>
      <c r="AJ11" s="114">
        <f>DatosMenores!C20</f>
        <v>29</v>
      </c>
      <c r="AK11" s="114">
        <f>DatosMenores!C21</f>
        <v>22</v>
      </c>
      <c r="AL11" s="113">
        <f>DatosMenores!C19</f>
        <v>918</v>
      </c>
      <c r="AP11" s="115">
        <f>DatosMenores!C74</f>
        <v>0</v>
      </c>
      <c r="AQ11" s="114">
        <f>DatosMenores!C73</f>
        <v>7</v>
      </c>
      <c r="AR11" s="114">
        <f>DatosMenores!C75</f>
        <v>0</v>
      </c>
      <c r="AS11" s="115">
        <f>DatosMenores!C68</f>
        <v>1</v>
      </c>
      <c r="AT11" s="113">
        <f>DatosMenores!C69</f>
        <v>55</v>
      </c>
      <c r="AW11" s="136" t="s">
        <v>1086</v>
      </c>
      <c r="AX11" s="137">
        <f>DatosMenores!C69</f>
        <v>55</v>
      </c>
    </row>
    <row r="12" spans="1:50" ht="12.75" customHeight="1" x14ac:dyDescent="0.25">
      <c r="AW12" s="136" t="s">
        <v>946</v>
      </c>
      <c r="AX12" s="137">
        <f>DatosMenores!C70</f>
        <v>3</v>
      </c>
    </row>
    <row r="13" spans="1:50" ht="12.75" customHeight="1" x14ac:dyDescent="0.25">
      <c r="AW13" s="136" t="s">
        <v>688</v>
      </c>
      <c r="AX13" s="137">
        <f>DatosMenores!C71</f>
        <v>52</v>
      </c>
    </row>
    <row r="14" spans="1:50" ht="12.75" customHeight="1" x14ac:dyDescent="0.25">
      <c r="AW14" s="136" t="s">
        <v>947</v>
      </c>
      <c r="AX14" s="137">
        <f>DatosMenores!C72</f>
        <v>1</v>
      </c>
    </row>
    <row r="15" spans="1:50" ht="12.75" customHeight="1" x14ac:dyDescent="0.25">
      <c r="AW15" s="136" t="s">
        <v>948</v>
      </c>
      <c r="AX15" s="137">
        <f>DatosMenores!C73</f>
        <v>7</v>
      </c>
    </row>
    <row r="16" spans="1:50" ht="12.75" customHeight="1" x14ac:dyDescent="0.25">
      <c r="AW16" s="136" t="s">
        <v>224</v>
      </c>
      <c r="AX16" s="137">
        <f>DatosMenores!C74</f>
        <v>0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mK8OfJkn2dCWWW4eQBMtJ/48GBMUwo8Pqy7d11XL8PjQ0RM079A4aQ+6QFsQ8+IQ/A9Z9EA04oFTuuK0nf3zAw==" saltValue="G/e3szbDhLMWovMxt2anh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49</v>
      </c>
      <c r="F4" s="150" t="s">
        <v>1094</v>
      </c>
      <c r="G4" s="152">
        <f>DatosViolenciaDoméstica!E64</f>
        <v>99</v>
      </c>
      <c r="H4" s="153"/>
    </row>
    <row r="5" spans="1:30" x14ac:dyDescent="0.2">
      <c r="C5" s="150" t="s">
        <v>12</v>
      </c>
      <c r="D5" s="151">
        <f>DatosViolenciaDoméstica!C6</f>
        <v>776</v>
      </c>
      <c r="F5" s="150" t="s">
        <v>1095</v>
      </c>
      <c r="G5" s="154">
        <f>DatosViolenciaDoméstica!F64</f>
        <v>61</v>
      </c>
      <c r="H5" s="153"/>
    </row>
    <row r="6" spans="1:30" x14ac:dyDescent="0.2">
      <c r="C6" s="150" t="s">
        <v>1096</v>
      </c>
      <c r="D6" s="151">
        <f>DatosViolenciaDoméstica!C7</f>
        <v>205</v>
      </c>
    </row>
    <row r="7" spans="1:30" x14ac:dyDescent="0.2">
      <c r="C7" s="150" t="s">
        <v>54</v>
      </c>
      <c r="D7" s="151">
        <f>DatosViolenciaDoméstica!C8</f>
        <v>5</v>
      </c>
    </row>
    <row r="8" spans="1:30" x14ac:dyDescent="0.2">
      <c r="C8" s="150" t="s">
        <v>1097</v>
      </c>
      <c r="D8" s="151">
        <f>DatosViolenciaDoméstica!C9</f>
        <v>10</v>
      </c>
    </row>
    <row r="9" spans="1:30" x14ac:dyDescent="0.2">
      <c r="C9" s="150" t="s">
        <v>1098</v>
      </c>
      <c r="D9" s="151">
        <f>SUM(DatosViolenciaDoméstica!C10:C11)</f>
        <v>4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56+pnzNBZJIKzVfhc816+uNzLzyoIfA6GWkiBvllXUseVBciV4YSWy3l6UVzidDK5whSAMNvJ8GI7Wj0lThKVg==" saltValue="kR2BNnLlzSUx9vDf7wJcm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3531</v>
      </c>
      <c r="F4" s="150" t="s">
        <v>1094</v>
      </c>
      <c r="G4" s="152">
        <f>DatosViolenciaGénero!E76</f>
        <v>635</v>
      </c>
      <c r="H4" s="153"/>
    </row>
    <row r="5" spans="1:30" x14ac:dyDescent="0.2">
      <c r="C5" s="150" t="s">
        <v>34</v>
      </c>
      <c r="D5" s="151">
        <f>DatosViolenciaGénero!C6</f>
        <v>1644</v>
      </c>
      <c r="F5" s="150" t="s">
        <v>1095</v>
      </c>
      <c r="G5" s="152">
        <f>DatosViolenciaGénero!F76</f>
        <v>299</v>
      </c>
      <c r="H5" s="153"/>
    </row>
    <row r="6" spans="1:30" x14ac:dyDescent="0.2">
      <c r="C6" s="150" t="s">
        <v>1096</v>
      </c>
      <c r="D6" s="160">
        <f>DatosViolenciaGénero!C9</f>
        <v>731</v>
      </c>
    </row>
    <row r="7" spans="1:30" x14ac:dyDescent="0.2">
      <c r="C7" s="150" t="s">
        <v>54</v>
      </c>
      <c r="D7" s="160">
        <f>DatosViolenciaGénero!C10</f>
        <v>6</v>
      </c>
    </row>
    <row r="8" spans="1:30" x14ac:dyDescent="0.2">
      <c r="C8" s="150" t="s">
        <v>1100</v>
      </c>
      <c r="D8" s="151">
        <f>DatosViolenciaGénero!C12</f>
        <v>3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459</v>
      </c>
    </row>
    <row r="11" spans="1:30" x14ac:dyDescent="0.2">
      <c r="C11" s="150" t="s">
        <v>1097</v>
      </c>
      <c r="D11" s="160">
        <f>DatosViolenciaGénero!C11</f>
        <v>5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eat96c850r12VY2qVsIuwjyTM/AnI7QTi43cIjd2RdFWzcexH4o0LJ8pgWYvhrZM+oxD0PW/vXWkhnV1qIUSjg==" saltValue="T/j9NI4ypnjmNSIMayo4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lZe62XsCnXIKK9Pg6OBbU3UsqRP6Ugp9tfEsr3PYct9iMKdJV7VtSKvpLI1qpDiyawsZUW5ga1N8TkGtvOl1vw==" saltValue="e+iUcWRjd5RAayKHtAYyC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Bv3fJNxa9X27yFUHPVnQRjdNybY/BY4ZgTVy21Okjx7Vz3A6d4/DYxkHkwEnbWWKNKnZEfKUNXI3EX3PUlV2Hw==" saltValue="v8WkMQFfKW0S3jA5+KnV/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5</v>
      </c>
      <c r="N6" s="163">
        <f>DatosMedioAmbiente!C52</f>
        <v>54</v>
      </c>
      <c r="O6" s="163">
        <f>DatosMedioAmbiente!C54</f>
        <v>1</v>
      </c>
      <c r="P6" s="163">
        <f>DatosMedioAmbiente!C56</f>
        <v>6</v>
      </c>
      <c r="Q6" s="163">
        <f>DatosMedioAmbiente!C58</f>
        <v>2</v>
      </c>
      <c r="R6" s="163">
        <f>DatosMedioAmbiente!C60</f>
        <v>15</v>
      </c>
      <c r="U6" s="163">
        <f>DatosMedioAmbiente!C51</f>
        <v>3</v>
      </c>
      <c r="V6" s="163">
        <f>DatosMedioAmbiente!C53</f>
        <v>8</v>
      </c>
      <c r="W6" s="163">
        <f>DatosMedioAmbiente!C55</f>
        <v>0</v>
      </c>
      <c r="X6" s="163">
        <f>DatosMedioAmbiente!C57</f>
        <v>0</v>
      </c>
      <c r="Y6" s="163">
        <f>DatosMedioAmbiente!C59</f>
        <v>0</v>
      </c>
      <c r="Z6" s="163">
        <f>DatosMedioAmbiente!C61</f>
        <v>0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eROzL9IJPb/x04Fo7UfliwjQKAHou3wrrxjK8nDg2gJURD1rYiQfom1GuejOGg4C+AVbW93YbcqN5MdUCnpEqQ==" saltValue="v9XWruCoxOM1w/REVJ5Mx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14455</v>
      </c>
      <c r="D8" s="13">
        <v>14381</v>
      </c>
      <c r="E8" s="14">
        <v>5.1456783255684601E-3</v>
      </c>
    </row>
    <row r="9" spans="1:5" x14ac:dyDescent="0.25">
      <c r="A9" s="166"/>
      <c r="B9" s="12" t="s">
        <v>17</v>
      </c>
      <c r="C9" s="13">
        <v>86820</v>
      </c>
      <c r="D9" s="13">
        <v>82509</v>
      </c>
      <c r="E9" s="14">
        <v>5.2248845580482102E-2</v>
      </c>
    </row>
    <row r="10" spans="1:5" x14ac:dyDescent="0.25">
      <c r="A10" s="166"/>
      <c r="B10" s="12" t="s">
        <v>18</v>
      </c>
      <c r="C10" s="13">
        <v>84709</v>
      </c>
      <c r="D10" s="13">
        <v>79719</v>
      </c>
      <c r="E10" s="14">
        <v>6.2594864461420693E-2</v>
      </c>
    </row>
    <row r="11" spans="1:5" x14ac:dyDescent="0.25">
      <c r="A11" s="166"/>
      <c r="B11" s="12" t="s">
        <v>19</v>
      </c>
      <c r="C11" s="13">
        <v>443</v>
      </c>
      <c r="D11" s="13">
        <v>453</v>
      </c>
      <c r="E11" s="14">
        <v>-2.2075055187637999E-2</v>
      </c>
    </row>
    <row r="12" spans="1:5" x14ac:dyDescent="0.25">
      <c r="A12" s="167"/>
      <c r="B12" s="12" t="s">
        <v>20</v>
      </c>
      <c r="C12" s="13">
        <v>15135</v>
      </c>
      <c r="D12" s="13">
        <v>12569</v>
      </c>
      <c r="E12" s="14">
        <v>0.204153075025857</v>
      </c>
    </row>
    <row r="13" spans="1:5" x14ac:dyDescent="0.25">
      <c r="A13" s="165" t="s">
        <v>21</v>
      </c>
      <c r="B13" s="12" t="s">
        <v>22</v>
      </c>
      <c r="C13" s="13">
        <v>14327</v>
      </c>
      <c r="D13" s="13">
        <v>15620</v>
      </c>
      <c r="E13" s="14">
        <v>-8.2778489116517306E-2</v>
      </c>
    </row>
    <row r="14" spans="1:5" x14ac:dyDescent="0.25">
      <c r="A14" s="166"/>
      <c r="B14" s="12" t="s">
        <v>23</v>
      </c>
      <c r="C14" s="13">
        <v>16925</v>
      </c>
      <c r="D14" s="13">
        <v>18814</v>
      </c>
      <c r="E14" s="14">
        <v>-0.100403954501967</v>
      </c>
    </row>
    <row r="15" spans="1:5" x14ac:dyDescent="0.25">
      <c r="A15" s="167"/>
      <c r="B15" s="12" t="s">
        <v>24</v>
      </c>
      <c r="C15" s="13">
        <v>37919</v>
      </c>
      <c r="D15" s="13">
        <v>36907</v>
      </c>
      <c r="E15" s="14">
        <v>2.7420272577017901E-2</v>
      </c>
    </row>
    <row r="16" spans="1:5" x14ac:dyDescent="0.25">
      <c r="A16" s="165" t="s">
        <v>25</v>
      </c>
      <c r="B16" s="12" t="s">
        <v>26</v>
      </c>
      <c r="C16" s="13">
        <v>8895</v>
      </c>
      <c r="D16" s="13">
        <v>2589</v>
      </c>
      <c r="E16" s="14">
        <v>2.43568945538818</v>
      </c>
    </row>
    <row r="17" spans="1:5" x14ac:dyDescent="0.25">
      <c r="A17" s="166"/>
      <c r="B17" s="12" t="s">
        <v>27</v>
      </c>
      <c r="C17" s="13">
        <v>8071</v>
      </c>
      <c r="D17" s="13">
        <v>9142</v>
      </c>
      <c r="E17" s="14">
        <v>-0.117151607963247</v>
      </c>
    </row>
    <row r="18" spans="1:5" x14ac:dyDescent="0.25">
      <c r="A18" s="166"/>
      <c r="B18" s="12" t="s">
        <v>28</v>
      </c>
      <c r="C18" s="13">
        <v>78</v>
      </c>
      <c r="D18" s="13">
        <v>84</v>
      </c>
      <c r="E18" s="14">
        <v>-7.1428571428571397E-2</v>
      </c>
    </row>
    <row r="19" spans="1:5" x14ac:dyDescent="0.25">
      <c r="A19" s="166"/>
      <c r="B19" s="12" t="s">
        <v>29</v>
      </c>
      <c r="C19" s="13">
        <v>19</v>
      </c>
      <c r="D19" s="13">
        <v>21</v>
      </c>
      <c r="E19" s="14">
        <v>-9.5238095238095205E-2</v>
      </c>
    </row>
    <row r="20" spans="1:5" x14ac:dyDescent="0.25">
      <c r="A20" s="167"/>
      <c r="B20" s="15" t="s">
        <v>30</v>
      </c>
      <c r="C20" s="16">
        <v>984</v>
      </c>
      <c r="D20" s="16">
        <v>1213</v>
      </c>
      <c r="E20" s="17">
        <v>-0.18878812860676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377</v>
      </c>
      <c r="D23" s="13">
        <v>297</v>
      </c>
      <c r="E23" s="14">
        <v>0.26936026936026902</v>
      </c>
    </row>
    <row r="24" spans="1:5" x14ac:dyDescent="0.25">
      <c r="A24" s="11" t="s">
        <v>33</v>
      </c>
      <c r="B24" s="19"/>
      <c r="C24" s="16">
        <v>1270</v>
      </c>
      <c r="D24" s="16">
        <v>721</v>
      </c>
      <c r="E24" s="17">
        <v>0.76144244105409198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7078</v>
      </c>
      <c r="D27" s="13">
        <v>8241</v>
      </c>
      <c r="E27" s="14">
        <v>-0.14112365004247099</v>
      </c>
    </row>
    <row r="28" spans="1:5" x14ac:dyDescent="0.25">
      <c r="A28" s="165" t="s">
        <v>36</v>
      </c>
      <c r="B28" s="12" t="s">
        <v>37</v>
      </c>
      <c r="C28" s="13">
        <v>781</v>
      </c>
      <c r="D28" s="13">
        <v>998</v>
      </c>
      <c r="E28" s="14">
        <v>-0.21743486973947901</v>
      </c>
    </row>
    <row r="29" spans="1:5" x14ac:dyDescent="0.25">
      <c r="A29" s="166"/>
      <c r="B29" s="12" t="s">
        <v>38</v>
      </c>
      <c r="C29" s="13">
        <v>808</v>
      </c>
      <c r="D29" s="13">
        <v>941</v>
      </c>
      <c r="E29" s="14">
        <v>-0.141339001062699</v>
      </c>
    </row>
    <row r="30" spans="1:5" x14ac:dyDescent="0.25">
      <c r="A30" s="166"/>
      <c r="B30" s="12" t="s">
        <v>39</v>
      </c>
      <c r="C30" s="13">
        <v>85</v>
      </c>
      <c r="D30" s="13">
        <v>49</v>
      </c>
      <c r="E30" s="14">
        <v>0.73469387755102</v>
      </c>
    </row>
    <row r="31" spans="1:5" x14ac:dyDescent="0.25">
      <c r="A31" s="166"/>
      <c r="B31" s="12" t="s">
        <v>40</v>
      </c>
      <c r="C31" s="13">
        <v>490</v>
      </c>
      <c r="D31" s="13">
        <v>645</v>
      </c>
      <c r="E31" s="14">
        <v>-0.24031007751937999</v>
      </c>
    </row>
    <row r="32" spans="1:5" x14ac:dyDescent="0.25">
      <c r="A32" s="167"/>
      <c r="B32" s="15" t="s">
        <v>41</v>
      </c>
      <c r="C32" s="16">
        <v>5188</v>
      </c>
      <c r="D32" s="16">
        <v>5907</v>
      </c>
      <c r="E32" s="17">
        <v>-0.121719993228373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17618</v>
      </c>
      <c r="D35" s="13">
        <v>16817</v>
      </c>
      <c r="E35" s="14">
        <v>4.7630374026282903E-2</v>
      </c>
    </row>
    <row r="36" spans="1:5" x14ac:dyDescent="0.25">
      <c r="A36" s="11" t="s">
        <v>44</v>
      </c>
      <c r="B36" s="19"/>
      <c r="C36" s="16">
        <v>12384</v>
      </c>
      <c r="D36" s="16">
        <v>12215</v>
      </c>
      <c r="E36" s="17">
        <v>1.3835448219402399E-2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5810</v>
      </c>
      <c r="D39" s="13">
        <v>6254</v>
      </c>
      <c r="E39" s="14">
        <v>-7.0994563479373204E-2</v>
      </c>
    </row>
    <row r="40" spans="1:5" x14ac:dyDescent="0.25">
      <c r="A40" s="166"/>
      <c r="B40" s="12" t="s">
        <v>47</v>
      </c>
      <c r="C40" s="13">
        <v>51</v>
      </c>
      <c r="D40" s="13">
        <v>116</v>
      </c>
      <c r="E40" s="14">
        <v>-0.56034482758620696</v>
      </c>
    </row>
    <row r="41" spans="1:5" x14ac:dyDescent="0.25">
      <c r="A41" s="166"/>
      <c r="B41" s="12" t="s">
        <v>48</v>
      </c>
      <c r="C41" s="13">
        <v>8071</v>
      </c>
      <c r="D41" s="13">
        <v>9142</v>
      </c>
      <c r="E41" s="14">
        <v>-0.117151607963247</v>
      </c>
    </row>
    <row r="42" spans="1:5" x14ac:dyDescent="0.25">
      <c r="A42" s="167"/>
      <c r="B42" s="12" t="s">
        <v>20</v>
      </c>
      <c r="C42" s="13">
        <v>3997</v>
      </c>
      <c r="D42" s="13">
        <v>6040</v>
      </c>
      <c r="E42" s="14">
        <v>-0.33824503311258303</v>
      </c>
    </row>
    <row r="43" spans="1:5" x14ac:dyDescent="0.25">
      <c r="A43" s="165" t="s">
        <v>49</v>
      </c>
      <c r="B43" s="12" t="s">
        <v>50</v>
      </c>
      <c r="C43" s="13">
        <v>6713</v>
      </c>
      <c r="D43" s="13">
        <v>7504</v>
      </c>
      <c r="E43" s="14">
        <v>-0.105410447761194</v>
      </c>
    </row>
    <row r="44" spans="1:5" x14ac:dyDescent="0.25">
      <c r="A44" s="166"/>
      <c r="B44" s="12" t="s">
        <v>51</v>
      </c>
      <c r="C44" s="13">
        <v>247</v>
      </c>
      <c r="D44" s="13">
        <v>257</v>
      </c>
      <c r="E44" s="14">
        <v>-3.8910505836575897E-2</v>
      </c>
    </row>
    <row r="45" spans="1:5" x14ac:dyDescent="0.25">
      <c r="A45" s="166"/>
      <c r="B45" s="12" t="s">
        <v>52</v>
      </c>
      <c r="C45" s="13">
        <v>1436</v>
      </c>
      <c r="D45" s="13">
        <v>1468</v>
      </c>
      <c r="E45" s="14">
        <v>-2.17983651226158E-2</v>
      </c>
    </row>
    <row r="46" spans="1:5" x14ac:dyDescent="0.25">
      <c r="A46" s="167"/>
      <c r="B46" s="15" t="s">
        <v>53</v>
      </c>
      <c r="C46" s="16">
        <v>169</v>
      </c>
      <c r="D46" s="16">
        <v>182</v>
      </c>
      <c r="E46" s="17">
        <v>-7.1428571428571397E-2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85</v>
      </c>
      <c r="D49" s="13">
        <v>87</v>
      </c>
      <c r="E49" s="14">
        <v>-2.2988505747126398E-2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89</v>
      </c>
      <c r="D51" s="13">
        <v>77</v>
      </c>
      <c r="E51" s="14">
        <v>0.15584415584415601</v>
      </c>
    </row>
    <row r="52" spans="1:5" x14ac:dyDescent="0.25">
      <c r="A52" s="166"/>
      <c r="B52" s="12" t="s">
        <v>20</v>
      </c>
      <c r="C52" s="13">
        <v>90</v>
      </c>
      <c r="D52" s="13">
        <v>84</v>
      </c>
      <c r="E52" s="14">
        <v>7.1428571428571397E-2</v>
      </c>
    </row>
    <row r="53" spans="1:5" x14ac:dyDescent="0.25">
      <c r="A53" s="166"/>
      <c r="B53" s="12" t="s">
        <v>56</v>
      </c>
      <c r="C53" s="13">
        <v>79</v>
      </c>
      <c r="D53" s="13">
        <v>70</v>
      </c>
      <c r="E53" s="14">
        <v>0.128571428571429</v>
      </c>
    </row>
    <row r="54" spans="1:5" x14ac:dyDescent="0.25">
      <c r="A54" s="167"/>
      <c r="B54" s="12" t="s">
        <v>57</v>
      </c>
      <c r="C54" s="13">
        <v>3</v>
      </c>
      <c r="D54" s="13">
        <v>6</v>
      </c>
      <c r="E54" s="14">
        <v>-0.5</v>
      </c>
    </row>
    <row r="55" spans="1:5" x14ac:dyDescent="0.25">
      <c r="A55" s="165" t="s">
        <v>58</v>
      </c>
      <c r="B55" s="12" t="s">
        <v>59</v>
      </c>
      <c r="C55" s="13">
        <v>77</v>
      </c>
      <c r="D55" s="13">
        <v>72</v>
      </c>
      <c r="E55" s="14">
        <v>6.9444444444444406E-2</v>
      </c>
    </row>
    <row r="56" spans="1:5" x14ac:dyDescent="0.25">
      <c r="A56" s="166"/>
      <c r="B56" s="12" t="s">
        <v>52</v>
      </c>
      <c r="C56" s="13">
        <v>4</v>
      </c>
      <c r="D56" s="13">
        <v>3</v>
      </c>
      <c r="E56" s="14">
        <v>0.33333333333333298</v>
      </c>
    </row>
    <row r="57" spans="1:5" x14ac:dyDescent="0.25">
      <c r="A57" s="167"/>
      <c r="B57" s="15" t="s">
        <v>60</v>
      </c>
      <c r="C57" s="16">
        <v>5</v>
      </c>
      <c r="D57" s="16">
        <v>3</v>
      </c>
      <c r="E57" s="17">
        <v>0.66666666666666696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2</v>
      </c>
      <c r="E60" s="14">
        <v>-0.5</v>
      </c>
    </row>
    <row r="61" spans="1:5" x14ac:dyDescent="0.25">
      <c r="A61" s="11" t="s">
        <v>33</v>
      </c>
      <c r="B61" s="19"/>
      <c r="C61" s="16">
        <v>4</v>
      </c>
      <c r="D61" s="16">
        <v>2</v>
      </c>
      <c r="E61" s="17">
        <v>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20</v>
      </c>
      <c r="D64" s="13">
        <v>22</v>
      </c>
      <c r="E64" s="14">
        <v>-9.0909090909090898E-2</v>
      </c>
    </row>
    <row r="65" spans="1:5" x14ac:dyDescent="0.25">
      <c r="A65" s="169"/>
      <c r="B65" s="12" t="s">
        <v>52</v>
      </c>
      <c r="C65" s="13">
        <v>6</v>
      </c>
      <c r="D65" s="13">
        <v>6</v>
      </c>
      <c r="E65" s="14">
        <v>0</v>
      </c>
    </row>
    <row r="66" spans="1:5" x14ac:dyDescent="0.25">
      <c r="A66" s="169"/>
      <c r="B66" s="12" t="s">
        <v>59</v>
      </c>
      <c r="C66" s="13">
        <v>20</v>
      </c>
      <c r="D66" s="13">
        <v>23</v>
      </c>
      <c r="E66" s="14">
        <v>-0.13043478260869601</v>
      </c>
    </row>
    <row r="67" spans="1:5" x14ac:dyDescent="0.25">
      <c r="A67" s="169"/>
      <c r="B67" s="12" t="s">
        <v>64</v>
      </c>
      <c r="C67" s="13">
        <v>11</v>
      </c>
      <c r="D67" s="13">
        <v>10</v>
      </c>
      <c r="E67" s="14">
        <v>0.1</v>
      </c>
    </row>
    <row r="68" spans="1:5" x14ac:dyDescent="0.25">
      <c r="A68" s="170"/>
      <c r="B68" s="15" t="s">
        <v>65</v>
      </c>
      <c r="C68" s="16">
        <v>3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12048</v>
      </c>
      <c r="D71" s="13">
        <v>12077</v>
      </c>
      <c r="E71" s="14">
        <v>-2.40125859070961E-3</v>
      </c>
    </row>
    <row r="72" spans="1:5" x14ac:dyDescent="0.25">
      <c r="A72" s="167"/>
      <c r="B72" s="12" t="s">
        <v>69</v>
      </c>
      <c r="C72" s="13">
        <v>1092</v>
      </c>
      <c r="D72" s="13">
        <v>1048</v>
      </c>
      <c r="E72" s="14">
        <v>4.1984732824427502E-2</v>
      </c>
    </row>
    <row r="73" spans="1:5" x14ac:dyDescent="0.25">
      <c r="A73" s="165" t="s">
        <v>70</v>
      </c>
      <c r="B73" s="12" t="s">
        <v>68</v>
      </c>
      <c r="C73" s="13">
        <v>7478</v>
      </c>
      <c r="D73" s="13">
        <v>7683</v>
      </c>
      <c r="E73" s="14">
        <v>-2.66822855655343E-2</v>
      </c>
    </row>
    <row r="74" spans="1:5" x14ac:dyDescent="0.25">
      <c r="A74" s="167"/>
      <c r="B74" s="12" t="s">
        <v>69</v>
      </c>
      <c r="C74" s="13">
        <v>4459</v>
      </c>
      <c r="D74" s="13">
        <v>4559</v>
      </c>
      <c r="E74" s="14">
        <v>-2.1934634788330801E-2</v>
      </c>
    </row>
    <row r="75" spans="1:5" x14ac:dyDescent="0.25">
      <c r="A75" s="165" t="s">
        <v>71</v>
      </c>
      <c r="B75" s="12" t="s">
        <v>68</v>
      </c>
      <c r="C75" s="13">
        <v>400</v>
      </c>
      <c r="D75" s="13">
        <v>353</v>
      </c>
      <c r="E75" s="14">
        <v>0.13314447592067999</v>
      </c>
    </row>
    <row r="76" spans="1:5" x14ac:dyDescent="0.25">
      <c r="A76" s="167"/>
      <c r="B76" s="12" t="s">
        <v>69</v>
      </c>
      <c r="C76" s="13">
        <v>183</v>
      </c>
      <c r="D76" s="13">
        <v>166</v>
      </c>
      <c r="E76" s="14">
        <v>0.102409638554217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3763</v>
      </c>
      <c r="D81" s="13">
        <v>4130</v>
      </c>
      <c r="E81" s="14">
        <v>-8.8861985472155E-2</v>
      </c>
    </row>
    <row r="82" spans="1:5" x14ac:dyDescent="0.25">
      <c r="A82" s="11" t="s">
        <v>74</v>
      </c>
      <c r="B82" s="19"/>
      <c r="C82" s="16">
        <v>2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4323</v>
      </c>
      <c r="D85" s="13">
        <v>4412</v>
      </c>
      <c r="E85" s="14">
        <v>-2.0172257479601101E-2</v>
      </c>
    </row>
    <row r="86" spans="1:5" x14ac:dyDescent="0.25">
      <c r="A86" s="11" t="s">
        <v>77</v>
      </c>
      <c r="B86" s="18"/>
      <c r="C86" s="13">
        <v>4544</v>
      </c>
      <c r="D86" s="13">
        <v>4446</v>
      </c>
      <c r="E86" s="14">
        <v>2.2042285200179899E-2</v>
      </c>
    </row>
    <row r="87" spans="1:5" x14ac:dyDescent="0.25">
      <c r="A87" s="11" t="s">
        <v>74</v>
      </c>
      <c r="B87" s="19"/>
      <c r="C87" s="16">
        <v>16</v>
      </c>
      <c r="D87" s="16">
        <v>22</v>
      </c>
      <c r="E87" s="17">
        <v>-0.27272727272727298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3951</v>
      </c>
      <c r="D90" s="13">
        <v>3241</v>
      </c>
      <c r="E90" s="14">
        <v>0.219068188830608</v>
      </c>
    </row>
    <row r="91" spans="1:5" x14ac:dyDescent="0.25">
      <c r="A91" s="166"/>
      <c r="B91" s="12" t="s">
        <v>80</v>
      </c>
      <c r="C91" s="13">
        <v>1774</v>
      </c>
      <c r="D91" s="13">
        <v>1587</v>
      </c>
      <c r="E91" s="14">
        <v>0.117832388153749</v>
      </c>
    </row>
    <row r="92" spans="1:5" x14ac:dyDescent="0.25">
      <c r="A92" s="167"/>
      <c r="B92" s="12" t="s">
        <v>81</v>
      </c>
      <c r="C92" s="13">
        <v>195</v>
      </c>
      <c r="D92" s="13">
        <v>351</v>
      </c>
      <c r="E92" s="14">
        <v>-0.44444444444444398</v>
      </c>
    </row>
    <row r="93" spans="1:5" x14ac:dyDescent="0.25">
      <c r="A93" s="165" t="s">
        <v>77</v>
      </c>
      <c r="B93" s="12" t="s">
        <v>82</v>
      </c>
      <c r="C93" s="13">
        <v>561</v>
      </c>
      <c r="D93" s="13">
        <v>360</v>
      </c>
      <c r="E93" s="14">
        <v>0.55833333333333302</v>
      </c>
    </row>
    <row r="94" spans="1:5" x14ac:dyDescent="0.25">
      <c r="A94" s="167"/>
      <c r="B94" s="12" t="s">
        <v>81</v>
      </c>
      <c r="C94" s="13">
        <v>1405</v>
      </c>
      <c r="D94" s="13">
        <v>1482</v>
      </c>
      <c r="E94" s="14">
        <v>-5.1956815114709898E-2</v>
      </c>
    </row>
    <row r="95" spans="1:5" x14ac:dyDescent="0.25">
      <c r="A95" s="11" t="s">
        <v>74</v>
      </c>
      <c r="B95" s="19"/>
      <c r="C95" s="16">
        <v>137</v>
      </c>
      <c r="D95" s="16">
        <v>51</v>
      </c>
      <c r="E95" s="17">
        <v>1.68627450980392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231</v>
      </c>
      <c r="D98" s="13">
        <v>117</v>
      </c>
      <c r="E98" s="14">
        <v>0.97435897435897401</v>
      </c>
    </row>
    <row r="99" spans="1:5" x14ac:dyDescent="0.25">
      <c r="A99" s="166"/>
      <c r="B99" s="12" t="s">
        <v>80</v>
      </c>
      <c r="C99" s="13">
        <v>100</v>
      </c>
      <c r="D99" s="13">
        <v>116</v>
      </c>
      <c r="E99" s="14">
        <v>-0.13793103448275901</v>
      </c>
    </row>
    <row r="100" spans="1:5" x14ac:dyDescent="0.25">
      <c r="A100" s="167"/>
      <c r="B100" s="12" t="s">
        <v>81</v>
      </c>
      <c r="C100" s="13">
        <v>47</v>
      </c>
      <c r="D100" s="13">
        <v>70</v>
      </c>
      <c r="E100" s="14">
        <v>-0.32857142857142901</v>
      </c>
    </row>
    <row r="101" spans="1:5" x14ac:dyDescent="0.25">
      <c r="A101" s="165" t="s">
        <v>77</v>
      </c>
      <c r="B101" s="12" t="s">
        <v>82</v>
      </c>
      <c r="C101" s="13">
        <v>21</v>
      </c>
      <c r="D101" s="13">
        <v>16</v>
      </c>
      <c r="E101" s="14">
        <v>0.3125</v>
      </c>
    </row>
    <row r="102" spans="1:5" x14ac:dyDescent="0.25">
      <c r="A102" s="167"/>
      <c r="B102" s="12" t="s">
        <v>81</v>
      </c>
      <c r="C102" s="13">
        <v>38</v>
      </c>
      <c r="D102" s="13">
        <v>41</v>
      </c>
      <c r="E102" s="14">
        <v>-7.3170731707317097E-2</v>
      </c>
    </row>
    <row r="103" spans="1:5" x14ac:dyDescent="0.25">
      <c r="A103" s="11" t="s">
        <v>74</v>
      </c>
      <c r="B103" s="19"/>
      <c r="C103" s="16">
        <v>19</v>
      </c>
      <c r="D103" s="16">
        <v>5</v>
      </c>
      <c r="E103" s="17">
        <v>2.8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336</v>
      </c>
      <c r="D108" s="13">
        <v>820</v>
      </c>
      <c r="E108" s="14">
        <v>-0.59024390243902403</v>
      </c>
    </row>
    <row r="109" spans="1:5" x14ac:dyDescent="0.25">
      <c r="A109" s="167"/>
      <c r="B109" s="12" t="s">
        <v>87</v>
      </c>
      <c r="C109" s="13">
        <v>2079</v>
      </c>
      <c r="D109" s="13">
        <v>1605</v>
      </c>
      <c r="E109" s="14">
        <v>0.29532710280373797</v>
      </c>
    </row>
    <row r="110" spans="1:5" x14ac:dyDescent="0.25">
      <c r="A110" s="165" t="s">
        <v>89</v>
      </c>
      <c r="B110" s="12" t="s">
        <v>86</v>
      </c>
      <c r="C110" s="13">
        <v>8813</v>
      </c>
      <c r="D110" s="13">
        <v>12842</v>
      </c>
      <c r="E110" s="14">
        <v>-0.31373617816539501</v>
      </c>
    </row>
    <row r="111" spans="1:5" x14ac:dyDescent="0.25">
      <c r="A111" s="167"/>
      <c r="B111" s="12" t="s">
        <v>87</v>
      </c>
      <c r="C111" s="13">
        <v>11165</v>
      </c>
      <c r="D111" s="13">
        <v>16127</v>
      </c>
      <c r="E111" s="14">
        <v>-0.30768276802877198</v>
      </c>
    </row>
    <row r="112" spans="1:5" x14ac:dyDescent="0.25">
      <c r="A112" s="165" t="s">
        <v>90</v>
      </c>
      <c r="B112" s="12" t="s">
        <v>86</v>
      </c>
      <c r="C112" s="13">
        <v>4839</v>
      </c>
      <c r="D112" s="13">
        <v>4226</v>
      </c>
      <c r="E112" s="14">
        <v>0.14505442498816801</v>
      </c>
    </row>
    <row r="113" spans="1:5" x14ac:dyDescent="0.25">
      <c r="A113" s="167"/>
      <c r="B113" s="15" t="s">
        <v>87</v>
      </c>
      <c r="C113" s="16">
        <v>5729</v>
      </c>
      <c r="D113" s="16">
        <v>5143</v>
      </c>
      <c r="E113" s="17">
        <v>0.113941279408905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472</v>
      </c>
      <c r="D116" s="13">
        <v>480</v>
      </c>
      <c r="E116" s="14">
        <v>-1.6666666666666701E-2</v>
      </c>
    </row>
    <row r="117" spans="1:5" x14ac:dyDescent="0.25">
      <c r="A117" s="167"/>
      <c r="B117" s="12" t="s">
        <v>94</v>
      </c>
      <c r="C117" s="13">
        <v>4</v>
      </c>
      <c r="D117" s="13">
        <v>5</v>
      </c>
      <c r="E117" s="14">
        <v>-0.2</v>
      </c>
    </row>
    <row r="118" spans="1:5" x14ac:dyDescent="0.25">
      <c r="A118" s="165" t="s">
        <v>95</v>
      </c>
      <c r="B118" s="12" t="s">
        <v>93</v>
      </c>
      <c r="C118" s="13">
        <v>1</v>
      </c>
      <c r="D118" s="13">
        <v>2</v>
      </c>
      <c r="E118" s="14">
        <v>-0.5</v>
      </c>
    </row>
    <row r="119" spans="1:5" x14ac:dyDescent="0.25">
      <c r="A119" s="167"/>
      <c r="B119" s="12" t="s">
        <v>94</v>
      </c>
      <c r="C119" s="13">
        <v>0</v>
      </c>
      <c r="D119" s="13">
        <v>3</v>
      </c>
      <c r="E119" s="14">
        <v>-1</v>
      </c>
    </row>
    <row r="120" spans="1:5" x14ac:dyDescent="0.25">
      <c r="A120" s="165" t="s">
        <v>96</v>
      </c>
      <c r="B120" s="12" t="s">
        <v>93</v>
      </c>
      <c r="C120" s="13">
        <v>7</v>
      </c>
      <c r="D120" s="13">
        <v>22</v>
      </c>
      <c r="E120" s="14">
        <v>-0.68181818181818199</v>
      </c>
    </row>
    <row r="121" spans="1:5" x14ac:dyDescent="0.25">
      <c r="A121" s="167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1243</v>
      </c>
      <c r="D124" s="13">
        <v>1225</v>
      </c>
      <c r="E124" s="14">
        <v>1.46938775510204E-2</v>
      </c>
    </row>
    <row r="125" spans="1:5" x14ac:dyDescent="0.25">
      <c r="A125" s="165" t="s">
        <v>100</v>
      </c>
      <c r="B125" s="12" t="s">
        <v>101</v>
      </c>
      <c r="C125" s="13">
        <v>25</v>
      </c>
      <c r="D125" s="13">
        <v>29</v>
      </c>
      <c r="E125" s="14">
        <v>-0.13793103448275901</v>
      </c>
    </row>
    <row r="126" spans="1:5" x14ac:dyDescent="0.25">
      <c r="A126" s="166"/>
      <c r="B126" s="12" t="s">
        <v>102</v>
      </c>
      <c r="C126" s="13">
        <v>915</v>
      </c>
      <c r="D126" s="13">
        <v>904</v>
      </c>
      <c r="E126" s="14">
        <v>1.2168141592920401E-2</v>
      </c>
    </row>
    <row r="127" spans="1:5" x14ac:dyDescent="0.25">
      <c r="A127" s="166"/>
      <c r="B127" s="12" t="s">
        <v>103</v>
      </c>
      <c r="C127" s="13">
        <v>112</v>
      </c>
      <c r="D127" s="13">
        <v>117</v>
      </c>
      <c r="E127" s="14">
        <v>-4.2735042735042701E-2</v>
      </c>
    </row>
    <row r="128" spans="1:5" x14ac:dyDescent="0.25">
      <c r="A128" s="166"/>
      <c r="B128" s="12" t="s">
        <v>104</v>
      </c>
      <c r="C128" s="13">
        <v>23</v>
      </c>
      <c r="D128" s="13">
        <v>21</v>
      </c>
      <c r="E128" s="14">
        <v>9.5238095238095205E-2</v>
      </c>
    </row>
    <row r="129" spans="1:5" x14ac:dyDescent="0.25">
      <c r="A129" s="166"/>
      <c r="B129" s="12" t="s">
        <v>105</v>
      </c>
      <c r="C129" s="13">
        <v>167</v>
      </c>
      <c r="D129" s="13">
        <v>153</v>
      </c>
      <c r="E129" s="14">
        <v>9.1503267973856203E-2</v>
      </c>
    </row>
    <row r="130" spans="1:5" x14ac:dyDescent="0.25">
      <c r="A130" s="167"/>
      <c r="B130" s="12" t="s">
        <v>106</v>
      </c>
      <c r="C130" s="13">
        <v>1</v>
      </c>
      <c r="D130" s="13">
        <v>1</v>
      </c>
      <c r="E130" s="14">
        <v>0</v>
      </c>
    </row>
    <row r="131" spans="1:5" x14ac:dyDescent="0.25">
      <c r="A131" s="165" t="s">
        <v>107</v>
      </c>
      <c r="B131" s="12" t="s">
        <v>108</v>
      </c>
      <c r="C131" s="13">
        <v>322</v>
      </c>
      <c r="D131" s="13">
        <v>464</v>
      </c>
      <c r="E131" s="14">
        <v>-0.306034482758621</v>
      </c>
    </row>
    <row r="132" spans="1:5" x14ac:dyDescent="0.25">
      <c r="A132" s="167"/>
      <c r="B132" s="12" t="s">
        <v>109</v>
      </c>
      <c r="C132" s="13">
        <v>937</v>
      </c>
      <c r="D132" s="13">
        <v>764</v>
      </c>
      <c r="E132" s="14">
        <v>0.22643979057591601</v>
      </c>
    </row>
    <row r="133" spans="1:5" x14ac:dyDescent="0.25">
      <c r="A133" s="165" t="s">
        <v>110</v>
      </c>
      <c r="B133" s="12" t="s">
        <v>16</v>
      </c>
      <c r="C133" s="13">
        <v>226</v>
      </c>
      <c r="D133" s="13">
        <v>224</v>
      </c>
      <c r="E133" s="14">
        <v>8.9285714285714298E-3</v>
      </c>
    </row>
    <row r="134" spans="1:5" x14ac:dyDescent="0.25">
      <c r="A134" s="167"/>
      <c r="B134" s="12" t="s">
        <v>20</v>
      </c>
      <c r="C134" s="13">
        <v>248</v>
      </c>
      <c r="D134" s="13">
        <v>221</v>
      </c>
      <c r="E134" s="14">
        <v>0.122171945701357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4451</v>
      </c>
      <c r="D138" s="13">
        <v>4421</v>
      </c>
      <c r="E138" s="14">
        <v>6.7857950689889203E-3</v>
      </c>
    </row>
    <row r="139" spans="1:5" x14ac:dyDescent="0.25">
      <c r="A139" s="166"/>
      <c r="B139" s="12" t="s">
        <v>115</v>
      </c>
      <c r="C139" s="13">
        <v>597</v>
      </c>
      <c r="D139" s="13">
        <v>549</v>
      </c>
      <c r="E139" s="14">
        <v>8.7431693989070997E-2</v>
      </c>
    </row>
    <row r="140" spans="1:5" x14ac:dyDescent="0.25">
      <c r="A140" s="166"/>
      <c r="B140" s="12" t="s">
        <v>116</v>
      </c>
      <c r="C140" s="13">
        <v>461</v>
      </c>
      <c r="D140" s="13">
        <v>478</v>
      </c>
      <c r="E140" s="14">
        <v>-3.55648535564854E-2</v>
      </c>
    </row>
    <row r="141" spans="1:5" x14ac:dyDescent="0.25">
      <c r="A141" s="166"/>
      <c r="B141" s="12" t="s">
        <v>117</v>
      </c>
      <c r="C141" s="13">
        <v>710</v>
      </c>
      <c r="D141" s="13">
        <v>675</v>
      </c>
      <c r="E141" s="14">
        <v>5.1851851851851899E-2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321</v>
      </c>
      <c r="D143" s="13">
        <v>305</v>
      </c>
      <c r="E143" s="14">
        <v>5.2459016393442602E-2</v>
      </c>
    </row>
    <row r="144" spans="1:5" x14ac:dyDescent="0.25">
      <c r="A144" s="166"/>
      <c r="B144" s="12" t="s">
        <v>120</v>
      </c>
      <c r="C144" s="13">
        <v>2957</v>
      </c>
      <c r="D144" s="13">
        <v>2643</v>
      </c>
      <c r="E144" s="14">
        <v>0.118804388951949</v>
      </c>
    </row>
    <row r="145" spans="1:5" x14ac:dyDescent="0.25">
      <c r="A145" s="166"/>
      <c r="B145" s="12" t="s">
        <v>121</v>
      </c>
      <c r="C145" s="13">
        <v>6</v>
      </c>
      <c r="D145" s="13">
        <v>4</v>
      </c>
      <c r="E145" s="14">
        <v>0.5</v>
      </c>
    </row>
    <row r="146" spans="1:5" x14ac:dyDescent="0.25">
      <c r="A146" s="166"/>
      <c r="B146" s="12" t="s">
        <v>122</v>
      </c>
      <c r="C146" s="13">
        <v>527</v>
      </c>
      <c r="D146" s="13">
        <v>525</v>
      </c>
      <c r="E146" s="14">
        <v>3.80952380952381E-3</v>
      </c>
    </row>
    <row r="147" spans="1:5" x14ac:dyDescent="0.25">
      <c r="A147" s="166"/>
      <c r="B147" s="12" t="s">
        <v>123</v>
      </c>
      <c r="C147" s="13">
        <v>1403</v>
      </c>
      <c r="D147" s="13">
        <v>1352</v>
      </c>
      <c r="E147" s="14">
        <v>3.77218934911243E-2</v>
      </c>
    </row>
    <row r="148" spans="1:5" x14ac:dyDescent="0.25">
      <c r="A148" s="166"/>
      <c r="B148" s="12" t="s">
        <v>124</v>
      </c>
      <c r="C148" s="13">
        <v>420</v>
      </c>
      <c r="D148" s="13">
        <v>319</v>
      </c>
      <c r="E148" s="14">
        <v>0.31661442006269602</v>
      </c>
    </row>
    <row r="149" spans="1:5" x14ac:dyDescent="0.25">
      <c r="A149" s="166"/>
      <c r="B149" s="12" t="s">
        <v>125</v>
      </c>
      <c r="C149" s="13">
        <v>1511</v>
      </c>
      <c r="D149" s="13">
        <v>1367</v>
      </c>
      <c r="E149" s="14">
        <v>0.10534016093635699</v>
      </c>
    </row>
    <row r="150" spans="1:5" x14ac:dyDescent="0.25">
      <c r="A150" s="166"/>
      <c r="B150" s="12" t="s">
        <v>126</v>
      </c>
      <c r="C150" s="13">
        <v>14</v>
      </c>
      <c r="D150" s="13">
        <v>12</v>
      </c>
      <c r="E150" s="14">
        <v>0.16666666666666699</v>
      </c>
    </row>
    <row r="151" spans="1:5" x14ac:dyDescent="0.25">
      <c r="A151" s="166"/>
      <c r="B151" s="12" t="s">
        <v>127</v>
      </c>
      <c r="C151" s="13">
        <v>7</v>
      </c>
      <c r="D151" s="13">
        <v>3</v>
      </c>
      <c r="E151" s="14">
        <v>1.3333333333333299</v>
      </c>
    </row>
    <row r="152" spans="1:5" x14ac:dyDescent="0.25">
      <c r="A152" s="166"/>
      <c r="B152" s="12" t="s">
        <v>128</v>
      </c>
      <c r="C152" s="13">
        <v>67</v>
      </c>
      <c r="D152" s="13">
        <v>52</v>
      </c>
      <c r="E152" s="14">
        <v>0.28846153846153799</v>
      </c>
    </row>
    <row r="153" spans="1:5" x14ac:dyDescent="0.25">
      <c r="A153" s="166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32</v>
      </c>
      <c r="D154" s="13">
        <v>31</v>
      </c>
      <c r="E154" s="14">
        <v>3.2258064516128997E-2</v>
      </c>
    </row>
    <row r="155" spans="1:5" x14ac:dyDescent="0.25">
      <c r="A155" s="165" t="s">
        <v>131</v>
      </c>
      <c r="B155" s="12" t="s">
        <v>114</v>
      </c>
      <c r="C155" s="13">
        <v>7250</v>
      </c>
      <c r="D155" s="13">
        <v>7113</v>
      </c>
      <c r="E155" s="14">
        <v>1.9260508927316199E-2</v>
      </c>
    </row>
    <row r="156" spans="1:5" x14ac:dyDescent="0.25">
      <c r="A156" s="166"/>
      <c r="B156" s="12" t="s">
        <v>115</v>
      </c>
      <c r="C156" s="13">
        <v>1130</v>
      </c>
      <c r="D156" s="13">
        <v>951</v>
      </c>
      <c r="E156" s="14">
        <v>0.18822292323869599</v>
      </c>
    </row>
    <row r="157" spans="1:5" x14ac:dyDescent="0.25">
      <c r="A157" s="166"/>
      <c r="B157" s="12" t="s">
        <v>116</v>
      </c>
      <c r="C157" s="13">
        <v>643</v>
      </c>
      <c r="D157" s="13">
        <v>604</v>
      </c>
      <c r="E157" s="14">
        <v>6.4569536423841098E-2</v>
      </c>
    </row>
    <row r="158" spans="1:5" x14ac:dyDescent="0.25">
      <c r="A158" s="166"/>
      <c r="B158" s="12" t="s">
        <v>117</v>
      </c>
      <c r="C158" s="13">
        <v>971</v>
      </c>
      <c r="D158" s="13">
        <v>829</v>
      </c>
      <c r="E158" s="14">
        <v>0.17129071170084401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390</v>
      </c>
      <c r="D160" s="13">
        <v>381</v>
      </c>
      <c r="E160" s="14">
        <v>2.3622047244094498E-2</v>
      </c>
    </row>
    <row r="161" spans="1:5" x14ac:dyDescent="0.25">
      <c r="A161" s="166"/>
      <c r="B161" s="12" t="s">
        <v>120</v>
      </c>
      <c r="C161" s="13">
        <v>4527</v>
      </c>
      <c r="D161" s="13">
        <v>4343</v>
      </c>
      <c r="E161" s="14">
        <v>4.2367027400414502E-2</v>
      </c>
    </row>
    <row r="162" spans="1:5" x14ac:dyDescent="0.25">
      <c r="A162" s="166"/>
      <c r="B162" s="12" t="s">
        <v>121</v>
      </c>
      <c r="C162" s="13">
        <v>8</v>
      </c>
      <c r="D162" s="13">
        <v>6</v>
      </c>
      <c r="E162" s="14">
        <v>0.33333333333333298</v>
      </c>
    </row>
    <row r="163" spans="1:5" x14ac:dyDescent="0.25">
      <c r="A163" s="166"/>
      <c r="B163" s="12" t="s">
        <v>122</v>
      </c>
      <c r="C163" s="13">
        <v>673</v>
      </c>
      <c r="D163" s="13">
        <v>611</v>
      </c>
      <c r="E163" s="14">
        <v>0.101472995090016</v>
      </c>
    </row>
    <row r="164" spans="1:5" x14ac:dyDescent="0.25">
      <c r="A164" s="166"/>
      <c r="B164" s="12" t="s">
        <v>123</v>
      </c>
      <c r="C164" s="13">
        <v>2213</v>
      </c>
      <c r="D164" s="13">
        <v>1990</v>
      </c>
      <c r="E164" s="14">
        <v>0.112060301507538</v>
      </c>
    </row>
    <row r="165" spans="1:5" x14ac:dyDescent="0.25">
      <c r="A165" s="166"/>
      <c r="B165" s="12" t="s">
        <v>124</v>
      </c>
      <c r="C165" s="13">
        <v>731</v>
      </c>
      <c r="D165" s="13">
        <v>420</v>
      </c>
      <c r="E165" s="14">
        <v>0.74047619047618995</v>
      </c>
    </row>
    <row r="166" spans="1:5" x14ac:dyDescent="0.25">
      <c r="A166" s="166"/>
      <c r="B166" s="12" t="s">
        <v>125</v>
      </c>
      <c r="C166" s="13">
        <v>1511</v>
      </c>
      <c r="D166" s="13">
        <v>1411</v>
      </c>
      <c r="E166" s="14">
        <v>7.0871722182848998E-2</v>
      </c>
    </row>
    <row r="167" spans="1:5" x14ac:dyDescent="0.25">
      <c r="A167" s="166"/>
      <c r="B167" s="12" t="s">
        <v>126</v>
      </c>
      <c r="C167" s="13">
        <v>22</v>
      </c>
      <c r="D167" s="13">
        <v>13</v>
      </c>
      <c r="E167" s="14">
        <v>0.69230769230769196</v>
      </c>
    </row>
    <row r="168" spans="1:5" x14ac:dyDescent="0.25">
      <c r="A168" s="166"/>
      <c r="B168" s="12" t="s">
        <v>127</v>
      </c>
      <c r="C168" s="13">
        <v>8</v>
      </c>
      <c r="D168" s="13">
        <v>3</v>
      </c>
      <c r="E168" s="14">
        <v>1.6666666666666701</v>
      </c>
    </row>
    <row r="169" spans="1:5" x14ac:dyDescent="0.25">
      <c r="A169" s="166"/>
      <c r="B169" s="12" t="s">
        <v>128</v>
      </c>
      <c r="C169" s="13">
        <v>73</v>
      </c>
      <c r="D169" s="13">
        <v>71</v>
      </c>
      <c r="E169" s="14">
        <v>2.8169014084507001E-2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32</v>
      </c>
      <c r="D171" s="13">
        <v>31</v>
      </c>
      <c r="E171" s="14">
        <v>3.2258064516128997E-2</v>
      </c>
    </row>
    <row r="172" spans="1:5" x14ac:dyDescent="0.25">
      <c r="A172" s="167"/>
      <c r="B172" s="15" t="s">
        <v>132</v>
      </c>
      <c r="C172" s="16">
        <v>10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5547</v>
      </c>
      <c r="D175" s="13">
        <v>3669</v>
      </c>
      <c r="E175" s="14">
        <v>0.51185609157808698</v>
      </c>
    </row>
    <row r="176" spans="1:5" x14ac:dyDescent="0.25">
      <c r="A176" s="11" t="s">
        <v>135</v>
      </c>
      <c r="B176" s="18"/>
      <c r="C176" s="13">
        <v>209</v>
      </c>
      <c r="D176" s="13">
        <v>130</v>
      </c>
      <c r="E176" s="14">
        <v>0.60769230769230798</v>
      </c>
    </row>
    <row r="177" spans="1:5" x14ac:dyDescent="0.25">
      <c r="A177" s="11" t="s">
        <v>136</v>
      </c>
      <c r="B177" s="19"/>
      <c r="C177" s="16">
        <v>2163</v>
      </c>
      <c r="D177" s="16">
        <v>1679</v>
      </c>
      <c r="E177" s="17">
        <v>0.28826682549136401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1137</v>
      </c>
      <c r="D180" s="13">
        <v>1058</v>
      </c>
      <c r="E180" s="14">
        <v>7.4669187145557703E-2</v>
      </c>
    </row>
    <row r="181" spans="1:5" x14ac:dyDescent="0.25">
      <c r="A181" s="166"/>
      <c r="B181" s="12" t="s">
        <v>16</v>
      </c>
      <c r="C181" s="13">
        <v>1128</v>
      </c>
      <c r="D181" s="13">
        <v>532</v>
      </c>
      <c r="E181" s="14">
        <v>1.1203007518796999</v>
      </c>
    </row>
    <row r="182" spans="1:5" x14ac:dyDescent="0.25">
      <c r="A182" s="167"/>
      <c r="B182" s="12" t="s">
        <v>20</v>
      </c>
      <c r="C182" s="13">
        <v>740</v>
      </c>
      <c r="D182" s="13">
        <v>1130</v>
      </c>
      <c r="E182" s="14">
        <v>-0.34513274336283201</v>
      </c>
    </row>
    <row r="183" spans="1:5" x14ac:dyDescent="0.25">
      <c r="A183" s="165" t="s">
        <v>140</v>
      </c>
      <c r="B183" s="12" t="s">
        <v>141</v>
      </c>
      <c r="C183" s="13">
        <v>639</v>
      </c>
      <c r="D183" s="13">
        <v>846</v>
      </c>
      <c r="E183" s="14">
        <v>-0.24468085106383</v>
      </c>
    </row>
    <row r="184" spans="1:5" x14ac:dyDescent="0.25">
      <c r="A184" s="166"/>
      <c r="B184" s="12" t="s">
        <v>142</v>
      </c>
      <c r="C184" s="13">
        <v>415</v>
      </c>
      <c r="D184" s="13">
        <v>403</v>
      </c>
      <c r="E184" s="14">
        <v>2.9776674937965299E-2</v>
      </c>
    </row>
    <row r="185" spans="1:5" x14ac:dyDescent="0.25">
      <c r="A185" s="167"/>
      <c r="B185" s="12" t="s">
        <v>143</v>
      </c>
      <c r="C185" s="13">
        <v>5</v>
      </c>
      <c r="D185" s="13">
        <v>5</v>
      </c>
      <c r="E185" s="14">
        <v>0</v>
      </c>
    </row>
    <row r="186" spans="1:5" x14ac:dyDescent="0.25">
      <c r="A186" s="11" t="s">
        <v>144</v>
      </c>
      <c r="B186" s="19"/>
      <c r="C186" s="16">
        <v>463</v>
      </c>
      <c r="D186" s="16">
        <v>463</v>
      </c>
      <c r="E186" s="17">
        <v>0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317</v>
      </c>
      <c r="D189" s="13">
        <v>453</v>
      </c>
      <c r="E189" s="14">
        <v>-0.30022075055187603</v>
      </c>
    </row>
    <row r="190" spans="1:5" x14ac:dyDescent="0.25">
      <c r="A190" s="165" t="s">
        <v>147</v>
      </c>
      <c r="B190" s="12" t="s">
        <v>148</v>
      </c>
      <c r="C190" s="13">
        <v>1</v>
      </c>
      <c r="D190" s="13">
        <v>36</v>
      </c>
      <c r="E190" s="14">
        <v>-0.97222222222222199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7</v>
      </c>
      <c r="D192" s="13">
        <v>7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4</v>
      </c>
      <c r="E193" s="14">
        <v>-1</v>
      </c>
    </row>
    <row r="194" spans="1:5" x14ac:dyDescent="0.25">
      <c r="A194" s="11" t="s">
        <v>152</v>
      </c>
      <c r="B194" s="18"/>
      <c r="C194" s="13">
        <v>98</v>
      </c>
      <c r="D194" s="13">
        <v>50</v>
      </c>
      <c r="E194" s="14">
        <v>0.96</v>
      </c>
    </row>
    <row r="195" spans="1:5" x14ac:dyDescent="0.25">
      <c r="A195" s="11" t="s">
        <v>106</v>
      </c>
      <c r="B195" s="19"/>
      <c r="C195" s="16">
        <v>851</v>
      </c>
      <c r="D195" s="16">
        <v>1276</v>
      </c>
      <c r="E195" s="17">
        <v>-0.33307210031348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73</v>
      </c>
      <c r="D198" s="13">
        <v>69</v>
      </c>
      <c r="E198" s="14">
        <v>5.7971014492753603E-2</v>
      </c>
    </row>
    <row r="199" spans="1:5" x14ac:dyDescent="0.25">
      <c r="A199" s="165" t="s">
        <v>64</v>
      </c>
      <c r="B199" s="12" t="s">
        <v>155</v>
      </c>
      <c r="C199" s="13">
        <v>694</v>
      </c>
      <c r="D199" s="13">
        <v>684</v>
      </c>
      <c r="E199" s="14">
        <v>1.4619883040935699E-2</v>
      </c>
    </row>
    <row r="200" spans="1:5" x14ac:dyDescent="0.25">
      <c r="A200" s="167"/>
      <c r="B200" s="12" t="s">
        <v>106</v>
      </c>
      <c r="C200" s="13">
        <v>361</v>
      </c>
      <c r="D200" s="13">
        <v>353</v>
      </c>
      <c r="E200" s="14">
        <v>2.2662889518413599E-2</v>
      </c>
    </row>
    <row r="201" spans="1:5" x14ac:dyDescent="0.25">
      <c r="A201" s="11" t="s">
        <v>156</v>
      </c>
      <c r="B201" s="18"/>
      <c r="C201" s="13">
        <v>23</v>
      </c>
      <c r="D201" s="13">
        <v>20</v>
      </c>
      <c r="E201" s="14">
        <v>0.15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5</v>
      </c>
      <c r="D206" s="13">
        <v>3</v>
      </c>
      <c r="E206" s="14">
        <v>0.66666666666666696</v>
      </c>
    </row>
    <row r="207" spans="1:5" x14ac:dyDescent="0.25">
      <c r="A207" s="167"/>
      <c r="B207" s="12" t="s">
        <v>162</v>
      </c>
      <c r="C207" s="13">
        <v>206</v>
      </c>
      <c r="D207" s="13">
        <v>181</v>
      </c>
      <c r="E207" s="14">
        <v>0.138121546961326</v>
      </c>
    </row>
    <row r="208" spans="1:5" x14ac:dyDescent="0.25">
      <c r="A208" s="11" t="s">
        <v>163</v>
      </c>
      <c r="B208" s="18"/>
      <c r="C208" s="13">
        <v>117</v>
      </c>
      <c r="D208" s="13">
        <v>148</v>
      </c>
      <c r="E208" s="14">
        <v>-0.20945945945945901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92</v>
      </c>
      <c r="D217" s="13">
        <v>44</v>
      </c>
      <c r="E217" s="23">
        <v>7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30</v>
      </c>
      <c r="D219" s="13">
        <v>32</v>
      </c>
      <c r="E219" s="23">
        <v>2</v>
      </c>
    </row>
    <row r="220" spans="1:5" x14ac:dyDescent="0.25">
      <c r="A220" s="166"/>
      <c r="B220" s="12" t="s">
        <v>175</v>
      </c>
      <c r="C220" s="13">
        <v>74</v>
      </c>
      <c r="D220" s="13">
        <v>57</v>
      </c>
      <c r="E220" s="23">
        <v>0</v>
      </c>
    </row>
    <row r="221" spans="1:5" x14ac:dyDescent="0.25">
      <c r="A221" s="166"/>
      <c r="B221" s="12" t="s">
        <v>176</v>
      </c>
      <c r="C221" s="13">
        <v>1366</v>
      </c>
      <c r="D221" s="13">
        <v>1363</v>
      </c>
      <c r="E221" s="23">
        <v>303</v>
      </c>
    </row>
    <row r="222" spans="1:5" x14ac:dyDescent="0.25">
      <c r="A222" s="166"/>
      <c r="B222" s="12" t="s">
        <v>177</v>
      </c>
      <c r="C222" s="13">
        <v>1621</v>
      </c>
      <c r="D222" s="13">
        <v>1299</v>
      </c>
      <c r="E222" s="23">
        <v>0</v>
      </c>
    </row>
    <row r="223" spans="1:5" x14ac:dyDescent="0.25">
      <c r="A223" s="166"/>
      <c r="B223" s="12" t="s">
        <v>178</v>
      </c>
      <c r="C223" s="13">
        <v>1406</v>
      </c>
      <c r="D223" s="13">
        <v>1427</v>
      </c>
      <c r="E223" s="23">
        <v>315</v>
      </c>
    </row>
    <row r="224" spans="1:5" x14ac:dyDescent="0.25">
      <c r="A224" s="166"/>
      <c r="B224" s="12" t="s">
        <v>179</v>
      </c>
      <c r="C224" s="13">
        <v>756</v>
      </c>
      <c r="D224" s="13">
        <v>605</v>
      </c>
      <c r="E224" s="23">
        <v>0</v>
      </c>
    </row>
    <row r="225" spans="1:5" x14ac:dyDescent="0.25">
      <c r="A225" s="166"/>
      <c r="B225" s="12" t="s">
        <v>180</v>
      </c>
      <c r="C225" s="13">
        <v>1</v>
      </c>
      <c r="D225" s="13">
        <v>9</v>
      </c>
      <c r="E225" s="23">
        <v>0</v>
      </c>
    </row>
    <row r="226" spans="1:5" x14ac:dyDescent="0.25">
      <c r="A226" s="166"/>
      <c r="B226" s="12" t="s">
        <v>181</v>
      </c>
      <c r="C226" s="13">
        <v>877</v>
      </c>
      <c r="D226" s="13">
        <v>59</v>
      </c>
      <c r="E226" s="23">
        <v>361</v>
      </c>
    </row>
    <row r="227" spans="1:5" x14ac:dyDescent="0.25">
      <c r="A227" s="166"/>
      <c r="B227" s="12" t="s">
        <v>182</v>
      </c>
      <c r="C227" s="13">
        <v>1403</v>
      </c>
      <c r="D227" s="13">
        <v>1380</v>
      </c>
      <c r="E227" s="23">
        <v>301</v>
      </c>
    </row>
    <row r="228" spans="1:5" x14ac:dyDescent="0.25">
      <c r="A228" s="166"/>
      <c r="B228" s="12" t="s">
        <v>183</v>
      </c>
      <c r="C228" s="13">
        <v>275</v>
      </c>
      <c r="D228" s="13">
        <v>193</v>
      </c>
      <c r="E228" s="23">
        <v>0</v>
      </c>
    </row>
    <row r="229" spans="1:5" x14ac:dyDescent="0.25">
      <c r="A229" s="166"/>
      <c r="B229" s="12" t="s">
        <v>184</v>
      </c>
      <c r="C229" s="13">
        <v>6</v>
      </c>
      <c r="D229" s="13">
        <v>4</v>
      </c>
      <c r="E229" s="23">
        <v>0</v>
      </c>
    </row>
    <row r="230" spans="1:5" x14ac:dyDescent="0.25">
      <c r="A230" s="166"/>
      <c r="B230" s="12" t="s">
        <v>185</v>
      </c>
      <c r="C230" s="13">
        <v>152</v>
      </c>
      <c r="D230" s="13">
        <v>66</v>
      </c>
      <c r="E230" s="23">
        <v>15</v>
      </c>
    </row>
    <row r="231" spans="1:5" x14ac:dyDescent="0.25">
      <c r="A231" s="167"/>
      <c r="B231" s="12" t="s">
        <v>186</v>
      </c>
      <c r="C231" s="13">
        <v>1</v>
      </c>
      <c r="D231" s="13">
        <v>1</v>
      </c>
      <c r="E231" s="23">
        <v>0</v>
      </c>
    </row>
    <row r="232" spans="1:5" x14ac:dyDescent="0.25">
      <c r="A232" s="172" t="s">
        <v>187</v>
      </c>
      <c r="B232" s="173"/>
      <c r="C232" s="24">
        <v>8060</v>
      </c>
      <c r="D232" s="24">
        <v>6539</v>
      </c>
      <c r="E232" s="25">
        <v>1304</v>
      </c>
    </row>
    <row r="233" spans="1:5" x14ac:dyDescent="0.25">
      <c r="A233" s="165" t="s">
        <v>188</v>
      </c>
      <c r="B233" s="12" t="s">
        <v>189</v>
      </c>
      <c r="C233" s="13">
        <v>1</v>
      </c>
      <c r="D233" s="13">
        <v>4</v>
      </c>
      <c r="E233" s="23">
        <v>1</v>
      </c>
    </row>
    <row r="234" spans="1:5" x14ac:dyDescent="0.25">
      <c r="A234" s="166"/>
      <c r="B234" s="12" t="s">
        <v>190</v>
      </c>
      <c r="C234" s="13">
        <v>66</v>
      </c>
      <c r="D234" s="13">
        <v>116</v>
      </c>
      <c r="E234" s="23">
        <v>33</v>
      </c>
    </row>
    <row r="235" spans="1:5" x14ac:dyDescent="0.25">
      <c r="A235" s="167"/>
      <c r="B235" s="12" t="s">
        <v>191</v>
      </c>
      <c r="C235" s="13">
        <v>10</v>
      </c>
      <c r="D235" s="13">
        <v>22</v>
      </c>
      <c r="E235" s="23">
        <v>1</v>
      </c>
    </row>
    <row r="236" spans="1:5" x14ac:dyDescent="0.25">
      <c r="A236" s="172" t="s">
        <v>187</v>
      </c>
      <c r="B236" s="173"/>
      <c r="C236" s="24">
        <v>77</v>
      </c>
      <c r="D236" s="24">
        <v>142</v>
      </c>
      <c r="E236" s="25">
        <v>35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6</v>
      </c>
      <c r="D238" s="13">
        <v>3</v>
      </c>
      <c r="E238" s="23">
        <v>3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1</v>
      </c>
      <c r="D240" s="13">
        <v>1</v>
      </c>
      <c r="E240" s="23">
        <v>0</v>
      </c>
    </row>
    <row r="241" spans="1:5" x14ac:dyDescent="0.25">
      <c r="A241" s="166"/>
      <c r="B241" s="12" t="s">
        <v>197</v>
      </c>
      <c r="C241" s="13">
        <v>74</v>
      </c>
      <c r="D241" s="13">
        <v>95</v>
      </c>
      <c r="E241" s="23">
        <v>5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153</v>
      </c>
      <c r="D244" s="13">
        <v>168</v>
      </c>
      <c r="E244" s="23">
        <v>15</v>
      </c>
    </row>
    <row r="245" spans="1:5" x14ac:dyDescent="0.25">
      <c r="A245" s="166"/>
      <c r="B245" s="12" t="s">
        <v>201</v>
      </c>
      <c r="C245" s="13">
        <v>0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5</v>
      </c>
      <c r="D246" s="13">
        <v>6</v>
      </c>
      <c r="E246" s="23">
        <v>0</v>
      </c>
    </row>
    <row r="247" spans="1:5" x14ac:dyDescent="0.25">
      <c r="A247" s="166"/>
      <c r="B247" s="12" t="s">
        <v>203</v>
      </c>
      <c r="C247" s="13">
        <v>67</v>
      </c>
      <c r="D247" s="13">
        <v>57</v>
      </c>
      <c r="E247" s="23">
        <v>12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5</v>
      </c>
      <c r="D250" s="13">
        <v>7</v>
      </c>
      <c r="E250" s="23">
        <v>2</v>
      </c>
    </row>
    <row r="251" spans="1:5" x14ac:dyDescent="0.25">
      <c r="A251" s="166"/>
      <c r="B251" s="12" t="s">
        <v>207</v>
      </c>
      <c r="C251" s="13">
        <v>0</v>
      </c>
      <c r="D251" s="13">
        <v>0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0</v>
      </c>
      <c r="E254" s="23">
        <v>0</v>
      </c>
    </row>
    <row r="255" spans="1:5" x14ac:dyDescent="0.25">
      <c r="A255" s="166"/>
      <c r="B255" s="12" t="s">
        <v>211</v>
      </c>
      <c r="C255" s="13">
        <v>8</v>
      </c>
      <c r="D255" s="13">
        <v>11</v>
      </c>
      <c r="E255" s="23">
        <v>2</v>
      </c>
    </row>
    <row r="256" spans="1:5" x14ac:dyDescent="0.25">
      <c r="A256" s="166"/>
      <c r="B256" s="12" t="s">
        <v>212</v>
      </c>
      <c r="C256" s="13">
        <v>2</v>
      </c>
      <c r="D256" s="13">
        <v>9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112</v>
      </c>
      <c r="D258" s="13">
        <v>45</v>
      </c>
      <c r="E258" s="23">
        <v>16</v>
      </c>
    </row>
    <row r="259" spans="1:5" x14ac:dyDescent="0.25">
      <c r="A259" s="166"/>
      <c r="B259" s="12" t="s">
        <v>215</v>
      </c>
      <c r="C259" s="13">
        <v>0</v>
      </c>
      <c r="D259" s="13">
        <v>4</v>
      </c>
      <c r="E259" s="23">
        <v>0</v>
      </c>
    </row>
    <row r="260" spans="1:5" x14ac:dyDescent="0.25">
      <c r="A260" s="166"/>
      <c r="B260" s="12" t="s">
        <v>216</v>
      </c>
      <c r="C260" s="13">
        <v>30</v>
      </c>
      <c r="D260" s="13">
        <v>11</v>
      </c>
      <c r="E260" s="23">
        <v>0</v>
      </c>
    </row>
    <row r="261" spans="1:5" x14ac:dyDescent="0.25">
      <c r="A261" s="166"/>
      <c r="B261" s="12" t="s">
        <v>217</v>
      </c>
      <c r="C261" s="13">
        <v>176</v>
      </c>
      <c r="D261" s="13">
        <v>194</v>
      </c>
      <c r="E261" s="23">
        <v>30</v>
      </c>
    </row>
    <row r="262" spans="1:5" x14ac:dyDescent="0.25">
      <c r="A262" s="166"/>
      <c r="B262" s="12" t="s">
        <v>218</v>
      </c>
      <c r="C262" s="13">
        <v>0</v>
      </c>
      <c r="D262" s="13">
        <v>2</v>
      </c>
      <c r="E262" s="23">
        <v>0</v>
      </c>
    </row>
    <row r="263" spans="1:5" x14ac:dyDescent="0.25">
      <c r="A263" s="166"/>
      <c r="B263" s="12" t="s">
        <v>219</v>
      </c>
      <c r="C263" s="13">
        <v>1</v>
      </c>
      <c r="D263" s="13">
        <v>0</v>
      </c>
      <c r="E263" s="23">
        <v>0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6</v>
      </c>
      <c r="D269" s="13">
        <v>20</v>
      </c>
      <c r="E269" s="23">
        <v>1</v>
      </c>
    </row>
    <row r="270" spans="1:5" x14ac:dyDescent="0.25">
      <c r="A270" s="172" t="s">
        <v>187</v>
      </c>
      <c r="B270" s="173"/>
      <c r="C270" s="24">
        <v>646</v>
      </c>
      <c r="D270" s="24">
        <v>633</v>
      </c>
      <c r="E270" s="25">
        <v>86</v>
      </c>
    </row>
    <row r="271" spans="1:5" x14ac:dyDescent="0.25">
      <c r="A271" s="11" t="s">
        <v>226</v>
      </c>
      <c r="B271" s="12" t="s">
        <v>227</v>
      </c>
      <c r="C271" s="13">
        <v>60</v>
      </c>
      <c r="D271" s="13">
        <v>16</v>
      </c>
      <c r="E271" s="23">
        <v>4</v>
      </c>
    </row>
    <row r="272" spans="1:5" x14ac:dyDescent="0.25">
      <c r="A272" s="172" t="s">
        <v>187</v>
      </c>
      <c r="B272" s="173"/>
      <c r="C272" s="24">
        <v>60</v>
      </c>
      <c r="D272" s="24">
        <v>16</v>
      </c>
      <c r="E272" s="25">
        <v>4</v>
      </c>
    </row>
    <row r="273" spans="1:5" x14ac:dyDescent="0.25">
      <c r="A273" s="165" t="s">
        <v>228</v>
      </c>
      <c r="B273" s="12" t="s">
        <v>229</v>
      </c>
      <c r="C273" s="13">
        <v>19</v>
      </c>
      <c r="D273" s="13">
        <v>21</v>
      </c>
      <c r="E273" s="23">
        <v>4</v>
      </c>
    </row>
    <row r="274" spans="1:5" x14ac:dyDescent="0.25">
      <c r="A274" s="166"/>
      <c r="B274" s="12" t="s">
        <v>230</v>
      </c>
      <c r="C274" s="13">
        <v>0</v>
      </c>
      <c r="D274" s="13">
        <v>3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20</v>
      </c>
      <c r="D276" s="13">
        <v>15</v>
      </c>
      <c r="E276" s="23">
        <v>0</v>
      </c>
    </row>
    <row r="277" spans="1:5" x14ac:dyDescent="0.25">
      <c r="A277" s="166"/>
      <c r="B277" s="12" t="s">
        <v>233</v>
      </c>
      <c r="C277" s="13">
        <v>0</v>
      </c>
      <c r="D277" s="13">
        <v>0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39</v>
      </c>
      <c r="D282" s="24">
        <v>39</v>
      </c>
      <c r="E282" s="25">
        <v>4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2</v>
      </c>
      <c r="E284" s="23">
        <v>0</v>
      </c>
    </row>
    <row r="285" spans="1:5" x14ac:dyDescent="0.25">
      <c r="A285" s="167"/>
      <c r="B285" s="12" t="s">
        <v>189</v>
      </c>
      <c r="C285" s="13">
        <v>2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2</v>
      </c>
      <c r="D286" s="24">
        <v>2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2</v>
      </c>
      <c r="D287" s="13">
        <v>2</v>
      </c>
      <c r="E287" s="23">
        <v>0</v>
      </c>
    </row>
    <row r="288" spans="1:5" x14ac:dyDescent="0.25">
      <c r="A288" s="166"/>
      <c r="B288" s="12" t="s">
        <v>243</v>
      </c>
      <c r="C288" s="13">
        <v>1</v>
      </c>
      <c r="D288" s="13">
        <v>2</v>
      </c>
      <c r="E288" s="23">
        <v>1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2</v>
      </c>
      <c r="D290" s="13">
        <v>2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4</v>
      </c>
      <c r="D292" s="13">
        <v>4</v>
      </c>
      <c r="E292" s="23">
        <v>1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9</v>
      </c>
      <c r="D295" s="13">
        <v>43</v>
      </c>
      <c r="E295" s="23">
        <v>0</v>
      </c>
    </row>
    <row r="296" spans="1:5" x14ac:dyDescent="0.25">
      <c r="A296" s="166"/>
      <c r="B296" s="12" t="s">
        <v>251</v>
      </c>
      <c r="C296" s="13">
        <v>1</v>
      </c>
      <c r="D296" s="13">
        <v>1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19</v>
      </c>
      <c r="D298" s="24">
        <v>54</v>
      </c>
      <c r="E298" s="25">
        <v>2</v>
      </c>
    </row>
    <row r="299" spans="1:5" x14ac:dyDescent="0.25">
      <c r="A299" s="165" t="s">
        <v>253</v>
      </c>
      <c r="B299" s="12" t="s">
        <v>254</v>
      </c>
      <c r="C299" s="13">
        <v>74</v>
      </c>
      <c r="D299" s="13">
        <v>20</v>
      </c>
      <c r="E299" s="23">
        <v>3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31</v>
      </c>
      <c r="D301" s="13">
        <v>20</v>
      </c>
      <c r="E301" s="23">
        <v>0</v>
      </c>
    </row>
    <row r="302" spans="1:5" x14ac:dyDescent="0.25">
      <c r="A302" s="172" t="s">
        <v>187</v>
      </c>
      <c r="B302" s="173"/>
      <c r="C302" s="24">
        <v>105</v>
      </c>
      <c r="D302" s="24">
        <v>40</v>
      </c>
      <c r="E302" s="25">
        <v>3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0</v>
      </c>
      <c r="D304" s="13">
        <v>0</v>
      </c>
      <c r="E304" s="23">
        <v>0</v>
      </c>
    </row>
    <row r="305" spans="1:5" x14ac:dyDescent="0.25">
      <c r="A305" s="167"/>
      <c r="B305" s="12" t="s">
        <v>260</v>
      </c>
      <c r="C305" s="13">
        <v>4</v>
      </c>
      <c r="D305" s="13">
        <v>4</v>
      </c>
      <c r="E305" s="23">
        <v>0</v>
      </c>
    </row>
    <row r="306" spans="1:5" x14ac:dyDescent="0.25">
      <c r="A306" s="172" t="s">
        <v>187</v>
      </c>
      <c r="B306" s="173"/>
      <c r="C306" s="24">
        <v>4</v>
      </c>
      <c r="D306" s="24">
        <v>4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5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4</v>
      </c>
      <c r="D308" s="13">
        <v>2</v>
      </c>
      <c r="E308" s="23">
        <v>0</v>
      </c>
    </row>
    <row r="309" spans="1:5" x14ac:dyDescent="0.25">
      <c r="A309" s="166"/>
      <c r="B309" s="12" t="s">
        <v>264</v>
      </c>
      <c r="C309" s="13">
        <v>1</v>
      </c>
      <c r="D309" s="13">
        <v>1</v>
      </c>
      <c r="E309" s="23">
        <v>0</v>
      </c>
    </row>
    <row r="310" spans="1:5" x14ac:dyDescent="0.25">
      <c r="A310" s="166"/>
      <c r="B310" s="12" t="s">
        <v>265</v>
      </c>
      <c r="C310" s="13">
        <v>0</v>
      </c>
      <c r="D310" s="13">
        <v>0</v>
      </c>
      <c r="E310" s="23">
        <v>0</v>
      </c>
    </row>
    <row r="311" spans="1:5" x14ac:dyDescent="0.25">
      <c r="A311" s="166"/>
      <c r="B311" s="12" t="s">
        <v>254</v>
      </c>
      <c r="C311" s="13">
        <v>4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6</v>
      </c>
      <c r="D312" s="13">
        <v>0</v>
      </c>
      <c r="E312" s="23">
        <v>0</v>
      </c>
    </row>
    <row r="313" spans="1:5" x14ac:dyDescent="0.25">
      <c r="A313" s="166"/>
      <c r="B313" s="12" t="s">
        <v>267</v>
      </c>
      <c r="C313" s="13">
        <v>38</v>
      </c>
      <c r="D313" s="13">
        <v>5</v>
      </c>
      <c r="E313" s="23">
        <v>15</v>
      </c>
    </row>
    <row r="314" spans="1:5" x14ac:dyDescent="0.25">
      <c r="A314" s="166"/>
      <c r="B314" s="12" t="s">
        <v>268</v>
      </c>
      <c r="C314" s="13">
        <v>135</v>
      </c>
      <c r="D314" s="13">
        <v>152</v>
      </c>
      <c r="E314" s="23">
        <v>0</v>
      </c>
    </row>
    <row r="315" spans="1:5" x14ac:dyDescent="0.25">
      <c r="A315" s="166"/>
      <c r="B315" s="12" t="s">
        <v>269</v>
      </c>
      <c r="C315" s="13">
        <v>29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17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17</v>
      </c>
      <c r="D319" s="13">
        <v>24</v>
      </c>
      <c r="E319" s="23">
        <v>16</v>
      </c>
    </row>
    <row r="320" spans="1:5" x14ac:dyDescent="0.25">
      <c r="A320" s="172" t="s">
        <v>187</v>
      </c>
      <c r="B320" s="173"/>
      <c r="C320" s="24">
        <v>256</v>
      </c>
      <c r="D320" s="24">
        <v>184</v>
      </c>
      <c r="E320" s="25">
        <v>31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25</v>
      </c>
      <c r="D322" s="13">
        <v>23</v>
      </c>
      <c r="E322" s="23">
        <v>2</v>
      </c>
    </row>
    <row r="323" spans="1:5" x14ac:dyDescent="0.25">
      <c r="A323" s="166"/>
      <c r="B323" s="12" t="s">
        <v>199</v>
      </c>
      <c r="C323" s="13">
        <v>1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164</v>
      </c>
      <c r="D324" s="13">
        <v>245</v>
      </c>
      <c r="E324" s="23">
        <v>35</v>
      </c>
    </row>
    <row r="325" spans="1:5" x14ac:dyDescent="0.25">
      <c r="A325" s="166"/>
      <c r="B325" s="12" t="s">
        <v>201</v>
      </c>
      <c r="C325" s="13">
        <v>2</v>
      </c>
      <c r="D325" s="13">
        <v>20</v>
      </c>
      <c r="E325" s="23">
        <v>0</v>
      </c>
    </row>
    <row r="326" spans="1:5" x14ac:dyDescent="0.25">
      <c r="A326" s="166"/>
      <c r="B326" s="12" t="s">
        <v>202</v>
      </c>
      <c r="C326" s="13">
        <v>99</v>
      </c>
      <c r="D326" s="13">
        <v>72</v>
      </c>
      <c r="E326" s="23">
        <v>17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14</v>
      </c>
      <c r="D329" s="13">
        <v>32</v>
      </c>
      <c r="E329" s="23">
        <v>3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1</v>
      </c>
      <c r="D331" s="13">
        <v>2</v>
      </c>
      <c r="E331" s="23">
        <v>0</v>
      </c>
    </row>
    <row r="332" spans="1:5" x14ac:dyDescent="0.25">
      <c r="A332" s="166"/>
      <c r="B332" s="12" t="s">
        <v>212</v>
      </c>
      <c r="C332" s="13">
        <v>4</v>
      </c>
      <c r="D332" s="13">
        <v>2</v>
      </c>
      <c r="E332" s="23">
        <v>0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1259</v>
      </c>
      <c r="D334" s="13">
        <v>793</v>
      </c>
      <c r="E334" s="23">
        <v>214</v>
      </c>
    </row>
    <row r="335" spans="1:5" x14ac:dyDescent="0.25">
      <c r="A335" s="166"/>
      <c r="B335" s="12" t="s">
        <v>282</v>
      </c>
      <c r="C335" s="13">
        <v>2148</v>
      </c>
      <c r="D335" s="13">
        <v>2550</v>
      </c>
      <c r="E335" s="23">
        <v>0</v>
      </c>
    </row>
    <row r="336" spans="1:5" x14ac:dyDescent="0.25">
      <c r="A336" s="166"/>
      <c r="B336" s="12" t="s">
        <v>283</v>
      </c>
      <c r="C336" s="13">
        <v>80</v>
      </c>
      <c r="D336" s="13">
        <v>82</v>
      </c>
      <c r="E336" s="23">
        <v>6</v>
      </c>
    </row>
    <row r="337" spans="1:5" x14ac:dyDescent="0.25">
      <c r="A337" s="166"/>
      <c r="B337" s="12" t="s">
        <v>217</v>
      </c>
      <c r="C337" s="13">
        <v>2</v>
      </c>
      <c r="D337" s="13">
        <v>4</v>
      </c>
      <c r="E337" s="23">
        <v>0</v>
      </c>
    </row>
    <row r="338" spans="1:5" x14ac:dyDescent="0.25">
      <c r="A338" s="166"/>
      <c r="B338" s="12" t="s">
        <v>284</v>
      </c>
      <c r="C338" s="13">
        <v>0</v>
      </c>
      <c r="D338" s="13">
        <v>3</v>
      </c>
      <c r="E338" s="23">
        <v>0</v>
      </c>
    </row>
    <row r="339" spans="1:5" x14ac:dyDescent="0.25">
      <c r="A339" s="166"/>
      <c r="B339" s="12" t="s">
        <v>285</v>
      </c>
      <c r="C339" s="13">
        <v>4</v>
      </c>
      <c r="D339" s="13">
        <v>5</v>
      </c>
      <c r="E339" s="23">
        <v>0</v>
      </c>
    </row>
    <row r="340" spans="1:5" x14ac:dyDescent="0.25">
      <c r="A340" s="166"/>
      <c r="B340" s="12" t="s">
        <v>286</v>
      </c>
      <c r="C340" s="13">
        <v>15</v>
      </c>
      <c r="D340" s="13">
        <v>18</v>
      </c>
      <c r="E340" s="23">
        <v>10</v>
      </c>
    </row>
    <row r="341" spans="1:5" x14ac:dyDescent="0.25">
      <c r="A341" s="166"/>
      <c r="B341" s="12" t="s">
        <v>222</v>
      </c>
      <c r="C341" s="13">
        <v>918</v>
      </c>
      <c r="D341" s="13">
        <v>620</v>
      </c>
      <c r="E341" s="23">
        <v>0</v>
      </c>
    </row>
    <row r="342" spans="1:5" x14ac:dyDescent="0.25">
      <c r="A342" s="167"/>
      <c r="B342" s="12" t="s">
        <v>287</v>
      </c>
      <c r="C342" s="13">
        <v>736</v>
      </c>
      <c r="D342" s="13">
        <v>1226</v>
      </c>
      <c r="E342" s="23">
        <v>11</v>
      </c>
    </row>
    <row r="343" spans="1:5" x14ac:dyDescent="0.25">
      <c r="A343" s="172" t="s">
        <v>187</v>
      </c>
      <c r="B343" s="173"/>
      <c r="C343" s="26">
        <v>5472</v>
      </c>
      <c r="D343" s="26">
        <v>5697</v>
      </c>
      <c r="E343" s="27">
        <v>298</v>
      </c>
    </row>
  </sheetData>
  <sheetProtection algorithmName="SHA-512" hashValue="VAEnX0EqNAFMnoQZpPlVdXgQsuYMne/9iIasEho/8Y4ztK5LevfUagu2qCLUeULCGFhmtI4bwK6zfAEx0uK8Vg==" saltValue="E8BXturHdgjvvnZM1rWYT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8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907</v>
      </c>
      <c r="G2" s="80" t="s">
        <v>935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C2" s="80" t="s">
        <v>804</v>
      </c>
      <c r="AD2" s="80" t="s">
        <v>476</v>
      </c>
      <c r="AE2" s="80" t="s">
        <v>848</v>
      </c>
      <c r="AF2" s="80" t="s">
        <v>754</v>
      </c>
      <c r="AI2" s="80" t="s">
        <v>172</v>
      </c>
      <c r="AL2" s="80" t="s">
        <v>476</v>
      </c>
      <c r="AM2" s="80" t="s">
        <v>476</v>
      </c>
      <c r="AN2" s="80" t="s">
        <v>476</v>
      </c>
      <c r="AO2" s="80" t="s">
        <v>476</v>
      </c>
      <c r="AT2" s="80" t="s">
        <v>481</v>
      </c>
      <c r="AU2" s="80" t="s">
        <v>481</v>
      </c>
      <c r="AV2" s="80" t="s">
        <v>476</v>
      </c>
      <c r="AW2" s="80" t="s">
        <v>848</v>
      </c>
      <c r="AX2" s="80" t="s">
        <v>848</v>
      </c>
      <c r="AY2" s="80" t="s">
        <v>17</v>
      </c>
      <c r="AZ2" s="80" t="s">
        <v>676</v>
      </c>
      <c r="BA2" s="80" t="s">
        <v>77</v>
      </c>
      <c r="BB2" s="80" t="s">
        <v>668</v>
      </c>
      <c r="BC2" s="80" t="s">
        <v>647</v>
      </c>
      <c r="BD2" s="80" t="s">
        <v>628</v>
      </c>
      <c r="BE2" s="80" t="s">
        <v>943</v>
      </c>
      <c r="BF2" s="80" t="s">
        <v>99</v>
      </c>
      <c r="BG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939</v>
      </c>
      <c r="G3" s="80" t="s">
        <v>908</v>
      </c>
      <c r="H3" s="80" t="s">
        <v>908</v>
      </c>
      <c r="I3" s="80" t="s">
        <v>908</v>
      </c>
      <c r="J3" s="80" t="s">
        <v>908</v>
      </c>
      <c r="K3" s="80" t="s">
        <v>908</v>
      </c>
      <c r="L3" s="80" t="s">
        <v>908</v>
      </c>
      <c r="M3" s="80" t="s">
        <v>908</v>
      </c>
      <c r="N3" s="80" t="s">
        <v>909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C3" s="80" t="s">
        <v>805</v>
      </c>
      <c r="AD3" s="80" t="s">
        <v>477</v>
      </c>
      <c r="AE3" s="80" t="s">
        <v>849</v>
      </c>
      <c r="AF3" s="80" t="s">
        <v>858</v>
      </c>
      <c r="AI3" s="80" t="s">
        <v>174</v>
      </c>
      <c r="AL3" s="80" t="s">
        <v>477</v>
      </c>
      <c r="AM3" s="80" t="s">
        <v>477</v>
      </c>
      <c r="AN3" s="80" t="s">
        <v>477</v>
      </c>
      <c r="AO3" s="80" t="s">
        <v>477</v>
      </c>
      <c r="AV3" s="80" t="s">
        <v>477</v>
      </c>
      <c r="AW3" s="80" t="s">
        <v>849</v>
      </c>
      <c r="AX3" s="80" t="s">
        <v>849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311</v>
      </c>
      <c r="BE3" s="80" t="s">
        <v>945</v>
      </c>
      <c r="BF3" s="80" t="s">
        <v>109</v>
      </c>
      <c r="BG3" s="80" t="s">
        <v>109</v>
      </c>
      <c r="BH3" s="80" t="s">
        <v>810</v>
      </c>
      <c r="BI3" s="80" t="s">
        <v>813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909</v>
      </c>
      <c r="F4" s="80" t="s">
        <v>909</v>
      </c>
      <c r="G4" s="80" t="s">
        <v>909</v>
      </c>
      <c r="H4" s="80" t="s">
        <v>909</v>
      </c>
      <c r="I4" s="80" t="s">
        <v>909</v>
      </c>
      <c r="J4" s="80" t="s">
        <v>909</v>
      </c>
      <c r="K4" s="80" t="s">
        <v>909</v>
      </c>
      <c r="L4" s="80" t="s">
        <v>909</v>
      </c>
      <c r="M4" s="80" t="s">
        <v>909</v>
      </c>
      <c r="N4" s="80" t="s">
        <v>913</v>
      </c>
      <c r="O4" s="80" t="s">
        <v>909</v>
      </c>
      <c r="P4" s="80" t="s">
        <v>954</v>
      </c>
      <c r="Q4" s="80" t="s">
        <v>954</v>
      </c>
      <c r="R4" s="80" t="s">
        <v>709</v>
      </c>
      <c r="S4" s="80" t="s">
        <v>953</v>
      </c>
      <c r="T4" s="80" t="s">
        <v>953</v>
      </c>
      <c r="V4" s="80" t="s">
        <v>28</v>
      </c>
      <c r="W4" s="80" t="s">
        <v>1049</v>
      </c>
      <c r="AA4" s="80" t="s">
        <v>799</v>
      </c>
      <c r="AB4" s="80" t="s">
        <v>803</v>
      </c>
      <c r="AC4" s="80" t="s">
        <v>806</v>
      </c>
      <c r="AD4" s="80" t="s">
        <v>478</v>
      </c>
      <c r="AE4" s="80" t="s">
        <v>850</v>
      </c>
      <c r="AF4" s="80" t="s">
        <v>793</v>
      </c>
      <c r="AI4" s="80" t="s">
        <v>175</v>
      </c>
      <c r="AL4" s="80" t="s">
        <v>478</v>
      </c>
      <c r="AM4" s="80" t="s">
        <v>478</v>
      </c>
      <c r="AN4" s="80" t="s">
        <v>480</v>
      </c>
      <c r="AO4" s="80" t="s">
        <v>478</v>
      </c>
      <c r="AV4" s="80" t="s">
        <v>480</v>
      </c>
      <c r="AW4" s="80" t="s">
        <v>850</v>
      </c>
      <c r="AY4" s="80" t="s">
        <v>672</v>
      </c>
      <c r="AZ4" s="80" t="s">
        <v>678</v>
      </c>
      <c r="BA4" s="80" t="s">
        <v>1081</v>
      </c>
      <c r="BC4" s="80" t="s">
        <v>653</v>
      </c>
      <c r="BD4" s="80" t="s">
        <v>629</v>
      </c>
      <c r="BE4" s="80" t="s">
        <v>1085</v>
      </c>
      <c r="BF4" s="80" t="s">
        <v>727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911</v>
      </c>
      <c r="F5" s="80" t="s">
        <v>914</v>
      </c>
      <c r="G5" s="80" t="s">
        <v>643</v>
      </c>
      <c r="H5" s="80" t="s">
        <v>914</v>
      </c>
      <c r="I5" s="80" t="s">
        <v>911</v>
      </c>
      <c r="J5" s="80" t="s">
        <v>911</v>
      </c>
      <c r="K5" s="80" t="s">
        <v>911</v>
      </c>
      <c r="L5" s="80" t="s">
        <v>911</v>
      </c>
      <c r="M5" s="80" t="s">
        <v>913</v>
      </c>
      <c r="N5" s="80" t="s">
        <v>643</v>
      </c>
      <c r="O5" s="80" t="s">
        <v>911</v>
      </c>
      <c r="P5" s="80" t="s">
        <v>955</v>
      </c>
      <c r="Q5" s="80" t="s">
        <v>957</v>
      </c>
      <c r="R5" s="80" t="s">
        <v>710</v>
      </c>
      <c r="S5" s="80" t="s">
        <v>954</v>
      </c>
      <c r="T5" s="80" t="s">
        <v>954</v>
      </c>
      <c r="V5" s="80" t="s">
        <v>29</v>
      </c>
      <c r="AC5" s="80" t="s">
        <v>807</v>
      </c>
      <c r="AD5" s="80" t="s">
        <v>479</v>
      </c>
      <c r="AE5" s="80" t="s">
        <v>851</v>
      </c>
      <c r="AF5" s="80" t="s">
        <v>859</v>
      </c>
      <c r="AI5" s="80" t="s">
        <v>176</v>
      </c>
      <c r="AL5" s="80" t="s">
        <v>480</v>
      </c>
      <c r="AM5" s="80" t="s">
        <v>479</v>
      </c>
      <c r="AN5" s="80" t="s">
        <v>481</v>
      </c>
      <c r="AO5" s="80" t="s">
        <v>480</v>
      </c>
      <c r="AV5" s="80" t="s">
        <v>481</v>
      </c>
      <c r="AW5" s="80" t="s">
        <v>851</v>
      </c>
      <c r="AY5" s="80" t="s">
        <v>673</v>
      </c>
      <c r="AZ5" s="80" t="s">
        <v>679</v>
      </c>
      <c r="BC5" s="80" t="s">
        <v>654</v>
      </c>
      <c r="BD5" s="80" t="s">
        <v>630</v>
      </c>
      <c r="BE5" s="80" t="s">
        <v>1086</v>
      </c>
    </row>
    <row r="6" spans="1:61" x14ac:dyDescent="0.2">
      <c r="A6" s="80" t="s">
        <v>1043</v>
      </c>
      <c r="B6" s="80" t="s">
        <v>105</v>
      </c>
      <c r="C6" s="80" t="s">
        <v>1025</v>
      </c>
      <c r="D6" s="80" t="s">
        <v>913</v>
      </c>
      <c r="E6" s="80" t="s">
        <v>912</v>
      </c>
      <c r="F6" s="80" t="s">
        <v>643</v>
      </c>
      <c r="G6" s="80" t="s">
        <v>922</v>
      </c>
      <c r="H6" s="80" t="s">
        <v>915</v>
      </c>
      <c r="I6" s="80" t="s">
        <v>915</v>
      </c>
      <c r="J6" s="80" t="s">
        <v>915</v>
      </c>
      <c r="K6" s="80" t="s">
        <v>643</v>
      </c>
      <c r="L6" s="80" t="s">
        <v>913</v>
      </c>
      <c r="M6" s="80" t="s">
        <v>921</v>
      </c>
      <c r="N6" s="80" t="s">
        <v>923</v>
      </c>
      <c r="O6" s="80" t="s">
        <v>915</v>
      </c>
      <c r="P6" s="80" t="s">
        <v>957</v>
      </c>
      <c r="R6" s="80" t="s">
        <v>711</v>
      </c>
      <c r="S6" s="80" t="s">
        <v>957</v>
      </c>
      <c r="T6" s="80" t="s">
        <v>955</v>
      </c>
      <c r="V6" s="80" t="s">
        <v>30</v>
      </c>
      <c r="AD6" s="80" t="s">
        <v>480</v>
      </c>
      <c r="AE6" s="80" t="s">
        <v>459</v>
      </c>
      <c r="AI6" s="80" t="s">
        <v>177</v>
      </c>
      <c r="AL6" s="80" t="s">
        <v>481</v>
      </c>
      <c r="AM6" s="80" t="s">
        <v>480</v>
      </c>
      <c r="AO6" s="80" t="s">
        <v>481</v>
      </c>
      <c r="AW6" s="80" t="s">
        <v>459</v>
      </c>
      <c r="AY6" s="80" t="s">
        <v>674</v>
      </c>
      <c r="AZ6" s="80" t="s">
        <v>674</v>
      </c>
      <c r="BC6" s="80" t="s">
        <v>655</v>
      </c>
      <c r="BD6" s="80" t="s">
        <v>631</v>
      </c>
      <c r="BE6" s="80" t="s">
        <v>946</v>
      </c>
    </row>
    <row r="7" spans="1:61" x14ac:dyDescent="0.2">
      <c r="B7" s="80" t="s">
        <v>106</v>
      </c>
      <c r="C7" s="80" t="s">
        <v>1026</v>
      </c>
      <c r="D7" s="80" t="s">
        <v>914</v>
      </c>
      <c r="E7" s="80" t="s">
        <v>913</v>
      </c>
      <c r="F7" s="80" t="s">
        <v>937</v>
      </c>
      <c r="G7" s="80" t="s">
        <v>925</v>
      </c>
      <c r="H7" s="80" t="s">
        <v>643</v>
      </c>
      <c r="I7" s="80" t="s">
        <v>643</v>
      </c>
      <c r="J7" s="80" t="s">
        <v>643</v>
      </c>
      <c r="K7" s="80" t="s">
        <v>920</v>
      </c>
      <c r="L7" s="80" t="s">
        <v>643</v>
      </c>
      <c r="M7" s="80" t="s">
        <v>924</v>
      </c>
      <c r="N7" s="80" t="s">
        <v>924</v>
      </c>
      <c r="O7" s="80" t="s">
        <v>643</v>
      </c>
      <c r="R7" s="80" t="s">
        <v>712</v>
      </c>
      <c r="T7" s="80" t="s">
        <v>956</v>
      </c>
      <c r="AD7" s="80" t="s">
        <v>481</v>
      </c>
      <c r="AE7" s="80" t="s">
        <v>852</v>
      </c>
      <c r="AI7" s="80" t="s">
        <v>178</v>
      </c>
      <c r="AM7" s="80" t="s">
        <v>481</v>
      </c>
      <c r="AW7" s="80" t="s">
        <v>852</v>
      </c>
      <c r="BC7" s="80" t="s">
        <v>1083</v>
      </c>
      <c r="BD7" s="80" t="s">
        <v>632</v>
      </c>
      <c r="BE7" s="80" t="s">
        <v>688</v>
      </c>
    </row>
    <row r="8" spans="1:61" x14ac:dyDescent="0.2">
      <c r="C8" s="80" t="s">
        <v>1027</v>
      </c>
      <c r="D8" s="80" t="s">
        <v>915</v>
      </c>
      <c r="E8" s="80" t="s">
        <v>643</v>
      </c>
      <c r="F8" s="80" t="s">
        <v>917</v>
      </c>
      <c r="G8" s="80" t="s">
        <v>927</v>
      </c>
      <c r="H8" s="80" t="s">
        <v>921</v>
      </c>
      <c r="I8" s="80" t="s">
        <v>919</v>
      </c>
      <c r="J8" s="80" t="s">
        <v>921</v>
      </c>
      <c r="K8" s="80" t="s">
        <v>921</v>
      </c>
      <c r="L8" s="80" t="s">
        <v>920</v>
      </c>
      <c r="M8" s="80" t="s">
        <v>927</v>
      </c>
      <c r="N8" s="80" t="s">
        <v>925</v>
      </c>
      <c r="O8" s="80" t="s">
        <v>919</v>
      </c>
      <c r="R8" s="80" t="s">
        <v>713</v>
      </c>
      <c r="T8" s="80" t="s">
        <v>957</v>
      </c>
      <c r="AD8" s="80" t="s">
        <v>482</v>
      </c>
      <c r="AI8" s="80" t="s">
        <v>179</v>
      </c>
      <c r="BC8" s="80" t="s">
        <v>656</v>
      </c>
      <c r="BD8" s="80" t="s">
        <v>633</v>
      </c>
      <c r="BE8" s="80" t="s">
        <v>947</v>
      </c>
    </row>
    <row r="9" spans="1:61" x14ac:dyDescent="0.2">
      <c r="C9" s="80" t="s">
        <v>254</v>
      </c>
      <c r="D9" s="80" t="s">
        <v>643</v>
      </c>
      <c r="E9" s="80" t="s">
        <v>920</v>
      </c>
      <c r="F9" s="80" t="s">
        <v>940</v>
      </c>
      <c r="G9" s="80" t="s">
        <v>931</v>
      </c>
      <c r="H9" s="80" t="s">
        <v>922</v>
      </c>
      <c r="I9" s="80" t="s">
        <v>921</v>
      </c>
      <c r="J9" s="80" t="s">
        <v>922</v>
      </c>
      <c r="K9" s="80" t="s">
        <v>925</v>
      </c>
      <c r="L9" s="80" t="s">
        <v>923</v>
      </c>
      <c r="M9" s="80" t="s">
        <v>931</v>
      </c>
      <c r="N9" s="80" t="s">
        <v>927</v>
      </c>
      <c r="O9" s="80" t="s">
        <v>921</v>
      </c>
      <c r="R9" s="80" t="s">
        <v>714</v>
      </c>
      <c r="AI9" s="80" t="s">
        <v>181</v>
      </c>
      <c r="BC9" s="80" t="s">
        <v>645</v>
      </c>
      <c r="BD9" s="80" t="s">
        <v>408</v>
      </c>
      <c r="BE9" s="80" t="s">
        <v>948</v>
      </c>
    </row>
    <row r="10" spans="1:61" x14ac:dyDescent="0.2">
      <c r="C10" s="80" t="s">
        <v>1028</v>
      </c>
      <c r="D10" s="80" t="s">
        <v>919</v>
      </c>
      <c r="E10" s="80" t="s">
        <v>921</v>
      </c>
      <c r="F10" s="80" t="s">
        <v>848</v>
      </c>
      <c r="G10" s="80" t="s">
        <v>106</v>
      </c>
      <c r="H10" s="80" t="s">
        <v>923</v>
      </c>
      <c r="I10" s="80" t="s">
        <v>922</v>
      </c>
      <c r="J10" s="80" t="s">
        <v>923</v>
      </c>
      <c r="K10" s="80" t="s">
        <v>927</v>
      </c>
      <c r="L10" s="80" t="s">
        <v>924</v>
      </c>
      <c r="O10" s="80" t="s">
        <v>922</v>
      </c>
      <c r="R10" s="80" t="s">
        <v>715</v>
      </c>
      <c r="AI10" s="80" t="s">
        <v>182</v>
      </c>
      <c r="BD10" s="80" t="s">
        <v>634</v>
      </c>
    </row>
    <row r="11" spans="1:61" x14ac:dyDescent="0.2">
      <c r="C11" s="80" t="s">
        <v>261</v>
      </c>
      <c r="D11" s="80" t="s">
        <v>920</v>
      </c>
      <c r="E11" s="80" t="s">
        <v>922</v>
      </c>
      <c r="F11" s="80" t="s">
        <v>941</v>
      </c>
      <c r="H11" s="80" t="s">
        <v>925</v>
      </c>
      <c r="I11" s="80" t="s">
        <v>923</v>
      </c>
      <c r="J11" s="80" t="s">
        <v>925</v>
      </c>
      <c r="K11" s="80" t="s">
        <v>932</v>
      </c>
      <c r="L11" s="80" t="s">
        <v>925</v>
      </c>
      <c r="O11" s="80" t="s">
        <v>923</v>
      </c>
      <c r="R11" s="80" t="s">
        <v>716</v>
      </c>
      <c r="AI11" s="80" t="s">
        <v>183</v>
      </c>
      <c r="BD11" s="80" t="s">
        <v>635</v>
      </c>
    </row>
    <row r="12" spans="1:61" x14ac:dyDescent="0.2">
      <c r="C12" s="80" t="s">
        <v>1029</v>
      </c>
      <c r="D12" s="80" t="s">
        <v>921</v>
      </c>
      <c r="E12" s="80" t="s">
        <v>925</v>
      </c>
      <c r="F12" s="80" t="s">
        <v>921</v>
      </c>
      <c r="H12" s="80" t="s">
        <v>927</v>
      </c>
      <c r="I12" s="80" t="s">
        <v>925</v>
      </c>
      <c r="J12" s="80" t="s">
        <v>927</v>
      </c>
      <c r="L12" s="80" t="s">
        <v>927</v>
      </c>
      <c r="O12" s="80" t="s">
        <v>925</v>
      </c>
      <c r="AI12" s="80" t="s">
        <v>185</v>
      </c>
      <c r="BD12" s="80" t="s">
        <v>478</v>
      </c>
    </row>
    <row r="13" spans="1:61" x14ac:dyDescent="0.2">
      <c r="D13" s="80" t="s">
        <v>922</v>
      </c>
      <c r="E13" s="80" t="s">
        <v>927</v>
      </c>
      <c r="F13" s="80" t="s">
        <v>922</v>
      </c>
      <c r="H13" s="80" t="s">
        <v>106</v>
      </c>
      <c r="I13" s="80" t="s">
        <v>927</v>
      </c>
      <c r="J13" s="80" t="s">
        <v>106</v>
      </c>
      <c r="L13" s="80" t="s">
        <v>932</v>
      </c>
      <c r="O13" s="80" t="s">
        <v>927</v>
      </c>
      <c r="AI13" s="80" t="s">
        <v>106</v>
      </c>
      <c r="BD13" s="80" t="s">
        <v>636</v>
      </c>
    </row>
    <row r="14" spans="1:61" x14ac:dyDescent="0.2">
      <c r="D14" s="80" t="s">
        <v>923</v>
      </c>
      <c r="E14" s="80" t="s">
        <v>930</v>
      </c>
      <c r="F14" s="80" t="s">
        <v>923</v>
      </c>
      <c r="I14" s="80" t="s">
        <v>931</v>
      </c>
      <c r="O14" s="80" t="s">
        <v>106</v>
      </c>
      <c r="BD14" s="80" t="s">
        <v>637</v>
      </c>
    </row>
    <row r="15" spans="1:61" x14ac:dyDescent="0.2">
      <c r="D15" s="80" t="s">
        <v>925</v>
      </c>
      <c r="E15" s="80" t="s">
        <v>931</v>
      </c>
      <c r="F15" s="80" t="s">
        <v>924</v>
      </c>
      <c r="I15" s="80" t="s">
        <v>106</v>
      </c>
      <c r="BD15" s="80" t="s">
        <v>638</v>
      </c>
    </row>
    <row r="16" spans="1:61" x14ac:dyDescent="0.2">
      <c r="D16" s="80" t="s">
        <v>927</v>
      </c>
      <c r="E16" s="80" t="s">
        <v>932</v>
      </c>
      <c r="F16" s="80" t="s">
        <v>931</v>
      </c>
      <c r="BD16" s="80" t="s">
        <v>106</v>
      </c>
    </row>
    <row r="17" spans="4:56" x14ac:dyDescent="0.2">
      <c r="D17" s="80" t="s">
        <v>931</v>
      </c>
      <c r="F17" s="80" t="s">
        <v>106</v>
      </c>
      <c r="BD17" s="80" t="s">
        <v>640</v>
      </c>
    </row>
    <row r="18" spans="4:56" x14ac:dyDescent="0.2">
      <c r="D18" s="80" t="s">
        <v>106</v>
      </c>
      <c r="BD18" s="80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3741</v>
      </c>
      <c r="D4" s="88">
        <f>SUM(DatosViolenciaGénero!D57:D63)</f>
        <v>899</v>
      </c>
    </row>
    <row r="5" spans="2:4" x14ac:dyDescent="0.2">
      <c r="B5" s="87" t="s">
        <v>909</v>
      </c>
      <c r="C5" s="88">
        <f>SUM(DatosViolenciaGénero!C64:C67)</f>
        <v>125</v>
      </c>
      <c r="D5" s="88">
        <f>SUM(DatosViolenciaGénero!D64:D67)</f>
        <v>142</v>
      </c>
    </row>
    <row r="6" spans="2:4" ht="12.75" customHeight="1" x14ac:dyDescent="0.2">
      <c r="B6" s="87" t="s">
        <v>953</v>
      </c>
      <c r="C6" s="88">
        <f>DatosViolenciaGénero!C68</f>
        <v>2</v>
      </c>
      <c r="D6" s="88">
        <f>DatosViolenciaGénero!D68</f>
        <v>1</v>
      </c>
    </row>
    <row r="7" spans="2:4" ht="12.75" customHeight="1" x14ac:dyDescent="0.2">
      <c r="B7" s="87" t="s">
        <v>954</v>
      </c>
      <c r="C7" s="88">
        <f>SUM(DatosViolenciaGénero!C69:C71)</f>
        <v>7</v>
      </c>
      <c r="D7" s="88">
        <f>SUM(DatosViolenciaGénero!D69:D71)</f>
        <v>4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3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2</v>
      </c>
    </row>
    <row r="10" spans="2:4" ht="12.75" customHeight="1" x14ac:dyDescent="0.2">
      <c r="B10" s="87" t="s">
        <v>957</v>
      </c>
      <c r="C10" s="88">
        <f>SUM(DatosViolenciaGénero!C73:C74)</f>
        <v>361</v>
      </c>
      <c r="D10" s="88">
        <f>SUM(DatosViolenciaGénero!D73:D74)</f>
        <v>319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305</v>
      </c>
    </row>
    <row r="16" spans="2:4" ht="13.5" thickBot="1" x14ac:dyDescent="0.25">
      <c r="B16" s="91" t="s">
        <v>960</v>
      </c>
      <c r="C16" s="92">
        <f>DatosViolenciaGénero!C36</f>
        <v>410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783</v>
      </c>
      <c r="D4" s="88">
        <f>SUM(DatosViolenciaDoméstica!D45:D51)</f>
        <v>267</v>
      </c>
    </row>
    <row r="5" spans="2:4" x14ac:dyDescent="0.2">
      <c r="B5" s="87" t="s">
        <v>909</v>
      </c>
      <c r="C5" s="88">
        <f>SUM(DatosViolenciaDoméstica!C52:C55)</f>
        <v>28</v>
      </c>
      <c r="D5" s="88">
        <f>SUM(DatosViolenciaDoméstica!D52:D55)</f>
        <v>29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1</v>
      </c>
      <c r="D7" s="88">
        <f>SUM(DatosViolenciaDoméstica!D57:D59)</f>
        <v>8</v>
      </c>
    </row>
    <row r="8" spans="2:4" ht="12.75" customHeight="1" x14ac:dyDescent="0.2">
      <c r="B8" s="87" t="s">
        <v>955</v>
      </c>
      <c r="C8" s="88">
        <f>DatosViolenciaDoméstica!C63</f>
        <v>1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108</v>
      </c>
      <c r="D10" s="88">
        <f>SUM(DatosViolenciaDoméstica!D61:D62)</f>
        <v>62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110</v>
      </c>
    </row>
    <row r="16" spans="2:4" ht="13.5" thickBot="1" x14ac:dyDescent="0.25">
      <c r="B16" s="91" t="s">
        <v>960</v>
      </c>
      <c r="C16" s="92">
        <f>DatosViolenciaDoméstica!C32</f>
        <v>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164</v>
      </c>
    </row>
    <row r="5" spans="2:3" x14ac:dyDescent="0.2">
      <c r="B5" s="81" t="s">
        <v>944</v>
      </c>
      <c r="C5" s="83">
        <f>DatosMenores!C66</f>
        <v>0</v>
      </c>
    </row>
    <row r="6" spans="2:3" x14ac:dyDescent="0.2">
      <c r="B6" s="81" t="s">
        <v>945</v>
      </c>
      <c r="C6" s="83">
        <f>DatosMenores!C67</f>
        <v>1432</v>
      </c>
    </row>
    <row r="7" spans="2:3" ht="25.5" x14ac:dyDescent="0.2">
      <c r="B7" s="81" t="s">
        <v>946</v>
      </c>
      <c r="C7" s="83">
        <f>DatosMenores!C70</f>
        <v>3</v>
      </c>
    </row>
    <row r="8" spans="2:3" ht="25.5" x14ac:dyDescent="0.2">
      <c r="B8" s="81" t="s">
        <v>688</v>
      </c>
      <c r="C8" s="83">
        <f>DatosMenores!C71</f>
        <v>52</v>
      </c>
    </row>
    <row r="9" spans="2:3" ht="25.5" x14ac:dyDescent="0.2">
      <c r="B9" s="81" t="s">
        <v>947</v>
      </c>
      <c r="C9" s="83">
        <f>DatosMenores!C72</f>
        <v>1</v>
      </c>
    </row>
    <row r="10" spans="2:3" ht="25.5" x14ac:dyDescent="0.2">
      <c r="B10" s="81" t="s">
        <v>224</v>
      </c>
      <c r="C10" s="83">
        <f>DatosMenores!C74</f>
        <v>0</v>
      </c>
    </row>
    <row r="11" spans="2:3" x14ac:dyDescent="0.2">
      <c r="B11" s="81" t="s">
        <v>948</v>
      </c>
      <c r="C11" s="83">
        <f>DatosMenores!C73</f>
        <v>7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1</v>
      </c>
    </row>
    <row r="14" spans="2:3" ht="25.5" x14ac:dyDescent="0.2">
      <c r="B14" s="81" t="s">
        <v>951</v>
      </c>
      <c r="C14" s="83">
        <f>DatosMenores!C69</f>
        <v>55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20311</v>
      </c>
      <c r="E11" s="66">
        <f>DatosDelitos!G5+DatosDelitos!G13-DatosDelitos!G17</f>
        <v>769</v>
      </c>
      <c r="F11" s="66">
        <f>DatosDelitos!H5+DatosDelitos!H13-DatosDelitos!H17</f>
        <v>711</v>
      </c>
      <c r="G11" s="66">
        <f>DatosDelitos!I5+DatosDelitos!I13-DatosDelitos!I17</f>
        <v>15</v>
      </c>
      <c r="H11" s="67">
        <f>DatosDelitos!J5+DatosDelitos!J13-DatosDelitos!J17</f>
        <v>39</v>
      </c>
      <c r="I11" s="67">
        <f>DatosDelitos!K5+DatosDelitos!K13-DatosDelitos!K17</f>
        <v>9</v>
      </c>
      <c r="J11" s="67">
        <f>DatosDelitos!L5+DatosDelitos!L13-DatosDelitos!L17</f>
        <v>16</v>
      </c>
      <c r="K11" s="67">
        <f>DatosDelitos!N5+DatosDelitos!N13-DatosDelitos!N17</f>
        <v>40</v>
      </c>
      <c r="L11" s="68">
        <f>DatosDelitos!O5+DatosDelitos!O13-DatosDelitos!O17</f>
        <v>891</v>
      </c>
    </row>
    <row r="12" spans="2:13" ht="13.15" customHeight="1" x14ac:dyDescent="0.2">
      <c r="B12" s="198" t="s">
        <v>275</v>
      </c>
      <c r="C12" s="198"/>
      <c r="D12" s="69">
        <f>DatosDelitos!B10</f>
        <v>7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4</v>
      </c>
      <c r="E13" s="70">
        <f>DatosDelitos!G20</f>
        <v>1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4011</v>
      </c>
      <c r="E15" s="70">
        <f>DatosDelitos!G17+DatosDelitos!G44</f>
        <v>966</v>
      </c>
      <c r="F15" s="70">
        <f>DatosDelitos!H16+DatosDelitos!H44</f>
        <v>151</v>
      </c>
      <c r="G15" s="70">
        <f>DatosDelitos!I17+DatosDelitos!I44</f>
        <v>8</v>
      </c>
      <c r="H15" s="70">
        <f>DatosDelitos!J17+DatosDelitos!J44</f>
        <v>9</v>
      </c>
      <c r="I15" s="70">
        <f>DatosDelitos!K17+DatosDelitos!K44</f>
        <v>1</v>
      </c>
      <c r="J15" s="70">
        <f>DatosDelitos!L17+DatosDelitos!L44</f>
        <v>0</v>
      </c>
      <c r="K15" s="70">
        <f>DatosDelitos!N17+DatosDelitos!N44</f>
        <v>41</v>
      </c>
      <c r="L15" s="71">
        <f>DatosDelitos!O17+DatosDelitos!O44</f>
        <v>759</v>
      </c>
    </row>
    <row r="16" spans="2:13" ht="13.15" customHeight="1" x14ac:dyDescent="0.2">
      <c r="B16" s="198" t="s">
        <v>909</v>
      </c>
      <c r="C16" s="198"/>
      <c r="D16" s="69">
        <f>DatosDelitos!B30</f>
        <v>1931</v>
      </c>
      <c r="E16" s="70">
        <f>DatosDelitos!G30</f>
        <v>254</v>
      </c>
      <c r="F16" s="70">
        <f>DatosDelitos!H30</f>
        <v>430</v>
      </c>
      <c r="G16" s="70">
        <f>DatosDelitos!I30</f>
        <v>1</v>
      </c>
      <c r="H16" s="70">
        <f>DatosDelitos!J30</f>
        <v>5</v>
      </c>
      <c r="I16" s="70">
        <f>DatosDelitos!K30</f>
        <v>3</v>
      </c>
      <c r="J16" s="70">
        <f>DatosDelitos!L30</f>
        <v>3</v>
      </c>
      <c r="K16" s="70">
        <f>DatosDelitos!N30</f>
        <v>3</v>
      </c>
      <c r="L16" s="71">
        <f>DatosDelitos!O30</f>
        <v>629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34</v>
      </c>
      <c r="E17" s="70">
        <f>DatosDelitos!G42-DatosDelitos!G44</f>
        <v>3</v>
      </c>
      <c r="F17" s="70">
        <f>DatosDelitos!H42-DatosDelitos!H44</f>
        <v>7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2</v>
      </c>
    </row>
    <row r="18" spans="2:12" ht="13.15" customHeight="1" x14ac:dyDescent="0.2">
      <c r="B18" s="198" t="s">
        <v>911</v>
      </c>
      <c r="C18" s="198"/>
      <c r="D18" s="69">
        <f>DatosDelitos!B50</f>
        <v>590</v>
      </c>
      <c r="E18" s="70">
        <f>DatosDelitos!G50</f>
        <v>154</v>
      </c>
      <c r="F18" s="70">
        <f>DatosDelitos!H50</f>
        <v>126</v>
      </c>
      <c r="G18" s="70">
        <f>DatosDelitos!I50</f>
        <v>49</v>
      </c>
      <c r="H18" s="70">
        <f>DatosDelitos!J50</f>
        <v>107</v>
      </c>
      <c r="I18" s="70">
        <f>DatosDelitos!K50</f>
        <v>0</v>
      </c>
      <c r="J18" s="70">
        <f>DatosDelitos!L50</f>
        <v>0</v>
      </c>
      <c r="K18" s="70">
        <f>DatosDelitos!N50</f>
        <v>12</v>
      </c>
      <c r="L18" s="71">
        <f>DatosDelitos!O50</f>
        <v>176</v>
      </c>
    </row>
    <row r="19" spans="2:12" ht="13.15" customHeight="1" x14ac:dyDescent="0.2">
      <c r="B19" s="198" t="s">
        <v>912</v>
      </c>
      <c r="C19" s="198"/>
      <c r="D19" s="69">
        <f>DatosDelitos!B72</f>
        <v>10</v>
      </c>
      <c r="E19" s="70">
        <f>DatosDelitos!G72</f>
        <v>0</v>
      </c>
      <c r="F19" s="70">
        <f>DatosDelitos!H72</f>
        <v>0</v>
      </c>
      <c r="G19" s="70">
        <f>DatosDelitos!I72</f>
        <v>0</v>
      </c>
      <c r="H19" s="70">
        <f>DatosDelitos!J72</f>
        <v>0</v>
      </c>
      <c r="I19" s="70">
        <f>DatosDelitos!K72</f>
        <v>0</v>
      </c>
      <c r="J19" s="70">
        <f>DatosDelitos!L72</f>
        <v>0</v>
      </c>
      <c r="K19" s="70">
        <f>DatosDelitos!N72</f>
        <v>1</v>
      </c>
      <c r="L19" s="71">
        <f>DatosDelitos!O72</f>
        <v>7</v>
      </c>
    </row>
    <row r="20" spans="2:12" ht="27" customHeight="1" x14ac:dyDescent="0.2">
      <c r="B20" s="198" t="s">
        <v>913</v>
      </c>
      <c r="C20" s="198"/>
      <c r="D20" s="69">
        <f>DatosDelitos!B74</f>
        <v>117</v>
      </c>
      <c r="E20" s="70">
        <f>DatosDelitos!G74</f>
        <v>22</v>
      </c>
      <c r="F20" s="70">
        <f>DatosDelitos!H74</f>
        <v>24</v>
      </c>
      <c r="G20" s="70">
        <f>DatosDelitos!I74</f>
        <v>0</v>
      </c>
      <c r="H20" s="70">
        <f>DatosDelitos!J74</f>
        <v>1</v>
      </c>
      <c r="I20" s="70">
        <f>DatosDelitos!K74</f>
        <v>3</v>
      </c>
      <c r="J20" s="70">
        <f>DatosDelitos!L74</f>
        <v>7</v>
      </c>
      <c r="K20" s="70">
        <f>DatosDelitos!N74</f>
        <v>4</v>
      </c>
      <c r="L20" s="71">
        <f>DatosDelitos!O74</f>
        <v>26</v>
      </c>
    </row>
    <row r="21" spans="2:12" ht="13.15" customHeight="1" x14ac:dyDescent="0.2">
      <c r="B21" s="199" t="s">
        <v>914</v>
      </c>
      <c r="C21" s="199"/>
      <c r="D21" s="69">
        <f>DatosDelitos!B82</f>
        <v>234</v>
      </c>
      <c r="E21" s="70">
        <f>DatosDelitos!G82</f>
        <v>12</v>
      </c>
      <c r="F21" s="70">
        <f>DatosDelitos!H82</f>
        <v>18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24</v>
      </c>
    </row>
    <row r="22" spans="2:12" ht="13.15" customHeight="1" x14ac:dyDescent="0.2">
      <c r="B22" s="198" t="s">
        <v>915</v>
      </c>
      <c r="C22" s="198"/>
      <c r="D22" s="69">
        <f>DatosDelitos!B85</f>
        <v>1095</v>
      </c>
      <c r="E22" s="70">
        <f>DatosDelitos!G85</f>
        <v>563</v>
      </c>
      <c r="F22" s="70">
        <f>DatosDelitos!H85</f>
        <v>410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319</v>
      </c>
    </row>
    <row r="23" spans="2:12" ht="13.15" customHeight="1" x14ac:dyDescent="0.2">
      <c r="B23" s="198" t="s">
        <v>643</v>
      </c>
      <c r="C23" s="198"/>
      <c r="D23" s="69">
        <f>DatosDelitos!B97</f>
        <v>13986</v>
      </c>
      <c r="E23" s="70">
        <f>DatosDelitos!G97</f>
        <v>3423</v>
      </c>
      <c r="F23" s="70">
        <f>DatosDelitos!H97</f>
        <v>2892</v>
      </c>
      <c r="G23" s="70">
        <f>DatosDelitos!I97</f>
        <v>2</v>
      </c>
      <c r="H23" s="70">
        <f>DatosDelitos!J97</f>
        <v>7</v>
      </c>
      <c r="I23" s="70">
        <f>DatosDelitos!K97</f>
        <v>0</v>
      </c>
      <c r="J23" s="70">
        <f>DatosDelitos!L97</f>
        <v>1</v>
      </c>
      <c r="K23" s="70">
        <f>DatosDelitos!N97</f>
        <v>198</v>
      </c>
      <c r="L23" s="71">
        <f>DatosDelitos!O97</f>
        <v>3164</v>
      </c>
    </row>
    <row r="24" spans="2:12" ht="27" customHeight="1" x14ac:dyDescent="0.2">
      <c r="B24" s="198" t="s">
        <v>916</v>
      </c>
      <c r="C24" s="198"/>
      <c r="D24" s="69">
        <f>DatosDelitos!B131</f>
        <v>29</v>
      </c>
      <c r="E24" s="70">
        <f>DatosDelitos!G131</f>
        <v>35</v>
      </c>
      <c r="F24" s="70">
        <f>DatosDelitos!H131</f>
        <v>38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16</v>
      </c>
    </row>
    <row r="25" spans="2:12" ht="13.15" customHeight="1" x14ac:dyDescent="0.2">
      <c r="B25" s="198" t="s">
        <v>917</v>
      </c>
      <c r="C25" s="198"/>
      <c r="D25" s="69">
        <f>DatosDelitos!B137</f>
        <v>66</v>
      </c>
      <c r="E25" s="70">
        <f>DatosDelitos!G137</f>
        <v>23</v>
      </c>
      <c r="F25" s="70">
        <f>DatosDelitos!H137</f>
        <v>16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18</v>
      </c>
    </row>
    <row r="26" spans="2:12" ht="13.15" customHeight="1" x14ac:dyDescent="0.2">
      <c r="B26" s="199" t="s">
        <v>918</v>
      </c>
      <c r="C26" s="199"/>
      <c r="D26" s="69">
        <f>DatosDelitos!B144</f>
        <v>3</v>
      </c>
      <c r="E26" s="70">
        <f>DatosDelitos!G144</f>
        <v>0</v>
      </c>
      <c r="F26" s="70">
        <f>DatosDelitos!H144</f>
        <v>0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142</v>
      </c>
      <c r="E27" s="70">
        <f>DatosDelitos!G147</f>
        <v>72</v>
      </c>
      <c r="F27" s="70">
        <f>DatosDelitos!H147</f>
        <v>40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57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154</v>
      </c>
      <c r="E28" s="70">
        <f>DatosDelitos!G156+SUM(DatosDelitos!G167:G172)</f>
        <v>15</v>
      </c>
      <c r="F28" s="70">
        <f>DatosDelitos!H156+SUM(DatosDelitos!H167:H172)</f>
        <v>9</v>
      </c>
      <c r="G28" s="70">
        <f>DatosDelitos!I156+SUM(DatosDelitos!I167:I172)</f>
        <v>6</v>
      </c>
      <c r="H28" s="70">
        <f>DatosDelitos!J156+SUM(DatosDelitos!J167:J172)</f>
        <v>5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3</v>
      </c>
      <c r="L28" s="70">
        <f>DatosDelitos!O156+SUM(DatosDelitos!O167:P172)</f>
        <v>19</v>
      </c>
    </row>
    <row r="29" spans="2:12" ht="13.15" customHeight="1" x14ac:dyDescent="0.2">
      <c r="B29" s="198" t="s">
        <v>921</v>
      </c>
      <c r="C29" s="198"/>
      <c r="D29" s="69">
        <f>SUM(DatosDelitos!B173:B177)</f>
        <v>483</v>
      </c>
      <c r="E29" s="70">
        <f>SUM(DatosDelitos!G173:G177)</f>
        <v>354</v>
      </c>
      <c r="F29" s="70">
        <f>SUM(DatosDelitos!H173:H177)</f>
        <v>284</v>
      </c>
      <c r="G29" s="70">
        <f>SUM(DatosDelitos!I173:I177)</f>
        <v>3</v>
      </c>
      <c r="H29" s="70">
        <f>SUM(DatosDelitos!J173:J177)</f>
        <v>0</v>
      </c>
      <c r="I29" s="70">
        <f>SUM(DatosDelitos!K173:K177)</f>
        <v>1</v>
      </c>
      <c r="J29" s="70">
        <f>SUM(DatosDelitos!L173:L177)</f>
        <v>0</v>
      </c>
      <c r="K29" s="70">
        <f>SUM(DatosDelitos!N173:N177)</f>
        <v>98</v>
      </c>
      <c r="L29" s="70">
        <f>SUM(DatosDelitos!O173:O177)</f>
        <v>262</v>
      </c>
    </row>
    <row r="30" spans="2:12" ht="13.15" customHeight="1" x14ac:dyDescent="0.2">
      <c r="B30" s="198" t="s">
        <v>922</v>
      </c>
      <c r="C30" s="198"/>
      <c r="D30" s="69">
        <f>DatosDelitos!B178</f>
        <v>1158</v>
      </c>
      <c r="E30" s="70">
        <f>DatosDelitos!G178</f>
        <v>874</v>
      </c>
      <c r="F30" s="70">
        <f>DatosDelitos!H178</f>
        <v>911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1</v>
      </c>
      <c r="L30" s="70">
        <f>DatosDelitos!O178</f>
        <v>3743</v>
      </c>
    </row>
    <row r="31" spans="2:12" ht="13.15" customHeight="1" x14ac:dyDescent="0.2">
      <c r="B31" s="198" t="s">
        <v>923</v>
      </c>
      <c r="C31" s="198"/>
      <c r="D31" s="69">
        <f>DatosDelitos!B186</f>
        <v>336</v>
      </c>
      <c r="E31" s="70">
        <f>DatosDelitos!G186</f>
        <v>134</v>
      </c>
      <c r="F31" s="70">
        <f>DatosDelitos!H186</f>
        <v>158</v>
      </c>
      <c r="G31" s="70">
        <f>DatosDelitos!I186</f>
        <v>0</v>
      </c>
      <c r="H31" s="70">
        <f>DatosDelitos!J186</f>
        <v>3</v>
      </c>
      <c r="I31" s="70">
        <f>DatosDelitos!K186</f>
        <v>0</v>
      </c>
      <c r="J31" s="70">
        <f>DatosDelitos!L186</f>
        <v>1</v>
      </c>
      <c r="K31" s="70">
        <f>DatosDelitos!N186</f>
        <v>0</v>
      </c>
      <c r="L31" s="70">
        <f>DatosDelitos!O186</f>
        <v>171</v>
      </c>
    </row>
    <row r="32" spans="2:12" ht="13.15" customHeight="1" x14ac:dyDescent="0.2">
      <c r="B32" s="198" t="s">
        <v>924</v>
      </c>
      <c r="C32" s="198"/>
      <c r="D32" s="69">
        <f>DatosDelitos!B201</f>
        <v>63</v>
      </c>
      <c r="E32" s="70">
        <f>DatosDelitos!G201</f>
        <v>29</v>
      </c>
      <c r="F32" s="70">
        <f>DatosDelitos!H201</f>
        <v>38</v>
      </c>
      <c r="G32" s="70">
        <f>DatosDelitos!I201</f>
        <v>0</v>
      </c>
      <c r="H32" s="70">
        <f>DatosDelitos!J201</f>
        <v>1</v>
      </c>
      <c r="I32" s="70">
        <f>DatosDelitos!K201</f>
        <v>1</v>
      </c>
      <c r="J32" s="70">
        <f>DatosDelitos!L201</f>
        <v>5</v>
      </c>
      <c r="K32" s="70">
        <f>DatosDelitos!N201</f>
        <v>0</v>
      </c>
      <c r="L32" s="70">
        <f>DatosDelitos!O201</f>
        <v>15</v>
      </c>
    </row>
    <row r="33" spans="2:13" ht="13.15" customHeight="1" x14ac:dyDescent="0.2">
      <c r="B33" s="198" t="s">
        <v>925</v>
      </c>
      <c r="C33" s="198"/>
      <c r="D33" s="69">
        <f>DatosDelitos!B221</f>
        <v>1418</v>
      </c>
      <c r="E33" s="70">
        <f>DatosDelitos!G221</f>
        <v>676</v>
      </c>
      <c r="F33" s="70">
        <f>DatosDelitos!H221</f>
        <v>610</v>
      </c>
      <c r="G33" s="70">
        <f>DatosDelitos!I221</f>
        <v>1</v>
      </c>
      <c r="H33" s="70">
        <f>DatosDelitos!J221</f>
        <v>2</v>
      </c>
      <c r="I33" s="70">
        <f>DatosDelitos!K221</f>
        <v>0</v>
      </c>
      <c r="J33" s="70">
        <f>DatosDelitos!L221</f>
        <v>2</v>
      </c>
      <c r="K33" s="70">
        <f>DatosDelitos!N221</f>
        <v>37</v>
      </c>
      <c r="L33" s="70">
        <f>DatosDelitos!O221</f>
        <v>911</v>
      </c>
    </row>
    <row r="34" spans="2:13" ht="13.15" customHeight="1" x14ac:dyDescent="0.2">
      <c r="B34" s="198" t="s">
        <v>926</v>
      </c>
      <c r="C34" s="198"/>
      <c r="D34" s="69">
        <f>DatosDelitos!B242</f>
        <v>6</v>
      </c>
      <c r="E34" s="70">
        <f>DatosDelitos!G242</f>
        <v>3</v>
      </c>
      <c r="F34" s="70">
        <f>DatosDelitos!H242</f>
        <v>5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0</v>
      </c>
    </row>
    <row r="35" spans="2:13" ht="13.15" customHeight="1" x14ac:dyDescent="0.2">
      <c r="B35" s="198" t="s">
        <v>927</v>
      </c>
      <c r="C35" s="198"/>
      <c r="D35" s="69">
        <f>DatosDelitos!B269</f>
        <v>455</v>
      </c>
      <c r="E35" s="70">
        <f>DatosDelitos!G269</f>
        <v>379</v>
      </c>
      <c r="F35" s="70">
        <f>DatosDelitos!H269</f>
        <v>419</v>
      </c>
      <c r="G35" s="70">
        <f>DatosDelitos!I269</f>
        <v>4</v>
      </c>
      <c r="H35" s="70">
        <f>DatosDelitos!J269</f>
        <v>5</v>
      </c>
      <c r="I35" s="70">
        <f>DatosDelitos!K269</f>
        <v>2</v>
      </c>
      <c r="J35" s="70">
        <f>DatosDelitos!L269</f>
        <v>2</v>
      </c>
      <c r="K35" s="70">
        <f>DatosDelitos!N269</f>
        <v>7</v>
      </c>
      <c r="L35" s="70">
        <f>DatosDelitos!O269</f>
        <v>677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48</v>
      </c>
      <c r="E38" s="70">
        <f>DatosDelitos!G310+DatosDelitos!G316+DatosDelitos!G318</f>
        <v>32</v>
      </c>
      <c r="F38" s="70">
        <f>DatosDelitos!H310+DatosDelitos!H316+DatosDelitos!H318</f>
        <v>14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5</v>
      </c>
      <c r="L38" s="70">
        <f>DatosDelitos!O310+DatosDelitos!O316+DatosDelitos!O318</f>
        <v>6</v>
      </c>
    </row>
    <row r="39" spans="2:13" ht="13.15" customHeight="1" x14ac:dyDescent="0.2">
      <c r="B39" s="198" t="s">
        <v>931</v>
      </c>
      <c r="C39" s="198"/>
      <c r="D39" s="69">
        <f>DatosDelitos!B321</f>
        <v>32525</v>
      </c>
      <c r="E39" s="70">
        <f>DatosDelitos!G321</f>
        <v>716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1</v>
      </c>
      <c r="J39" s="70">
        <f>DatosDelitos!L321</f>
        <v>0</v>
      </c>
      <c r="K39" s="70">
        <f>DatosDelitos!N321</f>
        <v>15</v>
      </c>
      <c r="L39" s="70">
        <f>DatosDelitos!O321</f>
        <v>3</v>
      </c>
    </row>
    <row r="40" spans="2:13" ht="13.15" customHeight="1" x14ac:dyDescent="0.2">
      <c r="B40" s="198" t="s">
        <v>932</v>
      </c>
      <c r="C40" s="198"/>
      <c r="D40" s="69">
        <f>DatosDelitos!B323</f>
        <v>16</v>
      </c>
      <c r="E40" s="69">
        <f>DatosDelitos!G323</f>
        <v>9</v>
      </c>
      <c r="F40" s="69">
        <f>DatosDelitos!H323</f>
        <v>9</v>
      </c>
      <c r="G40" s="69">
        <f>DatosDelitos!I323</f>
        <v>2</v>
      </c>
      <c r="H40" s="69">
        <f>DatosDelitos!J323</f>
        <v>2</v>
      </c>
      <c r="I40" s="69">
        <f>DatosDelitos!K323</f>
        <v>0</v>
      </c>
      <c r="J40" s="69">
        <f>DatosDelitos!L323</f>
        <v>0</v>
      </c>
      <c r="K40" s="69">
        <f>DatosDelitos!N323</f>
        <v>9</v>
      </c>
      <c r="L40" s="69">
        <f>DatosDelitos!O323</f>
        <v>4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79232</v>
      </c>
      <c r="E42" s="72">
        <f t="shared" si="0"/>
        <v>9518</v>
      </c>
      <c r="F42" s="72">
        <f t="shared" si="0"/>
        <v>7320</v>
      </c>
      <c r="G42" s="72">
        <f t="shared" si="0"/>
        <v>91</v>
      </c>
      <c r="H42" s="72">
        <f t="shared" si="0"/>
        <v>186</v>
      </c>
      <c r="I42" s="72">
        <f t="shared" si="0"/>
        <v>21</v>
      </c>
      <c r="J42" s="72">
        <f t="shared" si="0"/>
        <v>37</v>
      </c>
      <c r="K42" s="72">
        <f t="shared" si="0"/>
        <v>474</v>
      </c>
      <c r="L42" s="72">
        <f t="shared" si="0"/>
        <v>11899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140</v>
      </c>
      <c r="E49" s="75">
        <f>DatosDelitos!F13-DatosDelitos!F17</f>
        <v>168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1540</v>
      </c>
      <c r="E53" s="75">
        <f>DatosDelitos!F17+DatosDelitos!F44</f>
        <v>717</v>
      </c>
    </row>
    <row r="54" spans="2:5" ht="13.15" customHeight="1" x14ac:dyDescent="0.25">
      <c r="B54" s="200" t="s">
        <v>909</v>
      </c>
      <c r="C54" s="200"/>
      <c r="D54" s="75">
        <f>DatosDelitos!E30</f>
        <v>358</v>
      </c>
      <c r="E54" s="75">
        <f>DatosDelitos!F30</f>
        <v>323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19</v>
      </c>
      <c r="E56" s="75">
        <f>DatosDelitos!F50</f>
        <v>8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2</v>
      </c>
      <c r="E58" s="75">
        <f>DatosDelitos!F74</f>
        <v>1</v>
      </c>
    </row>
    <row r="59" spans="2:5" ht="13.15" customHeight="1" x14ac:dyDescent="0.25">
      <c r="B59" s="200" t="s">
        <v>914</v>
      </c>
      <c r="C59" s="200"/>
      <c r="D59" s="75">
        <f>DatosDelitos!E82</f>
        <v>4</v>
      </c>
      <c r="E59" s="75">
        <f>DatosDelitos!F82</f>
        <v>11</v>
      </c>
    </row>
    <row r="60" spans="2:5" ht="13.15" customHeight="1" x14ac:dyDescent="0.25">
      <c r="B60" s="200" t="s">
        <v>915</v>
      </c>
      <c r="C60" s="200"/>
      <c r="D60" s="75">
        <f>DatosDelitos!E85</f>
        <v>50</v>
      </c>
      <c r="E60" s="75">
        <f>DatosDelitos!F85</f>
        <v>21</v>
      </c>
    </row>
    <row r="61" spans="2:5" ht="13.15" customHeight="1" x14ac:dyDescent="0.25">
      <c r="B61" s="200" t="s">
        <v>643</v>
      </c>
      <c r="C61" s="200"/>
      <c r="D61" s="75">
        <f>DatosDelitos!E97</f>
        <v>724</v>
      </c>
      <c r="E61" s="75">
        <f>DatosDelitos!F97</f>
        <v>684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4</v>
      </c>
      <c r="E65" s="75">
        <f>DatosDelitos!F147</f>
        <v>2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1</v>
      </c>
      <c r="E66" s="75">
        <f>DatosDelitos!F156+SUM(DatosDelitos!F167:G172)</f>
        <v>8</v>
      </c>
    </row>
    <row r="67" spans="2:5" ht="13.15" customHeight="1" x14ac:dyDescent="0.25">
      <c r="B67" s="200" t="s">
        <v>921</v>
      </c>
      <c r="C67" s="200"/>
      <c r="D67" s="75">
        <f>SUM(DatosDelitos!E173:F177)</f>
        <v>28</v>
      </c>
      <c r="E67" s="75">
        <f>SUM(DatosDelitos!F173:G177)</f>
        <v>365</v>
      </c>
    </row>
    <row r="68" spans="2:5" ht="13.15" customHeight="1" x14ac:dyDescent="0.25">
      <c r="B68" s="200" t="s">
        <v>922</v>
      </c>
      <c r="C68" s="200"/>
      <c r="D68" s="75">
        <f>DatosDelitos!E178</f>
        <v>2942</v>
      </c>
      <c r="E68" s="75">
        <f>DatosDelitos!F178</f>
        <v>2639</v>
      </c>
    </row>
    <row r="69" spans="2:5" ht="13.15" customHeight="1" x14ac:dyDescent="0.25">
      <c r="B69" s="200" t="s">
        <v>923</v>
      </c>
      <c r="C69" s="200"/>
      <c r="D69" s="75">
        <f>DatosDelitos!E186</f>
        <v>25</v>
      </c>
      <c r="E69" s="75">
        <f>DatosDelitos!F186</f>
        <v>23</v>
      </c>
    </row>
    <row r="70" spans="2:5" ht="13.15" customHeight="1" x14ac:dyDescent="0.25">
      <c r="B70" s="200" t="s">
        <v>924</v>
      </c>
      <c r="C70" s="200"/>
      <c r="D70" s="75">
        <f>DatosDelitos!E201</f>
        <v>8</v>
      </c>
      <c r="E70" s="75">
        <f>DatosDelitos!F201</f>
        <v>6</v>
      </c>
    </row>
    <row r="71" spans="2:5" ht="13.15" customHeight="1" x14ac:dyDescent="0.25">
      <c r="B71" s="200" t="s">
        <v>925</v>
      </c>
      <c r="C71" s="200"/>
      <c r="D71" s="75">
        <f>DatosDelitos!E221</f>
        <v>445</v>
      </c>
      <c r="E71" s="75">
        <f>DatosDelitos!F221</f>
        <v>380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240</v>
      </c>
      <c r="E73" s="75">
        <f>DatosDelitos!F269</f>
        <v>243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2</v>
      </c>
      <c r="E76" s="75">
        <f>DatosDelitos!F310+DatosDelitos!F316+DatosDelitos!F318</f>
        <v>1</v>
      </c>
    </row>
    <row r="77" spans="2:5" ht="13.9" customHeight="1" x14ac:dyDescent="0.25">
      <c r="B77" s="200" t="s">
        <v>931</v>
      </c>
      <c r="C77" s="200"/>
      <c r="D77" s="75">
        <f>DatosDelitos!E321</f>
        <v>299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6831</v>
      </c>
      <c r="E80" s="75">
        <f>SUM(E48:E79)</f>
        <v>5600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33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111</v>
      </c>
    </row>
    <row r="90" spans="2:13" ht="13.15" customHeight="1" x14ac:dyDescent="0.25">
      <c r="B90" s="200" t="s">
        <v>909</v>
      </c>
      <c r="C90" s="200"/>
      <c r="D90" s="75">
        <f>DatosDelitos!M30</f>
        <v>14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1</v>
      </c>
    </row>
    <row r="92" spans="2:13" ht="13.15" customHeight="1" x14ac:dyDescent="0.25">
      <c r="B92" s="200" t="s">
        <v>911</v>
      </c>
      <c r="C92" s="200"/>
      <c r="D92" s="75">
        <f>DatosDelitos!M50</f>
        <v>3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4</v>
      </c>
    </row>
    <row r="95" spans="2:13" ht="13.15" customHeight="1" x14ac:dyDescent="0.25">
      <c r="B95" s="200" t="s">
        <v>914</v>
      </c>
      <c r="C95" s="200"/>
      <c r="D95" s="75">
        <f>DatosDelitos!M82</f>
        <v>15</v>
      </c>
    </row>
    <row r="96" spans="2:13" ht="13.15" customHeight="1" x14ac:dyDescent="0.25">
      <c r="B96" s="200" t="s">
        <v>915</v>
      </c>
      <c r="C96" s="200"/>
      <c r="D96" s="75">
        <f>DatosDelitos!M85</f>
        <v>4</v>
      </c>
    </row>
    <row r="97" spans="2:4" ht="13.15" customHeight="1" x14ac:dyDescent="0.25">
      <c r="B97" s="200" t="s">
        <v>643</v>
      </c>
      <c r="C97" s="200"/>
      <c r="D97" s="75">
        <f>DatosDelitos!M97</f>
        <v>29</v>
      </c>
    </row>
    <row r="98" spans="2:4" ht="27" customHeight="1" x14ac:dyDescent="0.25">
      <c r="B98" s="200" t="s">
        <v>937</v>
      </c>
      <c r="C98" s="200"/>
      <c r="D98" s="75">
        <f>DatosDelitos!M131</f>
        <v>14</v>
      </c>
    </row>
    <row r="99" spans="2:4" ht="13.15" customHeight="1" x14ac:dyDescent="0.25">
      <c r="B99" s="200" t="s">
        <v>917</v>
      </c>
      <c r="C99" s="200"/>
      <c r="D99" s="75">
        <f>DatosDelitos!M137</f>
        <v>176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83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7</v>
      </c>
    </row>
    <row r="103" spans="2:4" ht="13.15" customHeight="1" x14ac:dyDescent="0.25">
      <c r="B103" s="200" t="s">
        <v>848</v>
      </c>
      <c r="C103" s="200"/>
      <c r="D103" s="75">
        <f>SUM(DatosDelitos!M151:N155)</f>
        <v>57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1</v>
      </c>
    </row>
    <row r="105" spans="2:4" ht="13.15" customHeight="1" x14ac:dyDescent="0.25">
      <c r="B105" s="200" t="s">
        <v>941</v>
      </c>
      <c r="C105" s="200"/>
      <c r="D105" s="75">
        <f>SUM(DatosDelitos!M161:N165)</f>
        <v>24</v>
      </c>
    </row>
    <row r="106" spans="2:4" ht="13.15" customHeight="1" x14ac:dyDescent="0.25">
      <c r="B106" s="200" t="s">
        <v>921</v>
      </c>
      <c r="C106" s="200"/>
      <c r="D106" s="75">
        <f>SUM(DatosDelitos!M173:N177)</f>
        <v>106</v>
      </c>
    </row>
    <row r="107" spans="2:4" ht="13.15" customHeight="1" x14ac:dyDescent="0.25">
      <c r="B107" s="200" t="s">
        <v>922</v>
      </c>
      <c r="C107" s="200"/>
      <c r="D107" s="75">
        <f>DatosDelitos!M178</f>
        <v>239</v>
      </c>
    </row>
    <row r="108" spans="2:4" ht="13.15" customHeight="1" x14ac:dyDescent="0.25">
      <c r="B108" s="200" t="s">
        <v>923</v>
      </c>
      <c r="C108" s="200"/>
      <c r="D108" s="75">
        <f>DatosDelitos!M186</f>
        <v>52</v>
      </c>
    </row>
    <row r="109" spans="2:4" ht="13.15" customHeight="1" x14ac:dyDescent="0.25">
      <c r="B109" s="200" t="s">
        <v>924</v>
      </c>
      <c r="C109" s="200"/>
      <c r="D109" s="75">
        <f>DatosDelitos!M201</f>
        <v>48</v>
      </c>
    </row>
    <row r="110" spans="2:4" ht="13.15" customHeight="1" x14ac:dyDescent="0.25">
      <c r="B110" s="200" t="s">
        <v>925</v>
      </c>
      <c r="C110" s="200"/>
      <c r="D110" s="75">
        <f>DatosDelitos!M221</f>
        <v>10</v>
      </c>
    </row>
    <row r="111" spans="2:4" ht="13.15" customHeight="1" x14ac:dyDescent="0.25">
      <c r="B111" s="200" t="s">
        <v>926</v>
      </c>
      <c r="C111" s="200"/>
      <c r="D111" s="75">
        <f>DatosDelitos!M242</f>
        <v>5</v>
      </c>
    </row>
    <row r="112" spans="2:4" ht="13.15" customHeight="1" x14ac:dyDescent="0.25">
      <c r="B112" s="200" t="s">
        <v>927</v>
      </c>
      <c r="C112" s="200"/>
      <c r="D112" s="75">
        <f>DatosDelitos!M269</f>
        <v>0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1</v>
      </c>
    </row>
    <row r="116" spans="2:4" ht="13.15" customHeight="1" x14ac:dyDescent="0.25">
      <c r="B116" s="200" t="s">
        <v>614</v>
      </c>
      <c r="C116" s="200"/>
      <c r="D116" s="75">
        <f>DatosDelitos!M316</f>
        <v>5</v>
      </c>
    </row>
    <row r="117" spans="2:4" ht="13.9" customHeight="1" x14ac:dyDescent="0.25">
      <c r="B117" s="200" t="s">
        <v>931</v>
      </c>
      <c r="C117" s="200"/>
      <c r="D117" s="75">
        <f>DatosDelitos!M321</f>
        <v>17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1</v>
      </c>
    </row>
    <row r="120" spans="2:4" ht="15" customHeight="1" x14ac:dyDescent="0.25">
      <c r="B120" s="200" t="s">
        <v>187</v>
      </c>
      <c r="C120" s="200"/>
      <c r="D120" s="75">
        <f>SUM(D85:D119)</f>
        <v>1060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58</v>
      </c>
      <c r="C5" s="29">
        <v>73</v>
      </c>
      <c r="D5" s="30">
        <v>-0.20547945205479501</v>
      </c>
      <c r="E5" s="29">
        <v>0</v>
      </c>
      <c r="F5" s="29">
        <v>0</v>
      </c>
      <c r="G5" s="29">
        <v>10</v>
      </c>
      <c r="H5" s="29">
        <v>14</v>
      </c>
      <c r="I5" s="29">
        <v>4</v>
      </c>
      <c r="J5" s="29">
        <v>24</v>
      </c>
      <c r="K5" s="29">
        <v>9</v>
      </c>
      <c r="L5" s="29">
        <v>13</v>
      </c>
      <c r="M5" s="29">
        <v>2</v>
      </c>
      <c r="N5" s="29">
        <v>22</v>
      </c>
      <c r="O5" s="29">
        <v>34</v>
      </c>
    </row>
    <row r="6" spans="1:15" x14ac:dyDescent="0.25">
      <c r="A6" s="12" t="s">
        <v>304</v>
      </c>
      <c r="B6" s="13">
        <v>35</v>
      </c>
      <c r="C6" s="13">
        <v>50</v>
      </c>
      <c r="D6" s="31">
        <v>-0.3</v>
      </c>
      <c r="E6" s="13">
        <v>0</v>
      </c>
      <c r="F6" s="13">
        <v>0</v>
      </c>
      <c r="G6" s="13">
        <v>3</v>
      </c>
      <c r="H6" s="13">
        <v>0</v>
      </c>
      <c r="I6" s="13">
        <v>4</v>
      </c>
      <c r="J6" s="13">
        <v>19</v>
      </c>
      <c r="K6" s="13">
        <v>6</v>
      </c>
      <c r="L6" s="13">
        <v>4</v>
      </c>
      <c r="M6" s="13">
        <v>1</v>
      </c>
      <c r="N6" s="13">
        <v>16</v>
      </c>
      <c r="O6" s="23">
        <v>17</v>
      </c>
    </row>
    <row r="7" spans="1:15" x14ac:dyDescent="0.25">
      <c r="A7" s="12" t="s">
        <v>305</v>
      </c>
      <c r="B7" s="13">
        <v>3</v>
      </c>
      <c r="C7" s="13">
        <v>1</v>
      </c>
      <c r="D7" s="31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5</v>
      </c>
      <c r="K7" s="13">
        <v>2</v>
      </c>
      <c r="L7" s="13">
        <v>9</v>
      </c>
      <c r="M7" s="13">
        <v>0</v>
      </c>
      <c r="N7" s="13">
        <v>6</v>
      </c>
      <c r="O7" s="23">
        <v>10</v>
      </c>
    </row>
    <row r="8" spans="1:15" x14ac:dyDescent="0.25">
      <c r="A8" s="12" t="s">
        <v>306</v>
      </c>
      <c r="B8" s="13">
        <v>15</v>
      </c>
      <c r="C8" s="13">
        <v>11</v>
      </c>
      <c r="D8" s="31">
        <v>0.36363636363636398</v>
      </c>
      <c r="E8" s="13">
        <v>0</v>
      </c>
      <c r="F8" s="13">
        <v>0</v>
      </c>
      <c r="G8" s="13">
        <v>7</v>
      </c>
      <c r="H8" s="13">
        <v>14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0</v>
      </c>
      <c r="O8" s="23">
        <v>7</v>
      </c>
    </row>
    <row r="9" spans="1:15" x14ac:dyDescent="0.25">
      <c r="A9" s="12" t="s">
        <v>307</v>
      </c>
      <c r="B9" s="13">
        <v>5</v>
      </c>
      <c r="C9" s="13">
        <v>11</v>
      </c>
      <c r="D9" s="31">
        <v>-0.54545454545454497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7</v>
      </c>
      <c r="C10" s="29">
        <v>1</v>
      </c>
      <c r="D10" s="30">
        <v>6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5</v>
      </c>
      <c r="C11" s="13">
        <v>1</v>
      </c>
      <c r="D11" s="31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2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23306</v>
      </c>
      <c r="C13" s="29">
        <v>21486</v>
      </c>
      <c r="D13" s="30">
        <v>8.4706320394675599E-2</v>
      </c>
      <c r="E13" s="29">
        <v>1398</v>
      </c>
      <c r="F13" s="29">
        <v>789</v>
      </c>
      <c r="G13" s="29">
        <v>1569</v>
      </c>
      <c r="H13" s="29">
        <v>1352</v>
      </c>
      <c r="I13" s="29">
        <v>18</v>
      </c>
      <c r="J13" s="29">
        <v>24</v>
      </c>
      <c r="K13" s="29">
        <v>1</v>
      </c>
      <c r="L13" s="29">
        <v>3</v>
      </c>
      <c r="M13" s="29">
        <v>79</v>
      </c>
      <c r="N13" s="29">
        <v>55</v>
      </c>
      <c r="O13" s="29">
        <v>1532</v>
      </c>
    </row>
    <row r="14" spans="1:15" x14ac:dyDescent="0.25">
      <c r="A14" s="12" t="s">
        <v>311</v>
      </c>
      <c r="B14" s="13">
        <v>18937</v>
      </c>
      <c r="C14" s="13">
        <v>17349</v>
      </c>
      <c r="D14" s="31">
        <v>9.1532653178857601E-2</v>
      </c>
      <c r="E14" s="13">
        <v>139</v>
      </c>
      <c r="F14" s="13">
        <v>168</v>
      </c>
      <c r="G14" s="13">
        <v>740</v>
      </c>
      <c r="H14" s="13">
        <v>583</v>
      </c>
      <c r="I14" s="13">
        <v>10</v>
      </c>
      <c r="J14" s="13">
        <v>7</v>
      </c>
      <c r="K14" s="13">
        <v>0</v>
      </c>
      <c r="L14" s="13">
        <v>2</v>
      </c>
      <c r="M14" s="13">
        <v>30</v>
      </c>
      <c r="N14" s="13">
        <v>18</v>
      </c>
      <c r="O14" s="23">
        <v>831</v>
      </c>
    </row>
    <row r="15" spans="1:15" x14ac:dyDescent="0.25">
      <c r="A15" s="12" t="s">
        <v>312</v>
      </c>
      <c r="B15" s="13">
        <v>3</v>
      </c>
      <c r="C15" s="13">
        <v>6</v>
      </c>
      <c r="D15" s="31">
        <v>-0.5</v>
      </c>
      <c r="E15" s="13">
        <v>0</v>
      </c>
      <c r="F15" s="13">
        <v>0</v>
      </c>
      <c r="G15" s="13">
        <v>2</v>
      </c>
      <c r="H15" s="13">
        <v>85</v>
      </c>
      <c r="I15" s="13">
        <v>0</v>
      </c>
      <c r="J15" s="13">
        <v>8</v>
      </c>
      <c r="K15" s="13">
        <v>0</v>
      </c>
      <c r="L15" s="13">
        <v>1</v>
      </c>
      <c r="M15" s="13">
        <v>0</v>
      </c>
      <c r="N15" s="13">
        <v>0</v>
      </c>
      <c r="O15" s="23">
        <v>3</v>
      </c>
    </row>
    <row r="16" spans="1:15" x14ac:dyDescent="0.25">
      <c r="A16" s="12" t="s">
        <v>313</v>
      </c>
      <c r="B16" s="13">
        <v>1304</v>
      </c>
      <c r="C16" s="13">
        <v>732</v>
      </c>
      <c r="D16" s="31">
        <v>0.78142076502732205</v>
      </c>
      <c r="E16" s="13">
        <v>1</v>
      </c>
      <c r="F16" s="13">
        <v>0</v>
      </c>
      <c r="G16" s="13">
        <v>17</v>
      </c>
      <c r="H16" s="13">
        <v>28</v>
      </c>
      <c r="I16" s="13">
        <v>1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3">
        <v>23</v>
      </c>
    </row>
    <row r="17" spans="1:15" x14ac:dyDescent="0.25">
      <c r="A17" s="12" t="s">
        <v>314</v>
      </c>
      <c r="B17" s="13">
        <v>3053</v>
      </c>
      <c r="C17" s="13">
        <v>3396</v>
      </c>
      <c r="D17" s="31">
        <v>-0.101001177856302</v>
      </c>
      <c r="E17" s="13">
        <v>1258</v>
      </c>
      <c r="F17" s="13">
        <v>621</v>
      </c>
      <c r="G17" s="13">
        <v>810</v>
      </c>
      <c r="H17" s="13">
        <v>655</v>
      </c>
      <c r="I17" s="13">
        <v>7</v>
      </c>
      <c r="J17" s="13">
        <v>9</v>
      </c>
      <c r="K17" s="13">
        <v>1</v>
      </c>
      <c r="L17" s="13">
        <v>0</v>
      </c>
      <c r="M17" s="13">
        <v>48</v>
      </c>
      <c r="N17" s="13">
        <v>37</v>
      </c>
      <c r="O17" s="23">
        <v>675</v>
      </c>
    </row>
    <row r="18" spans="1:15" x14ac:dyDescent="0.25">
      <c r="A18" s="12" t="s">
        <v>315</v>
      </c>
      <c r="B18" s="13">
        <v>9</v>
      </c>
      <c r="C18" s="13">
        <v>3</v>
      </c>
      <c r="D18" s="31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4</v>
      </c>
      <c r="C20" s="29">
        <v>4</v>
      </c>
      <c r="D20" s="30">
        <v>0</v>
      </c>
      <c r="E20" s="29">
        <v>0</v>
      </c>
      <c r="F20" s="29">
        <v>0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2</v>
      </c>
      <c r="C21" s="13">
        <v>1</v>
      </c>
      <c r="D21" s="31">
        <v>1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2</v>
      </c>
      <c r="C22" s="13">
        <v>3</v>
      </c>
      <c r="D22" s="31">
        <v>-0.33333333333333298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1931</v>
      </c>
      <c r="C30" s="29">
        <v>1840</v>
      </c>
      <c r="D30" s="30">
        <v>4.9456521739130399E-2</v>
      </c>
      <c r="E30" s="29">
        <v>358</v>
      </c>
      <c r="F30" s="29">
        <v>323</v>
      </c>
      <c r="G30" s="29">
        <v>254</v>
      </c>
      <c r="H30" s="29">
        <v>430</v>
      </c>
      <c r="I30" s="29">
        <v>1</v>
      </c>
      <c r="J30" s="29">
        <v>5</v>
      </c>
      <c r="K30" s="29">
        <v>3</v>
      </c>
      <c r="L30" s="29">
        <v>3</v>
      </c>
      <c r="M30" s="29">
        <v>14</v>
      </c>
      <c r="N30" s="29">
        <v>3</v>
      </c>
      <c r="O30" s="29">
        <v>629</v>
      </c>
    </row>
    <row r="31" spans="1:15" x14ac:dyDescent="0.25">
      <c r="A31" s="12" t="s">
        <v>328</v>
      </c>
      <c r="B31" s="13">
        <v>22</v>
      </c>
      <c r="C31" s="13">
        <v>21</v>
      </c>
      <c r="D31" s="31">
        <v>4.7619047619047603E-2</v>
      </c>
      <c r="E31" s="13">
        <v>0</v>
      </c>
      <c r="F31" s="13">
        <v>0</v>
      </c>
      <c r="G31" s="13">
        <v>4</v>
      </c>
      <c r="H31" s="13">
        <v>10</v>
      </c>
      <c r="I31" s="13">
        <v>0</v>
      </c>
      <c r="J31" s="13">
        <v>0</v>
      </c>
      <c r="K31" s="13">
        <v>0</v>
      </c>
      <c r="L31" s="13">
        <v>0</v>
      </c>
      <c r="M31" s="13">
        <v>8</v>
      </c>
      <c r="N31" s="13">
        <v>2</v>
      </c>
      <c r="O31" s="23">
        <v>8</v>
      </c>
    </row>
    <row r="32" spans="1:15" x14ac:dyDescent="0.25">
      <c r="A32" s="12" t="s">
        <v>329</v>
      </c>
      <c r="B32" s="13">
        <v>6</v>
      </c>
      <c r="C32" s="13">
        <v>8</v>
      </c>
      <c r="D32" s="31">
        <v>-0.25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1216</v>
      </c>
      <c r="C33" s="13">
        <v>971</v>
      </c>
      <c r="D33" s="31">
        <v>0.25231719876416098</v>
      </c>
      <c r="E33" s="13">
        <v>151</v>
      </c>
      <c r="F33" s="13">
        <v>151</v>
      </c>
      <c r="G33" s="13">
        <v>135</v>
      </c>
      <c r="H33" s="13">
        <v>166</v>
      </c>
      <c r="I33" s="13">
        <v>0</v>
      </c>
      <c r="J33" s="13">
        <v>4</v>
      </c>
      <c r="K33" s="13">
        <v>1</v>
      </c>
      <c r="L33" s="13">
        <v>0</v>
      </c>
      <c r="M33" s="13">
        <v>1</v>
      </c>
      <c r="N33" s="13">
        <v>1</v>
      </c>
      <c r="O33" s="23">
        <v>298</v>
      </c>
    </row>
    <row r="34" spans="1:15" x14ac:dyDescent="0.25">
      <c r="A34" s="12" t="s">
        <v>331</v>
      </c>
      <c r="B34" s="13">
        <v>62</v>
      </c>
      <c r="C34" s="13">
        <v>95</v>
      </c>
      <c r="D34" s="31">
        <v>-0.34736842105263199</v>
      </c>
      <c r="E34" s="13">
        <v>13</v>
      </c>
      <c r="F34" s="13">
        <v>14</v>
      </c>
      <c r="G34" s="13">
        <v>14</v>
      </c>
      <c r="H34" s="13">
        <v>9</v>
      </c>
      <c r="I34" s="13">
        <v>0</v>
      </c>
      <c r="J34" s="13">
        <v>1</v>
      </c>
      <c r="K34" s="13">
        <v>1</v>
      </c>
      <c r="L34" s="13">
        <v>1</v>
      </c>
      <c r="M34" s="13">
        <v>3</v>
      </c>
      <c r="N34" s="13">
        <v>0</v>
      </c>
      <c r="O34" s="23">
        <v>20</v>
      </c>
    </row>
    <row r="35" spans="1:15" x14ac:dyDescent="0.25">
      <c r="A35" s="12" t="s">
        <v>332</v>
      </c>
      <c r="B35" s="13">
        <v>296</v>
      </c>
      <c r="C35" s="13">
        <v>324</v>
      </c>
      <c r="D35" s="31">
        <v>-8.6419753086419804E-2</v>
      </c>
      <c r="E35" s="13">
        <v>19</v>
      </c>
      <c r="F35" s="13">
        <v>11</v>
      </c>
      <c r="G35" s="13">
        <v>27</v>
      </c>
      <c r="H35" s="13">
        <v>18</v>
      </c>
      <c r="I35" s="13">
        <v>0</v>
      </c>
      <c r="J35" s="13">
        <v>0</v>
      </c>
      <c r="K35" s="13">
        <v>1</v>
      </c>
      <c r="L35" s="13">
        <v>1</v>
      </c>
      <c r="M35" s="13">
        <v>1</v>
      </c>
      <c r="N35" s="13">
        <v>0</v>
      </c>
      <c r="O35" s="23">
        <v>28</v>
      </c>
    </row>
    <row r="36" spans="1:15" x14ac:dyDescent="0.25">
      <c r="A36" s="12" t="s">
        <v>333</v>
      </c>
      <c r="B36" s="13">
        <v>165</v>
      </c>
      <c r="C36" s="13">
        <v>224</v>
      </c>
      <c r="D36" s="31">
        <v>-0.26339285714285698</v>
      </c>
      <c r="E36" s="13">
        <v>146</v>
      </c>
      <c r="F36" s="13">
        <v>121</v>
      </c>
      <c r="G36" s="13">
        <v>39</v>
      </c>
      <c r="H36" s="13">
        <v>167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23">
        <v>206</v>
      </c>
    </row>
    <row r="37" spans="1:15" x14ac:dyDescent="0.25">
      <c r="A37" s="12" t="s">
        <v>334</v>
      </c>
      <c r="B37" s="13">
        <v>25</v>
      </c>
      <c r="C37" s="13">
        <v>60</v>
      </c>
      <c r="D37" s="31">
        <v>-0.58333333333333304</v>
      </c>
      <c r="E37" s="13">
        <v>11</v>
      </c>
      <c r="F37" s="13">
        <v>8</v>
      </c>
      <c r="G37" s="13">
        <v>8</v>
      </c>
      <c r="H37" s="13">
        <v>14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16</v>
      </c>
    </row>
    <row r="38" spans="1:15" x14ac:dyDescent="0.25">
      <c r="A38" s="12" t="s">
        <v>335</v>
      </c>
      <c r="B38" s="13">
        <v>21</v>
      </c>
      <c r="C38" s="13">
        <v>24</v>
      </c>
      <c r="D38" s="31">
        <v>-0.125</v>
      </c>
      <c r="E38" s="13">
        <v>8</v>
      </c>
      <c r="F38" s="13">
        <v>4</v>
      </c>
      <c r="G38" s="13">
        <v>2</v>
      </c>
      <c r="H38" s="13">
        <v>9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12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118</v>
      </c>
      <c r="C41" s="13">
        <v>113</v>
      </c>
      <c r="D41" s="31">
        <v>4.4247787610619503E-2</v>
      </c>
      <c r="E41" s="13">
        <v>10</v>
      </c>
      <c r="F41" s="13">
        <v>14</v>
      </c>
      <c r="G41" s="13">
        <v>25</v>
      </c>
      <c r="H41" s="13">
        <v>37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3">
        <v>41</v>
      </c>
    </row>
    <row r="42" spans="1:15" x14ac:dyDescent="0.25">
      <c r="A42" s="47" t="s">
        <v>339</v>
      </c>
      <c r="B42" s="29">
        <v>992</v>
      </c>
      <c r="C42" s="29">
        <v>1161</v>
      </c>
      <c r="D42" s="30">
        <v>-0.14556416881998299</v>
      </c>
      <c r="E42" s="29">
        <v>282</v>
      </c>
      <c r="F42" s="29">
        <v>96</v>
      </c>
      <c r="G42" s="29">
        <v>159</v>
      </c>
      <c r="H42" s="29">
        <v>130</v>
      </c>
      <c r="I42" s="29">
        <v>1</v>
      </c>
      <c r="J42" s="29">
        <v>0</v>
      </c>
      <c r="K42" s="29">
        <v>0</v>
      </c>
      <c r="L42" s="29">
        <v>0</v>
      </c>
      <c r="M42" s="29">
        <v>64</v>
      </c>
      <c r="N42" s="29">
        <v>4</v>
      </c>
      <c r="O42" s="29">
        <v>86</v>
      </c>
    </row>
    <row r="43" spans="1:15" x14ac:dyDescent="0.25">
      <c r="A43" s="12" t="s">
        <v>340</v>
      </c>
      <c r="B43" s="13">
        <v>22</v>
      </c>
      <c r="C43" s="13">
        <v>7</v>
      </c>
      <c r="D43" s="31">
        <v>2.1428571428571401</v>
      </c>
      <c r="E43" s="13">
        <v>0</v>
      </c>
      <c r="F43" s="13">
        <v>0</v>
      </c>
      <c r="G43" s="13">
        <v>1</v>
      </c>
      <c r="H43" s="13">
        <v>4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1</v>
      </c>
    </row>
    <row r="44" spans="1:15" x14ac:dyDescent="0.25">
      <c r="A44" s="12" t="s">
        <v>341</v>
      </c>
      <c r="B44" s="13">
        <v>958</v>
      </c>
      <c r="C44" s="13">
        <v>1139</v>
      </c>
      <c r="D44" s="31">
        <v>-0.15891132572432001</v>
      </c>
      <c r="E44" s="13">
        <v>282</v>
      </c>
      <c r="F44" s="13">
        <v>96</v>
      </c>
      <c r="G44" s="13">
        <v>156</v>
      </c>
      <c r="H44" s="13">
        <v>123</v>
      </c>
      <c r="I44" s="13">
        <v>1</v>
      </c>
      <c r="J44" s="13">
        <v>0</v>
      </c>
      <c r="K44" s="13">
        <v>0</v>
      </c>
      <c r="L44" s="13">
        <v>0</v>
      </c>
      <c r="M44" s="13">
        <v>63</v>
      </c>
      <c r="N44" s="13">
        <v>4</v>
      </c>
      <c r="O44" s="23">
        <v>84</v>
      </c>
    </row>
    <row r="45" spans="1:15" x14ac:dyDescent="0.25">
      <c r="A45" s="12" t="s">
        <v>342</v>
      </c>
      <c r="B45" s="13">
        <v>2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3</v>
      </c>
      <c r="C46" s="13">
        <v>3</v>
      </c>
      <c r="D46" s="31">
        <v>0</v>
      </c>
      <c r="E46" s="13">
        <v>0</v>
      </c>
      <c r="F46" s="13">
        <v>0</v>
      </c>
      <c r="G46" s="13">
        <v>2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3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6</v>
      </c>
      <c r="C48" s="13">
        <v>10</v>
      </c>
      <c r="D48" s="31">
        <v>-0.4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1</v>
      </c>
      <c r="C49" s="13">
        <v>2</v>
      </c>
      <c r="D49" s="31">
        <v>-0.5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590</v>
      </c>
      <c r="C50" s="29">
        <v>637</v>
      </c>
      <c r="D50" s="30">
        <v>-7.3783359497645196E-2</v>
      </c>
      <c r="E50" s="29">
        <v>19</v>
      </c>
      <c r="F50" s="29">
        <v>8</v>
      </c>
      <c r="G50" s="29">
        <v>154</v>
      </c>
      <c r="H50" s="29">
        <v>126</v>
      </c>
      <c r="I50" s="29">
        <v>49</v>
      </c>
      <c r="J50" s="29">
        <v>107</v>
      </c>
      <c r="K50" s="29">
        <v>0</v>
      </c>
      <c r="L50" s="29">
        <v>0</v>
      </c>
      <c r="M50" s="29">
        <v>3</v>
      </c>
      <c r="N50" s="29">
        <v>12</v>
      </c>
      <c r="O50" s="29">
        <v>176</v>
      </c>
    </row>
    <row r="51" spans="1:15" x14ac:dyDescent="0.25">
      <c r="A51" s="12" t="s">
        <v>348</v>
      </c>
      <c r="B51" s="13">
        <v>171</v>
      </c>
      <c r="C51" s="13">
        <v>202</v>
      </c>
      <c r="D51" s="31">
        <v>-0.15346534653465299</v>
      </c>
      <c r="E51" s="13">
        <v>0</v>
      </c>
      <c r="F51" s="13">
        <v>0</v>
      </c>
      <c r="G51" s="13">
        <v>17</v>
      </c>
      <c r="H51" s="13">
        <v>9</v>
      </c>
      <c r="I51" s="13">
        <v>18</v>
      </c>
      <c r="J51" s="13">
        <v>28</v>
      </c>
      <c r="K51" s="13">
        <v>0</v>
      </c>
      <c r="L51" s="13">
        <v>0</v>
      </c>
      <c r="M51" s="13">
        <v>0</v>
      </c>
      <c r="N51" s="13">
        <v>5</v>
      </c>
      <c r="O51" s="23">
        <v>36</v>
      </c>
    </row>
    <row r="52" spans="1:15" x14ac:dyDescent="0.25">
      <c r="A52" s="12" t="s">
        <v>349</v>
      </c>
      <c r="B52" s="13">
        <v>3</v>
      </c>
      <c r="C52" s="13">
        <v>3</v>
      </c>
      <c r="D52" s="31">
        <v>0</v>
      </c>
      <c r="E52" s="13">
        <v>0</v>
      </c>
      <c r="F52" s="13">
        <v>0</v>
      </c>
      <c r="G52" s="13">
        <v>1</v>
      </c>
      <c r="H52" s="13">
        <v>0</v>
      </c>
      <c r="I52" s="13">
        <v>1</v>
      </c>
      <c r="J52" s="13">
        <v>12</v>
      </c>
      <c r="K52" s="13">
        <v>0</v>
      </c>
      <c r="L52" s="13">
        <v>0</v>
      </c>
      <c r="M52" s="13">
        <v>0</v>
      </c>
      <c r="N52" s="13">
        <v>0</v>
      </c>
      <c r="O52" s="23">
        <v>4</v>
      </c>
    </row>
    <row r="53" spans="1:15" x14ac:dyDescent="0.25">
      <c r="A53" s="12" t="s">
        <v>350</v>
      </c>
      <c r="B53" s="13">
        <v>191</v>
      </c>
      <c r="C53" s="13">
        <v>174</v>
      </c>
      <c r="D53" s="31">
        <v>9.7701149425287404E-2</v>
      </c>
      <c r="E53" s="13">
        <v>10</v>
      </c>
      <c r="F53" s="13">
        <v>4</v>
      </c>
      <c r="G53" s="13">
        <v>62</v>
      </c>
      <c r="H53" s="13">
        <v>34</v>
      </c>
      <c r="I53" s="13">
        <v>11</v>
      </c>
      <c r="J53" s="13">
        <v>17</v>
      </c>
      <c r="K53" s="13">
        <v>0</v>
      </c>
      <c r="L53" s="13">
        <v>0</v>
      </c>
      <c r="M53" s="13">
        <v>3</v>
      </c>
      <c r="N53" s="13">
        <v>0</v>
      </c>
      <c r="O53" s="23">
        <v>43</v>
      </c>
    </row>
    <row r="54" spans="1:15" x14ac:dyDescent="0.25">
      <c r="A54" s="12" t="s">
        <v>351</v>
      </c>
      <c r="B54" s="13">
        <v>9</v>
      </c>
      <c r="C54" s="13">
        <v>8</v>
      </c>
      <c r="D54" s="31">
        <v>0.125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10</v>
      </c>
      <c r="K54" s="13">
        <v>0</v>
      </c>
      <c r="L54" s="13">
        <v>0</v>
      </c>
      <c r="M54" s="13">
        <v>0</v>
      </c>
      <c r="N54" s="13">
        <v>0</v>
      </c>
      <c r="O54" s="23">
        <v>2</v>
      </c>
    </row>
    <row r="55" spans="1:15" x14ac:dyDescent="0.25">
      <c r="A55" s="12" t="s">
        <v>352</v>
      </c>
      <c r="B55" s="13">
        <v>2</v>
      </c>
      <c r="C55" s="13">
        <v>4</v>
      </c>
      <c r="D55" s="31">
        <v>-0.5</v>
      </c>
      <c r="E55" s="13">
        <v>0</v>
      </c>
      <c r="F55" s="13">
        <v>0</v>
      </c>
      <c r="G55" s="13">
        <v>2</v>
      </c>
      <c r="H55" s="13">
        <v>2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1</v>
      </c>
    </row>
    <row r="56" spans="1:15" x14ac:dyDescent="0.25">
      <c r="A56" s="12" t="s">
        <v>353</v>
      </c>
      <c r="B56" s="13">
        <v>29</v>
      </c>
      <c r="C56" s="13">
        <v>44</v>
      </c>
      <c r="D56" s="31">
        <v>-0.34090909090909099</v>
      </c>
      <c r="E56" s="13">
        <v>0</v>
      </c>
      <c r="F56" s="13">
        <v>0</v>
      </c>
      <c r="G56" s="13">
        <v>5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354</v>
      </c>
      <c r="B57" s="13">
        <v>24</v>
      </c>
      <c r="C57" s="13">
        <v>25</v>
      </c>
      <c r="D57" s="31">
        <v>-0.04</v>
      </c>
      <c r="E57" s="13">
        <v>3</v>
      </c>
      <c r="F57" s="13">
        <v>2</v>
      </c>
      <c r="G57" s="13">
        <v>9</v>
      </c>
      <c r="H57" s="13">
        <v>11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10</v>
      </c>
    </row>
    <row r="58" spans="1:15" x14ac:dyDescent="0.25">
      <c r="A58" s="12" t="s">
        <v>355</v>
      </c>
      <c r="B58" s="13">
        <v>3</v>
      </c>
      <c r="C58" s="13">
        <v>9</v>
      </c>
      <c r="D58" s="31">
        <v>-0.66666666666666696</v>
      </c>
      <c r="E58" s="13">
        <v>0</v>
      </c>
      <c r="F58" s="13">
        <v>0</v>
      </c>
      <c r="G58" s="13">
        <v>1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4</v>
      </c>
    </row>
    <row r="59" spans="1:15" x14ac:dyDescent="0.25">
      <c r="A59" s="12" t="s">
        <v>356</v>
      </c>
      <c r="B59" s="13">
        <v>3</v>
      </c>
      <c r="C59" s="13">
        <v>8</v>
      </c>
      <c r="D59" s="31">
        <v>-0.625</v>
      </c>
      <c r="E59" s="13">
        <v>0</v>
      </c>
      <c r="F59" s="13">
        <v>0</v>
      </c>
      <c r="G59" s="13">
        <v>1</v>
      </c>
      <c r="H59" s="13">
        <v>2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23">
        <v>1</v>
      </c>
    </row>
    <row r="60" spans="1:15" x14ac:dyDescent="0.25">
      <c r="A60" s="12" t="s">
        <v>357</v>
      </c>
      <c r="B60" s="13">
        <v>17</v>
      </c>
      <c r="C60" s="13">
        <v>12</v>
      </c>
      <c r="D60" s="31">
        <v>0.41666666666666702</v>
      </c>
      <c r="E60" s="13">
        <v>0</v>
      </c>
      <c r="F60" s="13">
        <v>0</v>
      </c>
      <c r="G60" s="13">
        <v>4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3</v>
      </c>
    </row>
    <row r="61" spans="1:15" x14ac:dyDescent="0.25">
      <c r="A61" s="12" t="s">
        <v>358</v>
      </c>
      <c r="B61" s="13">
        <v>23</v>
      </c>
      <c r="C61" s="13">
        <v>17</v>
      </c>
      <c r="D61" s="31">
        <v>0.35294117647058798</v>
      </c>
      <c r="E61" s="13">
        <v>1</v>
      </c>
      <c r="F61" s="13">
        <v>0</v>
      </c>
      <c r="G61" s="13">
        <v>13</v>
      </c>
      <c r="H61" s="13">
        <v>14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23">
        <v>16</v>
      </c>
    </row>
    <row r="62" spans="1:15" x14ac:dyDescent="0.25">
      <c r="A62" s="12" t="s">
        <v>359</v>
      </c>
      <c r="B62" s="13">
        <v>16</v>
      </c>
      <c r="C62" s="13">
        <v>3</v>
      </c>
      <c r="D62" s="31">
        <v>4.3333333333333304</v>
      </c>
      <c r="E62" s="13">
        <v>1</v>
      </c>
      <c r="F62" s="13">
        <v>1</v>
      </c>
      <c r="G62" s="13">
        <v>7</v>
      </c>
      <c r="H62" s="13">
        <v>7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1</v>
      </c>
      <c r="O62" s="23">
        <v>20</v>
      </c>
    </row>
    <row r="63" spans="1:15" x14ac:dyDescent="0.25">
      <c r="A63" s="12" t="s">
        <v>360</v>
      </c>
      <c r="B63" s="13">
        <v>61</v>
      </c>
      <c r="C63" s="13">
        <v>70</v>
      </c>
      <c r="D63" s="31">
        <v>-0.128571428571429</v>
      </c>
      <c r="E63" s="13">
        <v>3</v>
      </c>
      <c r="F63" s="13">
        <v>1</v>
      </c>
      <c r="G63" s="13">
        <v>24</v>
      </c>
      <c r="H63" s="13">
        <v>35</v>
      </c>
      <c r="I63" s="13">
        <v>10</v>
      </c>
      <c r="J63" s="13">
        <v>30</v>
      </c>
      <c r="K63" s="13">
        <v>0</v>
      </c>
      <c r="L63" s="13">
        <v>0</v>
      </c>
      <c r="M63" s="13">
        <v>0</v>
      </c>
      <c r="N63" s="13">
        <v>3</v>
      </c>
      <c r="O63" s="23">
        <v>27</v>
      </c>
    </row>
    <row r="64" spans="1:15" x14ac:dyDescent="0.25">
      <c r="A64" s="12" t="s">
        <v>361</v>
      </c>
      <c r="B64" s="13">
        <v>24</v>
      </c>
      <c r="C64" s="13">
        <v>27</v>
      </c>
      <c r="D64" s="31">
        <v>-0.11111111111111099</v>
      </c>
      <c r="E64" s="13">
        <v>0</v>
      </c>
      <c r="F64" s="13">
        <v>0</v>
      </c>
      <c r="G64" s="13">
        <v>0</v>
      </c>
      <c r="H64" s="13">
        <v>0</v>
      </c>
      <c r="I64" s="13">
        <v>8</v>
      </c>
      <c r="J64" s="13">
        <v>5</v>
      </c>
      <c r="K64" s="13">
        <v>0</v>
      </c>
      <c r="L64" s="13">
        <v>0</v>
      </c>
      <c r="M64" s="13">
        <v>0</v>
      </c>
      <c r="N64" s="13">
        <v>1</v>
      </c>
      <c r="O64" s="23">
        <v>2</v>
      </c>
    </row>
    <row r="65" spans="1:15" x14ac:dyDescent="0.25">
      <c r="A65" s="12" t="s">
        <v>362</v>
      </c>
      <c r="B65" s="13">
        <v>5</v>
      </c>
      <c r="C65" s="13">
        <v>10</v>
      </c>
      <c r="D65" s="31">
        <v>-0.5</v>
      </c>
      <c r="E65" s="13">
        <v>0</v>
      </c>
      <c r="F65" s="13">
        <v>0</v>
      </c>
      <c r="G65" s="13">
        <v>2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1</v>
      </c>
    </row>
    <row r="66" spans="1:15" x14ac:dyDescent="0.25">
      <c r="A66" s="12" t="s">
        <v>363</v>
      </c>
      <c r="B66" s="13">
        <v>1</v>
      </c>
      <c r="C66" s="13">
        <v>4</v>
      </c>
      <c r="D66" s="31">
        <v>-0.75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23">
        <v>1</v>
      </c>
    </row>
    <row r="67" spans="1:15" x14ac:dyDescent="0.25">
      <c r="A67" s="12" t="s">
        <v>364</v>
      </c>
      <c r="B67" s="13">
        <v>2</v>
      </c>
      <c r="C67" s="13">
        <v>4</v>
      </c>
      <c r="D67" s="31">
        <v>-0.5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  <c r="N67" s="13">
        <v>1</v>
      </c>
      <c r="O67" s="23">
        <v>2</v>
      </c>
    </row>
    <row r="68" spans="1:15" x14ac:dyDescent="0.25">
      <c r="A68" s="12" t="s">
        <v>365</v>
      </c>
      <c r="B68" s="13">
        <v>0</v>
      </c>
      <c r="C68" s="13">
        <v>3</v>
      </c>
      <c r="D68" s="31">
        <v>-1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1</v>
      </c>
    </row>
    <row r="69" spans="1:15" x14ac:dyDescent="0.25">
      <c r="A69" s="12" t="s">
        <v>366</v>
      </c>
      <c r="B69" s="13">
        <v>3</v>
      </c>
      <c r="C69" s="13">
        <v>10</v>
      </c>
      <c r="D69" s="31">
        <v>-0.7</v>
      </c>
      <c r="E69" s="13">
        <v>1</v>
      </c>
      <c r="F69" s="13">
        <v>0</v>
      </c>
      <c r="G69" s="13">
        <v>4</v>
      </c>
      <c r="H69" s="13">
        <v>2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2</v>
      </c>
    </row>
    <row r="70" spans="1:15" x14ac:dyDescent="0.25">
      <c r="A70" s="12" t="s">
        <v>367</v>
      </c>
      <c r="B70" s="13">
        <v>2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1">
        <v>0</v>
      </c>
      <c r="E71" s="13">
        <v>0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10</v>
      </c>
      <c r="C72" s="29">
        <v>15</v>
      </c>
      <c r="D72" s="30">
        <v>-0.33333333333333298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1</v>
      </c>
      <c r="O72" s="29">
        <v>7</v>
      </c>
    </row>
    <row r="73" spans="1:15" x14ac:dyDescent="0.25">
      <c r="A73" s="12" t="s">
        <v>370</v>
      </c>
      <c r="B73" s="13">
        <v>10</v>
      </c>
      <c r="C73" s="13">
        <v>15</v>
      </c>
      <c r="D73" s="31">
        <v>-0.33333333333333298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23">
        <v>7</v>
      </c>
    </row>
    <row r="74" spans="1:15" x14ac:dyDescent="0.25">
      <c r="A74" s="47" t="s">
        <v>371</v>
      </c>
      <c r="B74" s="29">
        <v>117</v>
      </c>
      <c r="C74" s="29">
        <v>98</v>
      </c>
      <c r="D74" s="30">
        <v>0.19387755102040799</v>
      </c>
      <c r="E74" s="29">
        <v>2</v>
      </c>
      <c r="F74" s="29">
        <v>1</v>
      </c>
      <c r="G74" s="29">
        <v>22</v>
      </c>
      <c r="H74" s="29">
        <v>24</v>
      </c>
      <c r="I74" s="29">
        <v>0</v>
      </c>
      <c r="J74" s="29">
        <v>1</v>
      </c>
      <c r="K74" s="29">
        <v>3</v>
      </c>
      <c r="L74" s="29">
        <v>7</v>
      </c>
      <c r="M74" s="29">
        <v>4</v>
      </c>
      <c r="N74" s="29">
        <v>4</v>
      </c>
      <c r="O74" s="29">
        <v>26</v>
      </c>
    </row>
    <row r="75" spans="1:15" x14ac:dyDescent="0.25">
      <c r="A75" s="12" t="s">
        <v>372</v>
      </c>
      <c r="B75" s="13">
        <v>42</v>
      </c>
      <c r="C75" s="13">
        <v>38</v>
      </c>
      <c r="D75" s="31">
        <v>0.105263157894737</v>
      </c>
      <c r="E75" s="13">
        <v>0</v>
      </c>
      <c r="F75" s="13">
        <v>0</v>
      </c>
      <c r="G75" s="13">
        <v>9</v>
      </c>
      <c r="H75" s="13">
        <v>12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3">
        <v>7</v>
      </c>
    </row>
    <row r="76" spans="1:15" x14ac:dyDescent="0.25">
      <c r="A76" s="12" t="s">
        <v>373</v>
      </c>
      <c r="B76" s="13">
        <v>2</v>
      </c>
      <c r="C76" s="13">
        <v>1</v>
      </c>
      <c r="D76" s="31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43</v>
      </c>
      <c r="C77" s="13">
        <v>29</v>
      </c>
      <c r="D77" s="31">
        <v>0.48275862068965503</v>
      </c>
      <c r="E77" s="13">
        <v>2</v>
      </c>
      <c r="F77" s="13">
        <v>1</v>
      </c>
      <c r="G77" s="13">
        <v>3</v>
      </c>
      <c r="H77" s="13">
        <v>1</v>
      </c>
      <c r="I77" s="13">
        <v>0</v>
      </c>
      <c r="J77" s="13">
        <v>1</v>
      </c>
      <c r="K77" s="13">
        <v>3</v>
      </c>
      <c r="L77" s="13">
        <v>7</v>
      </c>
      <c r="M77" s="13">
        <v>0</v>
      </c>
      <c r="N77" s="13">
        <v>4</v>
      </c>
      <c r="O77" s="23">
        <v>7</v>
      </c>
    </row>
    <row r="78" spans="1:15" x14ac:dyDescent="0.25">
      <c r="A78" s="12" t="s">
        <v>375</v>
      </c>
      <c r="B78" s="13">
        <v>0</v>
      </c>
      <c r="C78" s="13">
        <v>3</v>
      </c>
      <c r="D78" s="31">
        <v>-1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1</v>
      </c>
    </row>
    <row r="79" spans="1:15" x14ac:dyDescent="0.25">
      <c r="A79" s="12" t="s">
        <v>376</v>
      </c>
      <c r="B79" s="13">
        <v>24</v>
      </c>
      <c r="C79" s="13">
        <v>25</v>
      </c>
      <c r="D79" s="31">
        <v>-0.04</v>
      </c>
      <c r="E79" s="13">
        <v>0</v>
      </c>
      <c r="F79" s="13">
        <v>0</v>
      </c>
      <c r="G79" s="13">
        <v>9</v>
      </c>
      <c r="H79" s="13">
        <v>6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3">
        <v>6</v>
      </c>
    </row>
    <row r="80" spans="1:15" x14ac:dyDescent="0.25">
      <c r="A80" s="12" t="s">
        <v>377</v>
      </c>
      <c r="B80" s="13">
        <v>3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3</v>
      </c>
      <c r="C81" s="13">
        <v>2</v>
      </c>
      <c r="D81" s="31">
        <v>0.5</v>
      </c>
      <c r="E81" s="13">
        <v>0</v>
      </c>
      <c r="F81" s="13">
        <v>0</v>
      </c>
      <c r="G81" s="13">
        <v>1</v>
      </c>
      <c r="H81" s="13">
        <v>4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5</v>
      </c>
    </row>
    <row r="82" spans="1:15" x14ac:dyDescent="0.25">
      <c r="A82" s="47" t="s">
        <v>379</v>
      </c>
      <c r="B82" s="29">
        <v>234</v>
      </c>
      <c r="C82" s="29">
        <v>263</v>
      </c>
      <c r="D82" s="30">
        <v>-0.110266159695818</v>
      </c>
      <c r="E82" s="29">
        <v>4</v>
      </c>
      <c r="F82" s="29">
        <v>11</v>
      </c>
      <c r="G82" s="29">
        <v>12</v>
      </c>
      <c r="H82" s="29">
        <v>18</v>
      </c>
      <c r="I82" s="29">
        <v>0</v>
      </c>
      <c r="J82" s="29">
        <v>0</v>
      </c>
      <c r="K82" s="29">
        <v>0</v>
      </c>
      <c r="L82" s="29">
        <v>0</v>
      </c>
      <c r="M82" s="29">
        <v>15</v>
      </c>
      <c r="N82" s="29">
        <v>0</v>
      </c>
      <c r="O82" s="29">
        <v>24</v>
      </c>
    </row>
    <row r="83" spans="1:15" x14ac:dyDescent="0.25">
      <c r="A83" s="12" t="s">
        <v>380</v>
      </c>
      <c r="B83" s="13">
        <v>65</v>
      </c>
      <c r="C83" s="13">
        <v>82</v>
      </c>
      <c r="D83" s="31">
        <v>-0.207317073170732</v>
      </c>
      <c r="E83" s="13">
        <v>0</v>
      </c>
      <c r="F83" s="13">
        <v>0</v>
      </c>
      <c r="G83" s="13">
        <v>2</v>
      </c>
      <c r="H83" s="13">
        <v>4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3">
        <v>3</v>
      </c>
    </row>
    <row r="84" spans="1:15" x14ac:dyDescent="0.25">
      <c r="A84" s="12" t="s">
        <v>381</v>
      </c>
      <c r="B84" s="13">
        <v>169</v>
      </c>
      <c r="C84" s="13">
        <v>181</v>
      </c>
      <c r="D84" s="31">
        <v>-6.6298342541436503E-2</v>
      </c>
      <c r="E84" s="13">
        <v>4</v>
      </c>
      <c r="F84" s="13">
        <v>11</v>
      </c>
      <c r="G84" s="13">
        <v>10</v>
      </c>
      <c r="H84" s="13">
        <v>14</v>
      </c>
      <c r="I84" s="13">
        <v>0</v>
      </c>
      <c r="J84" s="13">
        <v>0</v>
      </c>
      <c r="K84" s="13">
        <v>0</v>
      </c>
      <c r="L84" s="13">
        <v>0</v>
      </c>
      <c r="M84" s="13">
        <v>14</v>
      </c>
      <c r="N84" s="13">
        <v>0</v>
      </c>
      <c r="O84" s="23">
        <v>21</v>
      </c>
    </row>
    <row r="85" spans="1:15" x14ac:dyDescent="0.25">
      <c r="A85" s="47" t="s">
        <v>382</v>
      </c>
      <c r="B85" s="29">
        <v>1095</v>
      </c>
      <c r="C85" s="29">
        <v>1299</v>
      </c>
      <c r="D85" s="30">
        <v>-0.157043879907621</v>
      </c>
      <c r="E85" s="29">
        <v>50</v>
      </c>
      <c r="F85" s="29">
        <v>21</v>
      </c>
      <c r="G85" s="29">
        <v>563</v>
      </c>
      <c r="H85" s="29">
        <v>410</v>
      </c>
      <c r="I85" s="29">
        <v>0</v>
      </c>
      <c r="J85" s="29">
        <v>0</v>
      </c>
      <c r="K85" s="29">
        <v>0</v>
      </c>
      <c r="L85" s="29">
        <v>0</v>
      </c>
      <c r="M85" s="29">
        <v>4</v>
      </c>
      <c r="N85" s="29">
        <v>0</v>
      </c>
      <c r="O85" s="29">
        <v>319</v>
      </c>
    </row>
    <row r="86" spans="1:15" x14ac:dyDescent="0.25">
      <c r="A86" s="12" t="s">
        <v>383</v>
      </c>
      <c r="B86" s="13">
        <v>2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32</v>
      </c>
      <c r="C89" s="13">
        <v>17</v>
      </c>
      <c r="D89" s="31">
        <v>0.88235294117647101</v>
      </c>
      <c r="E89" s="13">
        <v>0</v>
      </c>
      <c r="F89" s="13">
        <v>0</v>
      </c>
      <c r="G89" s="13">
        <v>1</v>
      </c>
      <c r="H89" s="13">
        <v>2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7</v>
      </c>
    </row>
    <row r="90" spans="1:15" x14ac:dyDescent="0.25">
      <c r="A90" s="12" t="s">
        <v>387</v>
      </c>
      <c r="B90" s="13">
        <v>2</v>
      </c>
      <c r="C90" s="13">
        <v>0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24</v>
      </c>
      <c r="C91" s="13">
        <v>30</v>
      </c>
      <c r="D91" s="31">
        <v>-0.2</v>
      </c>
      <c r="E91" s="13">
        <v>0</v>
      </c>
      <c r="F91" s="13">
        <v>0</v>
      </c>
      <c r="G91" s="13">
        <v>4</v>
      </c>
      <c r="H91" s="13">
        <v>3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1</v>
      </c>
    </row>
    <row r="92" spans="1:15" x14ac:dyDescent="0.25">
      <c r="A92" s="12" t="s">
        <v>389</v>
      </c>
      <c r="B92" s="13">
        <v>363</v>
      </c>
      <c r="C92" s="13">
        <v>357</v>
      </c>
      <c r="D92" s="31">
        <v>1.6806722689075598E-2</v>
      </c>
      <c r="E92" s="13">
        <v>7</v>
      </c>
      <c r="F92" s="13">
        <v>8</v>
      </c>
      <c r="G92" s="13">
        <v>192</v>
      </c>
      <c r="H92" s="13">
        <v>218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3">
        <v>182</v>
      </c>
    </row>
    <row r="93" spans="1:15" x14ac:dyDescent="0.25">
      <c r="A93" s="12" t="s">
        <v>390</v>
      </c>
      <c r="B93" s="13">
        <v>34</v>
      </c>
      <c r="C93" s="13">
        <v>37</v>
      </c>
      <c r="D93" s="31">
        <v>-8.1081081081081099E-2</v>
      </c>
      <c r="E93" s="13">
        <v>0</v>
      </c>
      <c r="F93" s="13">
        <v>0</v>
      </c>
      <c r="G93" s="13">
        <v>7</v>
      </c>
      <c r="H93" s="13">
        <v>3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23">
        <v>4</v>
      </c>
    </row>
    <row r="94" spans="1:15" x14ac:dyDescent="0.25">
      <c r="A94" s="12" t="s">
        <v>391</v>
      </c>
      <c r="B94" s="13">
        <v>631</v>
      </c>
      <c r="C94" s="13">
        <v>850</v>
      </c>
      <c r="D94" s="31">
        <v>-0.25764705882352901</v>
      </c>
      <c r="E94" s="13">
        <v>41</v>
      </c>
      <c r="F94" s="13">
        <v>12</v>
      </c>
      <c r="G94" s="13">
        <v>359</v>
      </c>
      <c r="H94" s="13">
        <v>184</v>
      </c>
      <c r="I94" s="13">
        <v>0</v>
      </c>
      <c r="J94" s="13">
        <v>0</v>
      </c>
      <c r="K94" s="13">
        <v>0</v>
      </c>
      <c r="L94" s="13">
        <v>0</v>
      </c>
      <c r="M94" s="13">
        <v>2</v>
      </c>
      <c r="N94" s="13">
        <v>0</v>
      </c>
      <c r="O94" s="23">
        <v>125</v>
      </c>
    </row>
    <row r="95" spans="1:15" x14ac:dyDescent="0.25">
      <c r="A95" s="12" t="s">
        <v>392</v>
      </c>
      <c r="B95" s="13">
        <v>5</v>
      </c>
      <c r="C95" s="13">
        <v>7</v>
      </c>
      <c r="D95" s="31">
        <v>-0.28571428571428598</v>
      </c>
      <c r="E95" s="13">
        <v>2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2</v>
      </c>
      <c r="C96" s="13">
        <v>1</v>
      </c>
      <c r="D96" s="31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13986</v>
      </c>
      <c r="C97" s="29">
        <v>11392</v>
      </c>
      <c r="D97" s="30">
        <v>0.227703651685393</v>
      </c>
      <c r="E97" s="29">
        <v>724</v>
      </c>
      <c r="F97" s="29">
        <v>684</v>
      </c>
      <c r="G97" s="29">
        <v>3423</v>
      </c>
      <c r="H97" s="29">
        <v>2892</v>
      </c>
      <c r="I97" s="29">
        <v>2</v>
      </c>
      <c r="J97" s="29">
        <v>7</v>
      </c>
      <c r="K97" s="29">
        <v>0</v>
      </c>
      <c r="L97" s="29">
        <v>1</v>
      </c>
      <c r="M97" s="29">
        <v>29</v>
      </c>
      <c r="N97" s="29">
        <v>198</v>
      </c>
      <c r="O97" s="29">
        <v>3164</v>
      </c>
    </row>
    <row r="98" spans="1:15" x14ac:dyDescent="0.25">
      <c r="A98" s="12" t="s">
        <v>395</v>
      </c>
      <c r="B98" s="13">
        <v>1566</v>
      </c>
      <c r="C98" s="13">
        <v>1845</v>
      </c>
      <c r="D98" s="31">
        <v>-0.151219512195122</v>
      </c>
      <c r="E98" s="13">
        <v>202</v>
      </c>
      <c r="F98" s="13">
        <v>185</v>
      </c>
      <c r="G98" s="13">
        <v>391</v>
      </c>
      <c r="H98" s="13">
        <v>373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23">
        <v>525</v>
      </c>
    </row>
    <row r="99" spans="1:15" x14ac:dyDescent="0.25">
      <c r="A99" s="12" t="s">
        <v>396</v>
      </c>
      <c r="B99" s="13">
        <v>4918</v>
      </c>
      <c r="C99" s="13">
        <v>2545</v>
      </c>
      <c r="D99" s="31">
        <v>0.93241650294695499</v>
      </c>
      <c r="E99" s="13">
        <v>297</v>
      </c>
      <c r="F99" s="13">
        <v>272</v>
      </c>
      <c r="G99" s="13">
        <v>1069</v>
      </c>
      <c r="H99" s="13">
        <v>762</v>
      </c>
      <c r="I99" s="13">
        <v>0</v>
      </c>
      <c r="J99" s="13">
        <v>0</v>
      </c>
      <c r="K99" s="13">
        <v>0</v>
      </c>
      <c r="L99" s="13">
        <v>0</v>
      </c>
      <c r="M99" s="13">
        <v>2</v>
      </c>
      <c r="N99" s="13">
        <v>39</v>
      </c>
      <c r="O99" s="23">
        <v>930</v>
      </c>
    </row>
    <row r="100" spans="1:15" x14ac:dyDescent="0.25">
      <c r="A100" s="12" t="s">
        <v>397</v>
      </c>
      <c r="B100" s="13">
        <v>155</v>
      </c>
      <c r="C100" s="13">
        <v>191</v>
      </c>
      <c r="D100" s="31">
        <v>-0.18848167539267</v>
      </c>
      <c r="E100" s="13">
        <v>45</v>
      </c>
      <c r="F100" s="13">
        <v>43</v>
      </c>
      <c r="G100" s="13">
        <v>281</v>
      </c>
      <c r="H100" s="13">
        <v>315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20</v>
      </c>
      <c r="O100" s="23">
        <v>293</v>
      </c>
    </row>
    <row r="101" spans="1:15" x14ac:dyDescent="0.25">
      <c r="A101" s="12" t="s">
        <v>398</v>
      </c>
      <c r="B101" s="13">
        <v>1099</v>
      </c>
      <c r="C101" s="13">
        <v>1074</v>
      </c>
      <c r="D101" s="31">
        <v>2.3277467411545599E-2</v>
      </c>
      <c r="E101" s="13">
        <v>80</v>
      </c>
      <c r="F101" s="13">
        <v>69</v>
      </c>
      <c r="G101" s="13">
        <v>343</v>
      </c>
      <c r="H101" s="13">
        <v>340</v>
      </c>
      <c r="I101" s="13">
        <v>1</v>
      </c>
      <c r="J101" s="13">
        <v>3</v>
      </c>
      <c r="K101" s="13">
        <v>0</v>
      </c>
      <c r="L101" s="13">
        <v>1</v>
      </c>
      <c r="M101" s="13">
        <v>0</v>
      </c>
      <c r="N101" s="13">
        <v>135</v>
      </c>
      <c r="O101" s="23">
        <v>360</v>
      </c>
    </row>
    <row r="102" spans="1:15" x14ac:dyDescent="0.25">
      <c r="A102" s="12" t="s">
        <v>399</v>
      </c>
      <c r="B102" s="13">
        <v>18</v>
      </c>
      <c r="C102" s="13">
        <v>8</v>
      </c>
      <c r="D102" s="31">
        <v>1.25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2</v>
      </c>
    </row>
    <row r="103" spans="1:15" x14ac:dyDescent="0.25">
      <c r="A103" s="12" t="s">
        <v>400</v>
      </c>
      <c r="B103" s="13">
        <v>172</v>
      </c>
      <c r="C103" s="13">
        <v>182</v>
      </c>
      <c r="D103" s="31">
        <v>-5.4945054945054903E-2</v>
      </c>
      <c r="E103" s="13">
        <v>16</v>
      </c>
      <c r="F103" s="13">
        <v>10</v>
      </c>
      <c r="G103" s="13">
        <v>53</v>
      </c>
      <c r="H103" s="13">
        <v>46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3">
        <v>53</v>
      </c>
    </row>
    <row r="104" spans="1:15" x14ac:dyDescent="0.25">
      <c r="A104" s="12" t="s">
        <v>401</v>
      </c>
      <c r="B104" s="13">
        <v>551</v>
      </c>
      <c r="C104" s="13">
        <v>640</v>
      </c>
      <c r="D104" s="31">
        <v>-0.13906250000000001</v>
      </c>
      <c r="E104" s="13">
        <v>0</v>
      </c>
      <c r="F104" s="13">
        <v>0</v>
      </c>
      <c r="G104" s="13">
        <v>18</v>
      </c>
      <c r="H104" s="13">
        <v>5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3">
        <v>7</v>
      </c>
    </row>
    <row r="105" spans="1:15" x14ac:dyDescent="0.25">
      <c r="A105" s="12" t="s">
        <v>402</v>
      </c>
      <c r="B105" s="13">
        <v>2149</v>
      </c>
      <c r="C105" s="13">
        <v>2217</v>
      </c>
      <c r="D105" s="31">
        <v>-3.0672079386558401E-2</v>
      </c>
      <c r="E105" s="13">
        <v>24</v>
      </c>
      <c r="F105" s="13">
        <v>41</v>
      </c>
      <c r="G105" s="13">
        <v>561</v>
      </c>
      <c r="H105" s="13">
        <v>400</v>
      </c>
      <c r="I105" s="13">
        <v>0</v>
      </c>
      <c r="J105" s="13">
        <v>3</v>
      </c>
      <c r="K105" s="13">
        <v>0</v>
      </c>
      <c r="L105" s="13">
        <v>0</v>
      </c>
      <c r="M105" s="13">
        <v>14</v>
      </c>
      <c r="N105" s="13">
        <v>1</v>
      </c>
      <c r="O105" s="23">
        <v>353</v>
      </c>
    </row>
    <row r="106" spans="1:15" x14ac:dyDescent="0.25">
      <c r="A106" s="12" t="s">
        <v>403</v>
      </c>
      <c r="B106" s="13">
        <v>647</v>
      </c>
      <c r="C106" s="13">
        <v>722</v>
      </c>
      <c r="D106" s="31">
        <v>-0.10387811634349001</v>
      </c>
      <c r="E106" s="13">
        <v>13</v>
      </c>
      <c r="F106" s="13">
        <v>11</v>
      </c>
      <c r="G106" s="13">
        <v>186</v>
      </c>
      <c r="H106" s="13">
        <v>150</v>
      </c>
      <c r="I106" s="13">
        <v>0</v>
      </c>
      <c r="J106" s="13">
        <v>0</v>
      </c>
      <c r="K106" s="13">
        <v>0</v>
      </c>
      <c r="L106" s="13">
        <v>0</v>
      </c>
      <c r="M106" s="13">
        <v>5</v>
      </c>
      <c r="N106" s="13">
        <v>0</v>
      </c>
      <c r="O106" s="23">
        <v>136</v>
      </c>
    </row>
    <row r="107" spans="1:15" x14ac:dyDescent="0.25">
      <c r="A107" s="12" t="s">
        <v>404</v>
      </c>
      <c r="B107" s="13">
        <v>77</v>
      </c>
      <c r="C107" s="13">
        <v>51</v>
      </c>
      <c r="D107" s="31">
        <v>0.50980392156862697</v>
      </c>
      <c r="E107" s="13">
        <v>1</v>
      </c>
      <c r="F107" s="13">
        <v>0</v>
      </c>
      <c r="G107" s="13">
        <v>6</v>
      </c>
      <c r="H107" s="13">
        <v>10</v>
      </c>
      <c r="I107" s="13">
        <v>0</v>
      </c>
      <c r="J107" s="13">
        <v>0</v>
      </c>
      <c r="K107" s="13">
        <v>0</v>
      </c>
      <c r="L107" s="13">
        <v>0</v>
      </c>
      <c r="M107" s="13">
        <v>3</v>
      </c>
      <c r="N107" s="13">
        <v>0</v>
      </c>
      <c r="O107" s="23">
        <v>9</v>
      </c>
    </row>
    <row r="108" spans="1:15" x14ac:dyDescent="0.25">
      <c r="A108" s="12" t="s">
        <v>405</v>
      </c>
      <c r="B108" s="13">
        <v>31</v>
      </c>
      <c r="C108" s="13">
        <v>44</v>
      </c>
      <c r="D108" s="31">
        <v>-0.29545454545454503</v>
      </c>
      <c r="E108" s="13">
        <v>0</v>
      </c>
      <c r="F108" s="13">
        <v>0</v>
      </c>
      <c r="G108" s="13">
        <v>16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3</v>
      </c>
    </row>
    <row r="109" spans="1:15" x14ac:dyDescent="0.25">
      <c r="A109" s="12" t="s">
        <v>406</v>
      </c>
      <c r="B109" s="13">
        <v>17</v>
      </c>
      <c r="C109" s="13">
        <v>12</v>
      </c>
      <c r="D109" s="31">
        <v>0.41666666666666702</v>
      </c>
      <c r="E109" s="13">
        <v>0</v>
      </c>
      <c r="F109" s="13">
        <v>0</v>
      </c>
      <c r="G109" s="13">
        <v>24</v>
      </c>
      <c r="H109" s="13">
        <v>23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16</v>
      </c>
    </row>
    <row r="110" spans="1:15" x14ac:dyDescent="0.25">
      <c r="A110" s="12" t="s">
        <v>407</v>
      </c>
      <c r="B110" s="13">
        <v>1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2306</v>
      </c>
      <c r="C111" s="13">
        <v>1549</v>
      </c>
      <c r="D111" s="31">
        <v>0.488702388637831</v>
      </c>
      <c r="E111" s="13">
        <v>33</v>
      </c>
      <c r="F111" s="13">
        <v>43</v>
      </c>
      <c r="G111" s="13">
        <v>288</v>
      </c>
      <c r="H111" s="13">
        <v>283</v>
      </c>
      <c r="I111" s="13">
        <v>1</v>
      </c>
      <c r="J111" s="13">
        <v>1</v>
      </c>
      <c r="K111" s="13">
        <v>0</v>
      </c>
      <c r="L111" s="13">
        <v>0</v>
      </c>
      <c r="M111" s="13">
        <v>1</v>
      </c>
      <c r="N111" s="13">
        <v>1</v>
      </c>
      <c r="O111" s="23">
        <v>297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1</v>
      </c>
      <c r="C113" s="13">
        <v>1</v>
      </c>
      <c r="D113" s="31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8</v>
      </c>
      <c r="C114" s="13">
        <v>10</v>
      </c>
      <c r="D114" s="31">
        <v>-0.2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32</v>
      </c>
      <c r="C115" s="13">
        <v>14</v>
      </c>
      <c r="D115" s="31">
        <v>1.28571428571429</v>
      </c>
      <c r="E115" s="13">
        <v>4</v>
      </c>
      <c r="F115" s="13">
        <v>3</v>
      </c>
      <c r="G115" s="13">
        <v>8</v>
      </c>
      <c r="H115" s="13">
        <v>11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19</v>
      </c>
    </row>
    <row r="116" spans="1:15" x14ac:dyDescent="0.25">
      <c r="A116" s="12" t="s">
        <v>413</v>
      </c>
      <c r="B116" s="13">
        <v>36</v>
      </c>
      <c r="C116" s="13">
        <v>76</v>
      </c>
      <c r="D116" s="31">
        <v>-0.52631578947368396</v>
      </c>
      <c r="E116" s="13">
        <v>1</v>
      </c>
      <c r="F116" s="13">
        <v>1</v>
      </c>
      <c r="G116" s="13">
        <v>18</v>
      </c>
      <c r="H116" s="13">
        <v>4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5</v>
      </c>
    </row>
    <row r="117" spans="1:15" x14ac:dyDescent="0.25">
      <c r="A117" s="12" t="s">
        <v>414</v>
      </c>
      <c r="B117" s="13">
        <v>0</v>
      </c>
      <c r="C117" s="13">
        <v>3</v>
      </c>
      <c r="D117" s="31">
        <v>-1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1">
        <v>-1</v>
      </c>
      <c r="E118" s="13">
        <v>0</v>
      </c>
      <c r="F118" s="13">
        <v>0</v>
      </c>
      <c r="G118" s="13">
        <v>0</v>
      </c>
      <c r="H118" s="13">
        <v>9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1</v>
      </c>
    </row>
    <row r="119" spans="1:15" x14ac:dyDescent="0.25">
      <c r="A119" s="12" t="s">
        <v>416</v>
      </c>
      <c r="B119" s="13">
        <v>5</v>
      </c>
      <c r="C119" s="13">
        <v>3</v>
      </c>
      <c r="D119" s="31">
        <v>0.66666666666666696</v>
      </c>
      <c r="E119" s="13">
        <v>2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13</v>
      </c>
      <c r="C120" s="13">
        <v>19</v>
      </c>
      <c r="D120" s="31">
        <v>-0.31578947368421101</v>
      </c>
      <c r="E120" s="13">
        <v>0</v>
      </c>
      <c r="F120" s="13">
        <v>0</v>
      </c>
      <c r="G120" s="13">
        <v>9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23">
        <v>5</v>
      </c>
    </row>
    <row r="121" spans="1:15" x14ac:dyDescent="0.25">
      <c r="A121" s="12" t="s">
        <v>418</v>
      </c>
      <c r="B121" s="13">
        <v>77</v>
      </c>
      <c r="C121" s="13">
        <v>114</v>
      </c>
      <c r="D121" s="31">
        <v>-0.324561403508772</v>
      </c>
      <c r="E121" s="13">
        <v>1</v>
      </c>
      <c r="F121" s="13">
        <v>1</v>
      </c>
      <c r="G121" s="13">
        <v>71</v>
      </c>
      <c r="H121" s="13">
        <v>78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104</v>
      </c>
    </row>
    <row r="122" spans="1:15" x14ac:dyDescent="0.25">
      <c r="A122" s="12" t="s">
        <v>419</v>
      </c>
      <c r="B122" s="13">
        <v>10</v>
      </c>
      <c r="C122" s="13">
        <v>8</v>
      </c>
      <c r="D122" s="31">
        <v>0.25</v>
      </c>
      <c r="E122" s="13">
        <v>0</v>
      </c>
      <c r="F122" s="13">
        <v>0</v>
      </c>
      <c r="G122" s="13">
        <v>6</v>
      </c>
      <c r="H122" s="13">
        <v>3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2</v>
      </c>
    </row>
    <row r="123" spans="1:15" x14ac:dyDescent="0.25">
      <c r="A123" s="12" t="s">
        <v>420</v>
      </c>
      <c r="B123" s="13">
        <v>4</v>
      </c>
      <c r="C123" s="13">
        <v>6</v>
      </c>
      <c r="D123" s="31">
        <v>-0.33333333333333298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1</v>
      </c>
    </row>
    <row r="125" spans="1:15" x14ac:dyDescent="0.25">
      <c r="A125" s="12" t="s">
        <v>422</v>
      </c>
      <c r="B125" s="13">
        <v>0</v>
      </c>
      <c r="C125" s="13">
        <v>2</v>
      </c>
      <c r="D125" s="31">
        <v>-1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19</v>
      </c>
      <c r="C126" s="13">
        <v>9</v>
      </c>
      <c r="D126" s="31">
        <v>1.1111111111111101</v>
      </c>
      <c r="E126" s="13">
        <v>0</v>
      </c>
      <c r="F126" s="13">
        <v>0</v>
      </c>
      <c r="G126" s="13">
        <v>2</v>
      </c>
      <c r="H126" s="13">
        <v>7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3">
        <v>1</v>
      </c>
    </row>
    <row r="127" spans="1:15" x14ac:dyDescent="0.25">
      <c r="A127" s="12" t="s">
        <v>424</v>
      </c>
      <c r="B127" s="13">
        <v>4</v>
      </c>
      <c r="C127" s="13">
        <v>2</v>
      </c>
      <c r="D127" s="31">
        <v>1</v>
      </c>
      <c r="E127" s="13">
        <v>1</v>
      </c>
      <c r="F127" s="13">
        <v>1</v>
      </c>
      <c r="G127" s="13">
        <v>4</v>
      </c>
      <c r="H127" s="13">
        <v>9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1</v>
      </c>
    </row>
    <row r="128" spans="1:15" x14ac:dyDescent="0.25">
      <c r="A128" s="12" t="s">
        <v>425</v>
      </c>
      <c r="B128" s="13">
        <v>58</v>
      </c>
      <c r="C128" s="13">
        <v>32</v>
      </c>
      <c r="D128" s="31">
        <v>0.8125</v>
      </c>
      <c r="E128" s="13">
        <v>2</v>
      </c>
      <c r="F128" s="13">
        <v>2</v>
      </c>
      <c r="G128" s="13">
        <v>61</v>
      </c>
      <c r="H128" s="13">
        <v>51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30</v>
      </c>
    </row>
    <row r="129" spans="1:15" x14ac:dyDescent="0.25">
      <c r="A129" s="12" t="s">
        <v>426</v>
      </c>
      <c r="B129" s="13">
        <v>0</v>
      </c>
      <c r="C129" s="13">
        <v>1</v>
      </c>
      <c r="D129" s="31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1</v>
      </c>
    </row>
    <row r="130" spans="1:15" x14ac:dyDescent="0.25">
      <c r="A130" s="12" t="s">
        <v>427</v>
      </c>
      <c r="B130" s="13">
        <v>12</v>
      </c>
      <c r="C130" s="13">
        <v>10</v>
      </c>
      <c r="D130" s="31">
        <v>0.2</v>
      </c>
      <c r="E130" s="13">
        <v>2</v>
      </c>
      <c r="F130" s="13">
        <v>2</v>
      </c>
      <c r="G130" s="13">
        <v>8</v>
      </c>
      <c r="H130" s="13">
        <v>5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10</v>
      </c>
    </row>
    <row r="131" spans="1:15" x14ac:dyDescent="0.25">
      <c r="A131" s="47" t="s">
        <v>428</v>
      </c>
      <c r="B131" s="29">
        <v>29</v>
      </c>
      <c r="C131" s="29">
        <v>40</v>
      </c>
      <c r="D131" s="30">
        <v>-0.27500000000000002</v>
      </c>
      <c r="E131" s="29">
        <v>0</v>
      </c>
      <c r="F131" s="29">
        <v>0</v>
      </c>
      <c r="G131" s="29">
        <v>35</v>
      </c>
      <c r="H131" s="29">
        <v>38</v>
      </c>
      <c r="I131" s="29">
        <v>0</v>
      </c>
      <c r="J131" s="29">
        <v>0</v>
      </c>
      <c r="K131" s="29">
        <v>0</v>
      </c>
      <c r="L131" s="29">
        <v>0</v>
      </c>
      <c r="M131" s="29">
        <v>14</v>
      </c>
      <c r="N131" s="29">
        <v>0</v>
      </c>
      <c r="O131" s="29">
        <v>16</v>
      </c>
    </row>
    <row r="132" spans="1:15" x14ac:dyDescent="0.25">
      <c r="A132" s="12" t="s">
        <v>429</v>
      </c>
      <c r="B132" s="13">
        <v>12</v>
      </c>
      <c r="C132" s="13">
        <v>18</v>
      </c>
      <c r="D132" s="31">
        <v>-0.33333333333333298</v>
      </c>
      <c r="E132" s="13">
        <v>0</v>
      </c>
      <c r="F132" s="13">
        <v>0</v>
      </c>
      <c r="G132" s="13">
        <v>15</v>
      </c>
      <c r="H132" s="13">
        <v>16</v>
      </c>
      <c r="I132" s="13">
        <v>0</v>
      </c>
      <c r="J132" s="13">
        <v>0</v>
      </c>
      <c r="K132" s="13">
        <v>0</v>
      </c>
      <c r="L132" s="13">
        <v>0</v>
      </c>
      <c r="M132" s="13">
        <v>7</v>
      </c>
      <c r="N132" s="13">
        <v>0</v>
      </c>
      <c r="O132" s="23">
        <v>10</v>
      </c>
    </row>
    <row r="133" spans="1:15" x14ac:dyDescent="0.25">
      <c r="A133" s="12" t="s">
        <v>430</v>
      </c>
      <c r="B133" s="13">
        <v>2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10</v>
      </c>
      <c r="C134" s="13">
        <v>12</v>
      </c>
      <c r="D134" s="31">
        <v>-0.16666666666666699</v>
      </c>
      <c r="E134" s="13">
        <v>0</v>
      </c>
      <c r="F134" s="13">
        <v>0</v>
      </c>
      <c r="G134" s="13">
        <v>14</v>
      </c>
      <c r="H134" s="13">
        <v>18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4</v>
      </c>
    </row>
    <row r="135" spans="1:15" x14ac:dyDescent="0.25">
      <c r="A135" s="12" t="s">
        <v>432</v>
      </c>
      <c r="B135" s="13">
        <v>4</v>
      </c>
      <c r="C135" s="13">
        <v>10</v>
      </c>
      <c r="D135" s="31">
        <v>-0.6</v>
      </c>
      <c r="E135" s="13">
        <v>0</v>
      </c>
      <c r="F135" s="13">
        <v>0</v>
      </c>
      <c r="G135" s="13">
        <v>6</v>
      </c>
      <c r="H135" s="13">
        <v>4</v>
      </c>
      <c r="I135" s="13">
        <v>0</v>
      </c>
      <c r="J135" s="13">
        <v>0</v>
      </c>
      <c r="K135" s="13">
        <v>0</v>
      </c>
      <c r="L135" s="13">
        <v>0</v>
      </c>
      <c r="M135" s="13">
        <v>7</v>
      </c>
      <c r="N135" s="13">
        <v>0</v>
      </c>
      <c r="O135" s="23">
        <v>1</v>
      </c>
    </row>
    <row r="136" spans="1:15" x14ac:dyDescent="0.25">
      <c r="A136" s="12" t="s">
        <v>433</v>
      </c>
      <c r="B136" s="13">
        <v>1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1</v>
      </c>
    </row>
    <row r="137" spans="1:15" x14ac:dyDescent="0.25">
      <c r="A137" s="47" t="s">
        <v>434</v>
      </c>
      <c r="B137" s="29">
        <v>66</v>
      </c>
      <c r="C137" s="29">
        <v>112</v>
      </c>
      <c r="D137" s="30">
        <v>-0.41071428571428598</v>
      </c>
      <c r="E137" s="29">
        <v>0</v>
      </c>
      <c r="F137" s="29">
        <v>0</v>
      </c>
      <c r="G137" s="29">
        <v>23</v>
      </c>
      <c r="H137" s="29">
        <v>16</v>
      </c>
      <c r="I137" s="29">
        <v>0</v>
      </c>
      <c r="J137" s="29">
        <v>0</v>
      </c>
      <c r="K137" s="29">
        <v>0</v>
      </c>
      <c r="L137" s="29">
        <v>0</v>
      </c>
      <c r="M137" s="29">
        <v>176</v>
      </c>
      <c r="N137" s="29">
        <v>0</v>
      </c>
      <c r="O137" s="29">
        <v>18</v>
      </c>
    </row>
    <row r="138" spans="1:15" x14ac:dyDescent="0.25">
      <c r="A138" s="12" t="s">
        <v>435</v>
      </c>
      <c r="B138" s="13">
        <v>5</v>
      </c>
      <c r="C138" s="13">
        <v>0</v>
      </c>
      <c r="D138" s="31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1</v>
      </c>
    </row>
    <row r="139" spans="1:15" x14ac:dyDescent="0.25">
      <c r="A139" s="12" t="s">
        <v>436</v>
      </c>
      <c r="B139" s="13">
        <v>0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1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1</v>
      </c>
      <c r="D141" s="31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56</v>
      </c>
      <c r="C142" s="13">
        <v>107</v>
      </c>
      <c r="D142" s="31">
        <v>-0.47663551401869197</v>
      </c>
      <c r="E142" s="13">
        <v>0</v>
      </c>
      <c r="F142" s="13">
        <v>0</v>
      </c>
      <c r="G142" s="13">
        <v>23</v>
      </c>
      <c r="H142" s="13">
        <v>12</v>
      </c>
      <c r="I142" s="13">
        <v>0</v>
      </c>
      <c r="J142" s="13">
        <v>0</v>
      </c>
      <c r="K142" s="13">
        <v>0</v>
      </c>
      <c r="L142" s="13">
        <v>0</v>
      </c>
      <c r="M142" s="13">
        <v>176</v>
      </c>
      <c r="N142" s="13">
        <v>0</v>
      </c>
      <c r="O142" s="23">
        <v>9</v>
      </c>
    </row>
    <row r="143" spans="1:15" x14ac:dyDescent="0.25">
      <c r="A143" s="12" t="s">
        <v>440</v>
      </c>
      <c r="B143" s="13">
        <v>5</v>
      </c>
      <c r="C143" s="13">
        <v>3</v>
      </c>
      <c r="D143" s="31">
        <v>0.66666666666666696</v>
      </c>
      <c r="E143" s="13">
        <v>0</v>
      </c>
      <c r="F143" s="13">
        <v>0</v>
      </c>
      <c r="G143" s="13">
        <v>0</v>
      </c>
      <c r="H143" s="13">
        <v>4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8</v>
      </c>
    </row>
    <row r="144" spans="1:15" x14ac:dyDescent="0.25">
      <c r="A144" s="47" t="s">
        <v>441</v>
      </c>
      <c r="B144" s="29">
        <v>3</v>
      </c>
      <c r="C144" s="29">
        <v>4</v>
      </c>
      <c r="D144" s="30">
        <v>-0.25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3</v>
      </c>
      <c r="C146" s="13">
        <v>4</v>
      </c>
      <c r="D146" s="31">
        <v>-0.25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142</v>
      </c>
      <c r="C147" s="29">
        <v>201</v>
      </c>
      <c r="D147" s="30">
        <v>-0.29353233830845799</v>
      </c>
      <c r="E147" s="29">
        <v>4</v>
      </c>
      <c r="F147" s="29">
        <v>2</v>
      </c>
      <c r="G147" s="29">
        <v>72</v>
      </c>
      <c r="H147" s="29">
        <v>40</v>
      </c>
      <c r="I147" s="29">
        <v>0</v>
      </c>
      <c r="J147" s="29">
        <v>0</v>
      </c>
      <c r="K147" s="29">
        <v>0</v>
      </c>
      <c r="L147" s="29">
        <v>0</v>
      </c>
      <c r="M147" s="29">
        <v>147</v>
      </c>
      <c r="N147" s="29">
        <v>0</v>
      </c>
      <c r="O147" s="29">
        <v>57</v>
      </c>
    </row>
    <row r="148" spans="1:15" x14ac:dyDescent="0.25">
      <c r="A148" s="12" t="s">
        <v>445</v>
      </c>
      <c r="B148" s="13">
        <v>50</v>
      </c>
      <c r="C148" s="13">
        <v>82</v>
      </c>
      <c r="D148" s="31">
        <v>-0.39024390243902402</v>
      </c>
      <c r="E148" s="13">
        <v>0</v>
      </c>
      <c r="F148" s="13">
        <v>0</v>
      </c>
      <c r="G148" s="13">
        <v>42</v>
      </c>
      <c r="H148" s="13">
        <v>20</v>
      </c>
      <c r="I148" s="13">
        <v>0</v>
      </c>
      <c r="J148" s="13">
        <v>0</v>
      </c>
      <c r="K148" s="13">
        <v>0</v>
      </c>
      <c r="L148" s="13">
        <v>0</v>
      </c>
      <c r="M148" s="13">
        <v>83</v>
      </c>
      <c r="N148" s="13">
        <v>0</v>
      </c>
      <c r="O148" s="23">
        <v>41</v>
      </c>
    </row>
    <row r="149" spans="1:15" x14ac:dyDescent="0.25">
      <c r="A149" s="12" t="s">
        <v>446</v>
      </c>
      <c r="B149" s="13">
        <v>18</v>
      </c>
      <c r="C149" s="13">
        <v>22</v>
      </c>
      <c r="D149" s="31">
        <v>-0.18181818181818199</v>
      </c>
      <c r="E149" s="13">
        <v>0</v>
      </c>
      <c r="F149" s="13">
        <v>0</v>
      </c>
      <c r="G149" s="13">
        <v>10</v>
      </c>
      <c r="H149" s="13">
        <v>5</v>
      </c>
      <c r="I149" s="13">
        <v>0</v>
      </c>
      <c r="J149" s="13">
        <v>0</v>
      </c>
      <c r="K149" s="13">
        <v>0</v>
      </c>
      <c r="L149" s="13">
        <v>0</v>
      </c>
      <c r="M149" s="13">
        <v>7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26</v>
      </c>
      <c r="C151" s="13">
        <v>35</v>
      </c>
      <c r="D151" s="31">
        <v>-0.25714285714285701</v>
      </c>
      <c r="E151" s="13">
        <v>0</v>
      </c>
      <c r="F151" s="13">
        <v>0</v>
      </c>
      <c r="G151" s="13">
        <v>4</v>
      </c>
      <c r="H151" s="13">
        <v>6</v>
      </c>
      <c r="I151" s="13">
        <v>0</v>
      </c>
      <c r="J151" s="13">
        <v>0</v>
      </c>
      <c r="K151" s="13">
        <v>0</v>
      </c>
      <c r="L151" s="13">
        <v>0</v>
      </c>
      <c r="M151" s="13">
        <v>30</v>
      </c>
      <c r="N151" s="13">
        <v>0</v>
      </c>
      <c r="O151" s="23">
        <v>2</v>
      </c>
    </row>
    <row r="152" spans="1:15" x14ac:dyDescent="0.25">
      <c r="A152" s="12" t="s">
        <v>449</v>
      </c>
      <c r="B152" s="13">
        <v>0</v>
      </c>
      <c r="C152" s="13">
        <v>0</v>
      </c>
      <c r="D152" s="31">
        <v>0</v>
      </c>
      <c r="E152" s="13">
        <v>0</v>
      </c>
      <c r="F152" s="13">
        <v>0</v>
      </c>
      <c r="G152" s="13">
        <v>1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1</v>
      </c>
    </row>
    <row r="153" spans="1:15" x14ac:dyDescent="0.25">
      <c r="A153" s="12" t="s">
        <v>450</v>
      </c>
      <c r="B153" s="13">
        <v>0</v>
      </c>
      <c r="C153" s="13">
        <v>2</v>
      </c>
      <c r="D153" s="31">
        <v>-1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3">
        <v>1</v>
      </c>
    </row>
    <row r="154" spans="1:15" x14ac:dyDescent="0.25">
      <c r="A154" s="12" t="s">
        <v>451</v>
      </c>
      <c r="B154" s="13">
        <v>20</v>
      </c>
      <c r="C154" s="13">
        <v>26</v>
      </c>
      <c r="D154" s="31">
        <v>-0.230769230769231</v>
      </c>
      <c r="E154" s="13">
        <v>1</v>
      </c>
      <c r="F154" s="13">
        <v>1</v>
      </c>
      <c r="G154" s="13">
        <v>8</v>
      </c>
      <c r="H154" s="13">
        <v>6</v>
      </c>
      <c r="I154" s="13">
        <v>0</v>
      </c>
      <c r="J154" s="13">
        <v>0</v>
      </c>
      <c r="K154" s="13">
        <v>0</v>
      </c>
      <c r="L154" s="13">
        <v>0</v>
      </c>
      <c r="M154" s="13">
        <v>16</v>
      </c>
      <c r="N154" s="13">
        <v>0</v>
      </c>
      <c r="O154" s="23">
        <v>4</v>
      </c>
    </row>
    <row r="155" spans="1:15" x14ac:dyDescent="0.25">
      <c r="A155" s="12" t="s">
        <v>452</v>
      </c>
      <c r="B155" s="13">
        <v>28</v>
      </c>
      <c r="C155" s="13">
        <v>34</v>
      </c>
      <c r="D155" s="31">
        <v>-0.17647058823529399</v>
      </c>
      <c r="E155" s="13">
        <v>3</v>
      </c>
      <c r="F155" s="13">
        <v>1</v>
      </c>
      <c r="G155" s="13">
        <v>6</v>
      </c>
      <c r="H155" s="13">
        <v>2</v>
      </c>
      <c r="I155" s="13">
        <v>0</v>
      </c>
      <c r="J155" s="13">
        <v>0</v>
      </c>
      <c r="K155" s="13">
        <v>0</v>
      </c>
      <c r="L155" s="13">
        <v>0</v>
      </c>
      <c r="M155" s="13">
        <v>10</v>
      </c>
      <c r="N155" s="13">
        <v>0</v>
      </c>
      <c r="O155" s="23">
        <v>8</v>
      </c>
    </row>
    <row r="156" spans="1:15" x14ac:dyDescent="0.25">
      <c r="A156" s="47" t="s">
        <v>453</v>
      </c>
      <c r="B156" s="29">
        <v>71</v>
      </c>
      <c r="C156" s="29">
        <v>52</v>
      </c>
      <c r="D156" s="30">
        <v>0.36538461538461497</v>
      </c>
      <c r="E156" s="29">
        <v>1</v>
      </c>
      <c r="F156" s="29">
        <v>0</v>
      </c>
      <c r="G156" s="29">
        <v>7</v>
      </c>
      <c r="H156" s="29">
        <v>6</v>
      </c>
      <c r="I156" s="29">
        <v>6</v>
      </c>
      <c r="J156" s="29">
        <v>5</v>
      </c>
      <c r="K156" s="29">
        <v>0</v>
      </c>
      <c r="L156" s="29">
        <v>0</v>
      </c>
      <c r="M156" s="29">
        <v>21</v>
      </c>
      <c r="N156" s="29">
        <v>3</v>
      </c>
      <c r="O156" s="29">
        <v>4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2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2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1</v>
      </c>
    </row>
    <row r="161" spans="1:15" x14ac:dyDescent="0.25">
      <c r="A161" s="12" t="s">
        <v>458</v>
      </c>
      <c r="B161" s="13">
        <v>7</v>
      </c>
      <c r="C161" s="13">
        <v>14</v>
      </c>
      <c r="D161" s="31">
        <v>-0.5</v>
      </c>
      <c r="E161" s="13">
        <v>0</v>
      </c>
      <c r="F161" s="13">
        <v>0</v>
      </c>
      <c r="G161" s="13">
        <v>2</v>
      </c>
      <c r="H161" s="13">
        <v>0</v>
      </c>
      <c r="I161" s="13">
        <v>5</v>
      </c>
      <c r="J161" s="13">
        <v>5</v>
      </c>
      <c r="K161" s="13">
        <v>0</v>
      </c>
      <c r="L161" s="13">
        <v>0</v>
      </c>
      <c r="M161" s="13">
        <v>0</v>
      </c>
      <c r="N161" s="13">
        <v>3</v>
      </c>
      <c r="O161" s="23">
        <v>1</v>
      </c>
    </row>
    <row r="162" spans="1:15" x14ac:dyDescent="0.25">
      <c r="A162" s="12" t="s">
        <v>459</v>
      </c>
      <c r="B162" s="13">
        <v>9</v>
      </c>
      <c r="C162" s="13">
        <v>8</v>
      </c>
      <c r="D162" s="31">
        <v>0.125</v>
      </c>
      <c r="E162" s="13">
        <v>1</v>
      </c>
      <c r="F162" s="13">
        <v>0</v>
      </c>
      <c r="G162" s="13">
        <v>3</v>
      </c>
      <c r="H162" s="13">
        <v>3</v>
      </c>
      <c r="I162" s="13">
        <v>0</v>
      </c>
      <c r="J162" s="13">
        <v>0</v>
      </c>
      <c r="K162" s="13">
        <v>0</v>
      </c>
      <c r="L162" s="13">
        <v>0</v>
      </c>
      <c r="M162" s="13">
        <v>16</v>
      </c>
      <c r="N162" s="13">
        <v>0</v>
      </c>
      <c r="O162" s="23">
        <v>1</v>
      </c>
    </row>
    <row r="163" spans="1:15" x14ac:dyDescent="0.25">
      <c r="A163" s="12" t="s">
        <v>460</v>
      </c>
      <c r="B163" s="13">
        <v>7</v>
      </c>
      <c r="C163" s="13">
        <v>4</v>
      </c>
      <c r="D163" s="31">
        <v>0.75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13</v>
      </c>
      <c r="C164" s="13">
        <v>11</v>
      </c>
      <c r="D164" s="31">
        <v>0.18181818181818199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33</v>
      </c>
      <c r="C165" s="13">
        <v>15</v>
      </c>
      <c r="D165" s="31">
        <v>1.2</v>
      </c>
      <c r="E165" s="13">
        <v>0</v>
      </c>
      <c r="F165" s="13">
        <v>0</v>
      </c>
      <c r="G165" s="13">
        <v>2</v>
      </c>
      <c r="H165" s="13">
        <v>0</v>
      </c>
      <c r="I165" s="13">
        <v>1</v>
      </c>
      <c r="J165" s="13">
        <v>0</v>
      </c>
      <c r="K165" s="13">
        <v>0</v>
      </c>
      <c r="L165" s="13">
        <v>0</v>
      </c>
      <c r="M165" s="13">
        <v>5</v>
      </c>
      <c r="N165" s="13">
        <v>0</v>
      </c>
      <c r="O165" s="23">
        <v>1</v>
      </c>
    </row>
    <row r="166" spans="1:15" x14ac:dyDescent="0.25">
      <c r="A166" s="47" t="s">
        <v>463</v>
      </c>
      <c r="B166" s="29">
        <v>566</v>
      </c>
      <c r="C166" s="29">
        <v>624</v>
      </c>
      <c r="D166" s="30">
        <v>-9.2948717948717993E-2</v>
      </c>
      <c r="E166" s="29">
        <v>17</v>
      </c>
      <c r="F166" s="29">
        <v>11</v>
      </c>
      <c r="G166" s="29">
        <v>362</v>
      </c>
      <c r="H166" s="29">
        <v>287</v>
      </c>
      <c r="I166" s="29">
        <v>3</v>
      </c>
      <c r="J166" s="29">
        <v>0</v>
      </c>
      <c r="K166" s="29">
        <v>1</v>
      </c>
      <c r="L166" s="29">
        <v>0</v>
      </c>
      <c r="M166" s="29">
        <v>9</v>
      </c>
      <c r="N166" s="29">
        <v>98</v>
      </c>
      <c r="O166" s="29">
        <v>277</v>
      </c>
    </row>
    <row r="167" spans="1:15" x14ac:dyDescent="0.25">
      <c r="A167" s="12" t="s">
        <v>464</v>
      </c>
      <c r="B167" s="13">
        <v>73</v>
      </c>
      <c r="C167" s="13">
        <v>69</v>
      </c>
      <c r="D167" s="31">
        <v>5.7971014492753603E-2</v>
      </c>
      <c r="E167" s="13">
        <v>0</v>
      </c>
      <c r="F167" s="13">
        <v>0</v>
      </c>
      <c r="G167" s="13">
        <v>8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15</v>
      </c>
    </row>
    <row r="168" spans="1:15" x14ac:dyDescent="0.25">
      <c r="A168" s="12" t="s">
        <v>465</v>
      </c>
      <c r="B168" s="13">
        <v>2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6</v>
      </c>
      <c r="C171" s="13">
        <v>1</v>
      </c>
      <c r="D171" s="31">
        <v>5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2</v>
      </c>
      <c r="C172" s="13">
        <v>1</v>
      </c>
      <c r="D172" s="31">
        <v>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1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127</v>
      </c>
      <c r="C173" s="13">
        <v>130</v>
      </c>
      <c r="D173" s="31">
        <v>-2.3076923076923099E-2</v>
      </c>
      <c r="E173" s="13">
        <v>0</v>
      </c>
      <c r="F173" s="13">
        <v>0</v>
      </c>
      <c r="G173" s="13">
        <v>110</v>
      </c>
      <c r="H173" s="13">
        <v>79</v>
      </c>
      <c r="I173" s="13">
        <v>2</v>
      </c>
      <c r="J173" s="13">
        <v>0</v>
      </c>
      <c r="K173" s="13">
        <v>0</v>
      </c>
      <c r="L173" s="13">
        <v>0</v>
      </c>
      <c r="M173" s="13">
        <v>2</v>
      </c>
      <c r="N173" s="13">
        <v>68</v>
      </c>
      <c r="O173" s="23">
        <v>79</v>
      </c>
    </row>
    <row r="174" spans="1:15" x14ac:dyDescent="0.25">
      <c r="A174" s="12" t="s">
        <v>471</v>
      </c>
      <c r="B174" s="13">
        <v>333</v>
      </c>
      <c r="C174" s="13">
        <v>398</v>
      </c>
      <c r="D174" s="31">
        <v>-0.16331658291457299</v>
      </c>
      <c r="E174" s="13">
        <v>17</v>
      </c>
      <c r="F174" s="13">
        <v>11</v>
      </c>
      <c r="G174" s="13">
        <v>232</v>
      </c>
      <c r="H174" s="13">
        <v>170</v>
      </c>
      <c r="I174" s="13">
        <v>1</v>
      </c>
      <c r="J174" s="13">
        <v>0</v>
      </c>
      <c r="K174" s="13">
        <v>1</v>
      </c>
      <c r="L174" s="13">
        <v>0</v>
      </c>
      <c r="M174" s="13">
        <v>0</v>
      </c>
      <c r="N174" s="13">
        <v>27</v>
      </c>
      <c r="O174" s="23">
        <v>171</v>
      </c>
    </row>
    <row r="175" spans="1:15" x14ac:dyDescent="0.25">
      <c r="A175" s="12" t="s">
        <v>472</v>
      </c>
      <c r="B175" s="13">
        <v>23</v>
      </c>
      <c r="C175" s="13">
        <v>21</v>
      </c>
      <c r="D175" s="31">
        <v>9.5238095238095205E-2</v>
      </c>
      <c r="E175" s="13">
        <v>0</v>
      </c>
      <c r="F175" s="13">
        <v>0</v>
      </c>
      <c r="G175" s="13">
        <v>11</v>
      </c>
      <c r="H175" s="13">
        <v>34</v>
      </c>
      <c r="I175" s="13">
        <v>0</v>
      </c>
      <c r="J175" s="13">
        <v>0</v>
      </c>
      <c r="K175" s="13">
        <v>0</v>
      </c>
      <c r="L175" s="13">
        <v>0</v>
      </c>
      <c r="M175" s="13">
        <v>6</v>
      </c>
      <c r="N175" s="13">
        <v>3</v>
      </c>
      <c r="O175" s="23">
        <v>4</v>
      </c>
    </row>
    <row r="176" spans="1:15" x14ac:dyDescent="0.25">
      <c r="A176" s="12" t="s">
        <v>473</v>
      </c>
      <c r="B176" s="13">
        <v>0</v>
      </c>
      <c r="C176" s="13">
        <v>4</v>
      </c>
      <c r="D176" s="31">
        <v>-1</v>
      </c>
      <c r="E176" s="13">
        <v>0</v>
      </c>
      <c r="F176" s="13">
        <v>0</v>
      </c>
      <c r="G176" s="13">
        <v>1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7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1</v>
      </c>
    </row>
    <row r="178" spans="1:15" x14ac:dyDescent="0.25">
      <c r="A178" s="47" t="s">
        <v>475</v>
      </c>
      <c r="B178" s="29">
        <v>1158</v>
      </c>
      <c r="C178" s="29">
        <v>1317</v>
      </c>
      <c r="D178" s="30">
        <v>-0.120728929384966</v>
      </c>
      <c r="E178" s="29">
        <v>2942</v>
      </c>
      <c r="F178" s="29">
        <v>2639</v>
      </c>
      <c r="G178" s="29">
        <v>874</v>
      </c>
      <c r="H178" s="29">
        <v>911</v>
      </c>
      <c r="I178" s="29">
        <v>0</v>
      </c>
      <c r="J178" s="29">
        <v>0</v>
      </c>
      <c r="K178" s="29">
        <v>0</v>
      </c>
      <c r="L178" s="29">
        <v>0</v>
      </c>
      <c r="M178" s="29">
        <v>239</v>
      </c>
      <c r="N178" s="29">
        <v>1</v>
      </c>
      <c r="O178" s="29">
        <v>3743</v>
      </c>
    </row>
    <row r="179" spans="1:15" x14ac:dyDescent="0.25">
      <c r="A179" s="12" t="s">
        <v>476</v>
      </c>
      <c r="B179" s="13">
        <v>4</v>
      </c>
      <c r="C179" s="13">
        <v>4</v>
      </c>
      <c r="D179" s="31">
        <v>0</v>
      </c>
      <c r="E179" s="13">
        <v>5</v>
      </c>
      <c r="F179" s="13">
        <v>3</v>
      </c>
      <c r="G179" s="13">
        <v>3</v>
      </c>
      <c r="H179" s="13">
        <v>3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7</v>
      </c>
    </row>
    <row r="180" spans="1:15" x14ac:dyDescent="0.25">
      <c r="A180" s="12" t="s">
        <v>477</v>
      </c>
      <c r="B180" s="13">
        <v>410</v>
      </c>
      <c r="C180" s="13">
        <v>481</v>
      </c>
      <c r="D180" s="31">
        <v>-0.14760914760914801</v>
      </c>
      <c r="E180" s="13">
        <v>1493</v>
      </c>
      <c r="F180" s="13">
        <v>1349</v>
      </c>
      <c r="G180" s="13">
        <v>336</v>
      </c>
      <c r="H180" s="13">
        <v>326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1854</v>
      </c>
    </row>
    <row r="181" spans="1:15" x14ac:dyDescent="0.25">
      <c r="A181" s="12" t="s">
        <v>478</v>
      </c>
      <c r="B181" s="13">
        <v>12</v>
      </c>
      <c r="C181" s="13">
        <v>0</v>
      </c>
      <c r="D181" s="31">
        <v>0</v>
      </c>
      <c r="E181" s="13">
        <v>5</v>
      </c>
      <c r="F181" s="13">
        <v>4</v>
      </c>
      <c r="G181" s="13">
        <v>0</v>
      </c>
      <c r="H181" s="13">
        <v>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479</v>
      </c>
      <c r="B182" s="13">
        <v>3</v>
      </c>
      <c r="C182" s="13">
        <v>0</v>
      </c>
      <c r="D182" s="31">
        <v>0</v>
      </c>
      <c r="E182" s="13">
        <v>0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480</v>
      </c>
      <c r="B183" s="13">
        <v>8</v>
      </c>
      <c r="C183" s="13">
        <v>9</v>
      </c>
      <c r="D183" s="31">
        <v>-0.11111111111111099</v>
      </c>
      <c r="E183" s="13">
        <v>9</v>
      </c>
      <c r="F183" s="13">
        <v>33</v>
      </c>
      <c r="G183" s="13">
        <v>8</v>
      </c>
      <c r="H183" s="13">
        <v>28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64</v>
      </c>
    </row>
    <row r="184" spans="1:15" x14ac:dyDescent="0.25">
      <c r="A184" s="12" t="s">
        <v>481</v>
      </c>
      <c r="B184" s="13">
        <v>717</v>
      </c>
      <c r="C184" s="13">
        <v>823</v>
      </c>
      <c r="D184" s="31">
        <v>-0.128797083839611</v>
      </c>
      <c r="E184" s="13">
        <v>1430</v>
      </c>
      <c r="F184" s="13">
        <v>1249</v>
      </c>
      <c r="G184" s="13">
        <v>527</v>
      </c>
      <c r="H184" s="13">
        <v>549</v>
      </c>
      <c r="I184" s="13">
        <v>0</v>
      </c>
      <c r="J184" s="13">
        <v>0</v>
      </c>
      <c r="K184" s="13">
        <v>0</v>
      </c>
      <c r="L184" s="13">
        <v>0</v>
      </c>
      <c r="M184" s="13">
        <v>239</v>
      </c>
      <c r="N184" s="13">
        <v>1</v>
      </c>
      <c r="O184" s="23">
        <v>1818</v>
      </c>
    </row>
    <row r="185" spans="1:15" x14ac:dyDescent="0.25">
      <c r="A185" s="12" t="s">
        <v>482</v>
      </c>
      <c r="B185" s="13">
        <v>4</v>
      </c>
      <c r="C185" s="13">
        <v>0</v>
      </c>
      <c r="D185" s="31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336</v>
      </c>
      <c r="C186" s="29">
        <v>434</v>
      </c>
      <c r="D186" s="30">
        <v>-0.225806451612903</v>
      </c>
      <c r="E186" s="29">
        <v>25</v>
      </c>
      <c r="F186" s="29">
        <v>23</v>
      </c>
      <c r="G186" s="29">
        <v>134</v>
      </c>
      <c r="H186" s="29">
        <v>158</v>
      </c>
      <c r="I186" s="29">
        <v>0</v>
      </c>
      <c r="J186" s="29">
        <v>3</v>
      </c>
      <c r="K186" s="29">
        <v>0</v>
      </c>
      <c r="L186" s="29">
        <v>1</v>
      </c>
      <c r="M186" s="29">
        <v>52</v>
      </c>
      <c r="N186" s="29">
        <v>0</v>
      </c>
      <c r="O186" s="29">
        <v>171</v>
      </c>
    </row>
    <row r="187" spans="1:15" x14ac:dyDescent="0.25">
      <c r="A187" s="12" t="s">
        <v>484</v>
      </c>
      <c r="B187" s="13">
        <v>6</v>
      </c>
      <c r="C187" s="13">
        <v>5</v>
      </c>
      <c r="D187" s="31">
        <v>0.2</v>
      </c>
      <c r="E187" s="13">
        <v>1</v>
      </c>
      <c r="F187" s="13">
        <v>0</v>
      </c>
      <c r="G187" s="13">
        <v>0</v>
      </c>
      <c r="H187" s="13">
        <v>0</v>
      </c>
      <c r="I187" s="13">
        <v>0</v>
      </c>
      <c r="J187" s="13">
        <v>3</v>
      </c>
      <c r="K187" s="13">
        <v>0</v>
      </c>
      <c r="L187" s="13">
        <v>0</v>
      </c>
      <c r="M187" s="13">
        <v>0</v>
      </c>
      <c r="N187" s="13">
        <v>0</v>
      </c>
      <c r="O187" s="23">
        <v>3</v>
      </c>
    </row>
    <row r="188" spans="1:15" x14ac:dyDescent="0.25">
      <c r="A188" s="12" t="s">
        <v>485</v>
      </c>
      <c r="B188" s="13">
        <v>3</v>
      </c>
      <c r="C188" s="13">
        <v>5</v>
      </c>
      <c r="D188" s="31">
        <v>-0.4</v>
      </c>
      <c r="E188" s="13">
        <v>0</v>
      </c>
      <c r="F188" s="13">
        <v>0</v>
      </c>
      <c r="G188" s="13">
        <v>1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1</v>
      </c>
    </row>
    <row r="189" spans="1:15" x14ac:dyDescent="0.25">
      <c r="A189" s="12" t="s">
        <v>486</v>
      </c>
      <c r="B189" s="13">
        <v>151</v>
      </c>
      <c r="C189" s="13">
        <v>220</v>
      </c>
      <c r="D189" s="31">
        <v>-0.31363636363636399</v>
      </c>
      <c r="E189" s="13">
        <v>17</v>
      </c>
      <c r="F189" s="13">
        <v>17</v>
      </c>
      <c r="G189" s="13">
        <v>52</v>
      </c>
      <c r="H189" s="13">
        <v>55</v>
      </c>
      <c r="I189" s="13">
        <v>0</v>
      </c>
      <c r="J189" s="13">
        <v>0</v>
      </c>
      <c r="K189" s="13">
        <v>0</v>
      </c>
      <c r="L189" s="13">
        <v>1</v>
      </c>
      <c r="M189" s="13">
        <v>31</v>
      </c>
      <c r="N189" s="13">
        <v>0</v>
      </c>
      <c r="O189" s="23">
        <v>56</v>
      </c>
    </row>
    <row r="190" spans="1:15" x14ac:dyDescent="0.25">
      <c r="A190" s="12" t="s">
        <v>487</v>
      </c>
      <c r="B190" s="13">
        <v>4</v>
      </c>
      <c r="C190" s="13">
        <v>5</v>
      </c>
      <c r="D190" s="31">
        <v>-0.2</v>
      </c>
      <c r="E190" s="13">
        <v>0</v>
      </c>
      <c r="F190" s="13">
        <v>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1</v>
      </c>
    </row>
    <row r="191" spans="1:15" x14ac:dyDescent="0.25">
      <c r="A191" s="12" t="s">
        <v>488</v>
      </c>
      <c r="B191" s="13">
        <v>39</v>
      </c>
      <c r="C191" s="13">
        <v>29</v>
      </c>
      <c r="D191" s="31">
        <v>0.34482758620689702</v>
      </c>
      <c r="E191" s="13">
        <v>4</v>
      </c>
      <c r="F191" s="13">
        <v>3</v>
      </c>
      <c r="G191" s="13">
        <v>35</v>
      </c>
      <c r="H191" s="13">
        <v>79</v>
      </c>
      <c r="I191" s="13">
        <v>0</v>
      </c>
      <c r="J191" s="13">
        <v>0</v>
      </c>
      <c r="K191" s="13">
        <v>0</v>
      </c>
      <c r="L191" s="13">
        <v>0</v>
      </c>
      <c r="M191" s="13">
        <v>12</v>
      </c>
      <c r="N191" s="13">
        <v>0</v>
      </c>
      <c r="O191" s="23">
        <v>65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67</v>
      </c>
      <c r="C193" s="13">
        <v>82</v>
      </c>
      <c r="D193" s="31">
        <v>-0.18292682926829301</v>
      </c>
      <c r="E193" s="13">
        <v>0</v>
      </c>
      <c r="F193" s="13">
        <v>0</v>
      </c>
      <c r="G193" s="13">
        <v>29</v>
      </c>
      <c r="H193" s="13">
        <v>17</v>
      </c>
      <c r="I193" s="13">
        <v>0</v>
      </c>
      <c r="J193" s="13">
        <v>0</v>
      </c>
      <c r="K193" s="13">
        <v>0</v>
      </c>
      <c r="L193" s="13">
        <v>0</v>
      </c>
      <c r="M193" s="13">
        <v>7</v>
      </c>
      <c r="N193" s="13">
        <v>0</v>
      </c>
      <c r="O193" s="23">
        <v>24</v>
      </c>
    </row>
    <row r="194" spans="1:15" x14ac:dyDescent="0.25">
      <c r="A194" s="12" t="s">
        <v>491</v>
      </c>
      <c r="B194" s="13">
        <v>8</v>
      </c>
      <c r="C194" s="13">
        <v>10</v>
      </c>
      <c r="D194" s="31">
        <v>-0.2</v>
      </c>
      <c r="E194" s="13">
        <v>2</v>
      </c>
      <c r="F194" s="13">
        <v>3</v>
      </c>
      <c r="G194" s="13">
        <v>3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11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1</v>
      </c>
      <c r="C196" s="13">
        <v>3</v>
      </c>
      <c r="D196" s="31">
        <v>-0.66666666666666696</v>
      </c>
      <c r="E196" s="13">
        <v>0</v>
      </c>
      <c r="F196" s="13">
        <v>0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494</v>
      </c>
      <c r="B197" s="13">
        <v>52</v>
      </c>
      <c r="C197" s="13">
        <v>65</v>
      </c>
      <c r="D197" s="31">
        <v>-0.2</v>
      </c>
      <c r="E197" s="13">
        <v>0</v>
      </c>
      <c r="F197" s="13">
        <v>0</v>
      </c>
      <c r="G197" s="13">
        <v>9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495</v>
      </c>
      <c r="B198" s="13">
        <v>1</v>
      </c>
      <c r="C198" s="13">
        <v>7</v>
      </c>
      <c r="D198" s="31">
        <v>-0.85714285714285698</v>
      </c>
      <c r="E198" s="13">
        <v>0</v>
      </c>
      <c r="F198" s="13">
        <v>0</v>
      </c>
      <c r="G198" s="13">
        <v>2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2</v>
      </c>
    </row>
    <row r="199" spans="1:15" x14ac:dyDescent="0.25">
      <c r="A199" s="12" t="s">
        <v>496</v>
      </c>
      <c r="B199" s="13">
        <v>4</v>
      </c>
      <c r="C199" s="13">
        <v>3</v>
      </c>
      <c r="D199" s="31">
        <v>0.33333333333333298</v>
      </c>
      <c r="E199" s="13">
        <v>1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3">
        <v>8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63</v>
      </c>
      <c r="C201" s="29">
        <v>260</v>
      </c>
      <c r="D201" s="30">
        <v>-0.757692307692308</v>
      </c>
      <c r="E201" s="29">
        <v>8</v>
      </c>
      <c r="F201" s="29">
        <v>6</v>
      </c>
      <c r="G201" s="29">
        <v>29</v>
      </c>
      <c r="H201" s="29">
        <v>38</v>
      </c>
      <c r="I201" s="29">
        <v>0</v>
      </c>
      <c r="J201" s="29">
        <v>1</v>
      </c>
      <c r="K201" s="29">
        <v>1</v>
      </c>
      <c r="L201" s="29">
        <v>5</v>
      </c>
      <c r="M201" s="29">
        <v>48</v>
      </c>
      <c r="N201" s="29">
        <v>0</v>
      </c>
      <c r="O201" s="29">
        <v>15</v>
      </c>
    </row>
    <row r="202" spans="1:15" x14ac:dyDescent="0.25">
      <c r="A202" s="12" t="s">
        <v>499</v>
      </c>
      <c r="B202" s="13">
        <v>35</v>
      </c>
      <c r="C202" s="13">
        <v>116</v>
      </c>
      <c r="D202" s="31">
        <v>-0.69827586206896597</v>
      </c>
      <c r="E202" s="13">
        <v>1</v>
      </c>
      <c r="F202" s="13">
        <v>1</v>
      </c>
      <c r="G202" s="13">
        <v>19</v>
      </c>
      <c r="H202" s="13">
        <v>13</v>
      </c>
      <c r="I202" s="13">
        <v>0</v>
      </c>
      <c r="J202" s="13">
        <v>0</v>
      </c>
      <c r="K202" s="13">
        <v>1</v>
      </c>
      <c r="L202" s="13">
        <v>0</v>
      </c>
      <c r="M202" s="13">
        <v>28</v>
      </c>
      <c r="N202" s="13">
        <v>0</v>
      </c>
      <c r="O202" s="23">
        <v>3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2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1</v>
      </c>
      <c r="C204" s="13">
        <v>1</v>
      </c>
      <c r="D204" s="31">
        <v>0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14</v>
      </c>
      <c r="C206" s="13">
        <v>123</v>
      </c>
      <c r="D206" s="31">
        <v>-0.88617886178861804</v>
      </c>
      <c r="E206" s="13">
        <v>7</v>
      </c>
      <c r="F206" s="13">
        <v>5</v>
      </c>
      <c r="G206" s="13">
        <v>4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3</v>
      </c>
      <c r="N206" s="13">
        <v>0</v>
      </c>
      <c r="O206" s="23">
        <v>6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1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1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2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4</v>
      </c>
      <c r="C212" s="13">
        <v>2</v>
      </c>
      <c r="D212" s="31">
        <v>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2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4</v>
      </c>
      <c r="C214" s="13">
        <v>12</v>
      </c>
      <c r="D214" s="31">
        <v>-0.66666666666666696</v>
      </c>
      <c r="E214" s="13">
        <v>0</v>
      </c>
      <c r="F214" s="13">
        <v>0</v>
      </c>
      <c r="G214" s="13">
        <v>5</v>
      </c>
      <c r="H214" s="13">
        <v>16</v>
      </c>
      <c r="I214" s="13">
        <v>0</v>
      </c>
      <c r="J214" s="13">
        <v>1</v>
      </c>
      <c r="K214" s="13">
        <v>0</v>
      </c>
      <c r="L214" s="13">
        <v>3</v>
      </c>
      <c r="M214" s="13">
        <v>10</v>
      </c>
      <c r="N214" s="13">
        <v>0</v>
      </c>
      <c r="O214" s="23">
        <v>4</v>
      </c>
    </row>
    <row r="215" spans="1:15" x14ac:dyDescent="0.25">
      <c r="A215" s="12" t="s">
        <v>512</v>
      </c>
      <c r="B215" s="13">
        <v>0</v>
      </c>
      <c r="C215" s="13">
        <v>1</v>
      </c>
      <c r="D215" s="31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2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2</v>
      </c>
      <c r="C218" s="13">
        <v>5</v>
      </c>
      <c r="D218" s="31">
        <v>-0.6</v>
      </c>
      <c r="E218" s="13">
        <v>0</v>
      </c>
      <c r="F218" s="13">
        <v>0</v>
      </c>
      <c r="G218" s="13">
        <v>1</v>
      </c>
      <c r="H218" s="13">
        <v>4</v>
      </c>
      <c r="I218" s="13">
        <v>0</v>
      </c>
      <c r="J218" s="13">
        <v>0</v>
      </c>
      <c r="K218" s="13">
        <v>0</v>
      </c>
      <c r="L218" s="13">
        <v>0</v>
      </c>
      <c r="M218" s="13">
        <v>1</v>
      </c>
      <c r="N218" s="13">
        <v>0</v>
      </c>
      <c r="O218" s="23">
        <v>2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1418</v>
      </c>
      <c r="C221" s="29">
        <v>1827</v>
      </c>
      <c r="D221" s="30">
        <v>-0.22386425834701701</v>
      </c>
      <c r="E221" s="29">
        <v>445</v>
      </c>
      <c r="F221" s="29">
        <v>380</v>
      </c>
      <c r="G221" s="29">
        <v>676</v>
      </c>
      <c r="H221" s="29">
        <v>610</v>
      </c>
      <c r="I221" s="29">
        <v>1</v>
      </c>
      <c r="J221" s="29">
        <v>2</v>
      </c>
      <c r="K221" s="29">
        <v>0</v>
      </c>
      <c r="L221" s="29">
        <v>2</v>
      </c>
      <c r="M221" s="29">
        <v>10</v>
      </c>
      <c r="N221" s="29">
        <v>37</v>
      </c>
      <c r="O221" s="29">
        <v>911</v>
      </c>
    </row>
    <row r="222" spans="1:15" x14ac:dyDescent="0.25">
      <c r="A222" s="12" t="s">
        <v>519</v>
      </c>
      <c r="B222" s="13">
        <v>6</v>
      </c>
      <c r="C222" s="13">
        <v>4</v>
      </c>
      <c r="D222" s="31">
        <v>0.5</v>
      </c>
      <c r="E222" s="13">
        <v>0</v>
      </c>
      <c r="F222" s="13">
        <v>0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1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1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3</v>
      </c>
      <c r="C228" s="13">
        <v>5</v>
      </c>
      <c r="D228" s="31">
        <v>-0.4</v>
      </c>
      <c r="E228" s="13">
        <v>0</v>
      </c>
      <c r="F228" s="13">
        <v>1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4</v>
      </c>
    </row>
    <row r="229" spans="1:15" x14ac:dyDescent="0.25">
      <c r="A229" s="12" t="s">
        <v>526</v>
      </c>
      <c r="B229" s="13">
        <v>46</v>
      </c>
      <c r="C229" s="13">
        <v>66</v>
      </c>
      <c r="D229" s="31">
        <v>-0.30303030303030298</v>
      </c>
      <c r="E229" s="13">
        <v>7</v>
      </c>
      <c r="F229" s="13">
        <v>7</v>
      </c>
      <c r="G229" s="13">
        <v>7</v>
      </c>
      <c r="H229" s="13">
        <v>6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3">
        <v>19</v>
      </c>
    </row>
    <row r="230" spans="1:15" x14ac:dyDescent="0.25">
      <c r="A230" s="12" t="s">
        <v>527</v>
      </c>
      <c r="B230" s="13">
        <v>141</v>
      </c>
      <c r="C230" s="13">
        <v>142</v>
      </c>
      <c r="D230" s="31">
        <v>-7.0422535211267599E-3</v>
      </c>
      <c r="E230" s="13">
        <v>76</v>
      </c>
      <c r="F230" s="13">
        <v>75</v>
      </c>
      <c r="G230" s="13">
        <v>53</v>
      </c>
      <c r="H230" s="13">
        <v>35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129</v>
      </c>
    </row>
    <row r="231" spans="1:15" x14ac:dyDescent="0.25">
      <c r="A231" s="12" t="s">
        <v>528</v>
      </c>
      <c r="B231" s="13">
        <v>44</v>
      </c>
      <c r="C231" s="13">
        <v>58</v>
      </c>
      <c r="D231" s="31">
        <v>-0.24137931034482801</v>
      </c>
      <c r="E231" s="13">
        <v>1</v>
      </c>
      <c r="F231" s="13">
        <v>1</v>
      </c>
      <c r="G231" s="13">
        <v>18</v>
      </c>
      <c r="H231" s="13">
        <v>10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3">
        <v>8</v>
      </c>
    </row>
    <row r="232" spans="1:15" x14ac:dyDescent="0.25">
      <c r="A232" s="12" t="s">
        <v>529</v>
      </c>
      <c r="B232" s="13">
        <v>32</v>
      </c>
      <c r="C232" s="13">
        <v>41</v>
      </c>
      <c r="D232" s="31">
        <v>-0.219512195121951</v>
      </c>
      <c r="E232" s="13">
        <v>1</v>
      </c>
      <c r="F232" s="13">
        <v>1</v>
      </c>
      <c r="G232" s="13">
        <v>4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1</v>
      </c>
    </row>
    <row r="233" spans="1:15" x14ac:dyDescent="0.25">
      <c r="A233" s="12" t="s">
        <v>530</v>
      </c>
      <c r="B233" s="13">
        <v>25</v>
      </c>
      <c r="C233" s="13">
        <v>15</v>
      </c>
      <c r="D233" s="31">
        <v>0.66666666666666696</v>
      </c>
      <c r="E233" s="13">
        <v>1</v>
      </c>
      <c r="F233" s="13">
        <v>0</v>
      </c>
      <c r="G233" s="13">
        <v>23</v>
      </c>
      <c r="H233" s="13">
        <v>22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19</v>
      </c>
    </row>
    <row r="234" spans="1:15" x14ac:dyDescent="0.25">
      <c r="A234" s="12" t="s">
        <v>531</v>
      </c>
      <c r="B234" s="13">
        <v>3</v>
      </c>
      <c r="C234" s="13">
        <v>1</v>
      </c>
      <c r="D234" s="31">
        <v>2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1117</v>
      </c>
      <c r="C236" s="13">
        <v>1495</v>
      </c>
      <c r="D236" s="31">
        <v>-0.252842809364549</v>
      </c>
      <c r="E236" s="13">
        <v>359</v>
      </c>
      <c r="F236" s="13">
        <v>295</v>
      </c>
      <c r="G236" s="13">
        <v>569</v>
      </c>
      <c r="H236" s="13">
        <v>533</v>
      </c>
      <c r="I236" s="13">
        <v>1</v>
      </c>
      <c r="J236" s="13">
        <v>0</v>
      </c>
      <c r="K236" s="13">
        <v>0</v>
      </c>
      <c r="L236" s="13">
        <v>1</v>
      </c>
      <c r="M236" s="13">
        <v>7</v>
      </c>
      <c r="N236" s="13">
        <v>37</v>
      </c>
      <c r="O236" s="23">
        <v>727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1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2</v>
      </c>
      <c r="K240" s="13">
        <v>0</v>
      </c>
      <c r="L240" s="13">
        <v>0</v>
      </c>
      <c r="M240" s="13">
        <v>0</v>
      </c>
      <c r="N240" s="13">
        <v>0</v>
      </c>
      <c r="O240" s="23">
        <v>3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6</v>
      </c>
      <c r="C242" s="29">
        <v>19</v>
      </c>
      <c r="D242" s="30">
        <v>-0.68421052631579005</v>
      </c>
      <c r="E242" s="29">
        <v>0</v>
      </c>
      <c r="F242" s="29">
        <v>0</v>
      </c>
      <c r="G242" s="29">
        <v>3</v>
      </c>
      <c r="H242" s="29">
        <v>5</v>
      </c>
      <c r="I242" s="29">
        <v>0</v>
      </c>
      <c r="J242" s="29">
        <v>0</v>
      </c>
      <c r="K242" s="29">
        <v>0</v>
      </c>
      <c r="L242" s="29">
        <v>0</v>
      </c>
      <c r="M242" s="29">
        <v>5</v>
      </c>
      <c r="N242" s="29">
        <v>0</v>
      </c>
      <c r="O242" s="29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1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1</v>
      </c>
      <c r="C246" s="13">
        <v>7</v>
      </c>
      <c r="D246" s="31">
        <v>-0.85714285714285698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4</v>
      </c>
      <c r="C247" s="13">
        <v>7</v>
      </c>
      <c r="D247" s="31">
        <v>-0.42857142857142899</v>
      </c>
      <c r="E247" s="13">
        <v>0</v>
      </c>
      <c r="F247" s="13">
        <v>0</v>
      </c>
      <c r="G247" s="13">
        <v>3</v>
      </c>
      <c r="H247" s="13">
        <v>3</v>
      </c>
      <c r="I247" s="13">
        <v>0</v>
      </c>
      <c r="J247" s="13">
        <v>0</v>
      </c>
      <c r="K247" s="13">
        <v>0</v>
      </c>
      <c r="L247" s="13">
        <v>0</v>
      </c>
      <c r="M247" s="13">
        <v>4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1</v>
      </c>
      <c r="D251" s="31">
        <v>-1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0</v>
      </c>
      <c r="C252" s="13">
        <v>1</v>
      </c>
      <c r="D252" s="31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1">
        <v>-1</v>
      </c>
      <c r="E253" s="13">
        <v>0</v>
      </c>
      <c r="F253" s="13">
        <v>0</v>
      </c>
      <c r="G253" s="13">
        <v>0</v>
      </c>
      <c r="H253" s="13">
        <v>1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1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1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1</v>
      </c>
      <c r="D259" s="31">
        <v>-1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455</v>
      </c>
      <c r="C269" s="29">
        <v>402</v>
      </c>
      <c r="D269" s="30">
        <v>0.13184079601990101</v>
      </c>
      <c r="E269" s="29">
        <v>240</v>
      </c>
      <c r="F269" s="29">
        <v>243</v>
      </c>
      <c r="G269" s="29">
        <v>379</v>
      </c>
      <c r="H269" s="29">
        <v>419</v>
      </c>
      <c r="I269" s="29">
        <v>4</v>
      </c>
      <c r="J269" s="29">
        <v>5</v>
      </c>
      <c r="K269" s="29">
        <v>2</v>
      </c>
      <c r="L269" s="29">
        <v>2</v>
      </c>
      <c r="M269" s="29">
        <v>0</v>
      </c>
      <c r="N269" s="29">
        <v>7</v>
      </c>
      <c r="O269" s="29">
        <v>677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216</v>
      </c>
      <c r="C271" s="13">
        <v>253</v>
      </c>
      <c r="D271" s="31">
        <v>-0.14624505928853801</v>
      </c>
      <c r="E271" s="13">
        <v>179</v>
      </c>
      <c r="F271" s="13">
        <v>173</v>
      </c>
      <c r="G271" s="13">
        <v>232</v>
      </c>
      <c r="H271" s="13">
        <v>246</v>
      </c>
      <c r="I271" s="13">
        <v>1</v>
      </c>
      <c r="J271" s="13">
        <v>0</v>
      </c>
      <c r="K271" s="13">
        <v>0</v>
      </c>
      <c r="L271" s="13">
        <v>0</v>
      </c>
      <c r="M271" s="13">
        <v>0</v>
      </c>
      <c r="N271" s="13">
        <v>5</v>
      </c>
      <c r="O271" s="23">
        <v>388</v>
      </c>
    </row>
    <row r="272" spans="1:15" x14ac:dyDescent="0.25">
      <c r="A272" s="12" t="s">
        <v>569</v>
      </c>
      <c r="B272" s="13">
        <v>153</v>
      </c>
      <c r="C272" s="13">
        <v>66</v>
      </c>
      <c r="D272" s="31">
        <v>1.3181818181818199</v>
      </c>
      <c r="E272" s="13">
        <v>54</v>
      </c>
      <c r="F272" s="13">
        <v>68</v>
      </c>
      <c r="G272" s="13">
        <v>89</v>
      </c>
      <c r="H272" s="13">
        <v>114</v>
      </c>
      <c r="I272" s="13">
        <v>2</v>
      </c>
      <c r="J272" s="13">
        <v>0</v>
      </c>
      <c r="K272" s="13">
        <v>2</v>
      </c>
      <c r="L272" s="13">
        <v>0</v>
      </c>
      <c r="M272" s="13">
        <v>0</v>
      </c>
      <c r="N272" s="13">
        <v>0</v>
      </c>
      <c r="O272" s="23">
        <v>231</v>
      </c>
    </row>
    <row r="273" spans="1:15" x14ac:dyDescent="0.25">
      <c r="A273" s="12" t="s">
        <v>570</v>
      </c>
      <c r="B273" s="13">
        <v>9</v>
      </c>
      <c r="C273" s="13">
        <v>9</v>
      </c>
      <c r="D273" s="31">
        <v>0</v>
      </c>
      <c r="E273" s="13">
        <v>0</v>
      </c>
      <c r="F273" s="13">
        <v>0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571</v>
      </c>
      <c r="B274" s="13">
        <v>11</v>
      </c>
      <c r="C274" s="13">
        <v>11</v>
      </c>
      <c r="D274" s="31">
        <v>0</v>
      </c>
      <c r="E274" s="13">
        <v>6</v>
      </c>
      <c r="F274" s="13">
        <v>1</v>
      </c>
      <c r="G274" s="13">
        <v>6</v>
      </c>
      <c r="H274" s="13">
        <v>7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7</v>
      </c>
    </row>
    <row r="275" spans="1:15" x14ac:dyDescent="0.25">
      <c r="A275" s="12" t="s">
        <v>572</v>
      </c>
      <c r="B275" s="13">
        <v>20</v>
      </c>
      <c r="C275" s="13">
        <v>21</v>
      </c>
      <c r="D275" s="31">
        <v>-4.7619047619047603E-2</v>
      </c>
      <c r="E275" s="13">
        <v>1</v>
      </c>
      <c r="F275" s="13">
        <v>1</v>
      </c>
      <c r="G275" s="13">
        <v>18</v>
      </c>
      <c r="H275" s="13">
        <v>18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15</v>
      </c>
    </row>
    <row r="276" spans="1:15" x14ac:dyDescent="0.25">
      <c r="A276" s="12" t="s">
        <v>573</v>
      </c>
      <c r="B276" s="13">
        <v>37</v>
      </c>
      <c r="C276" s="13">
        <v>36</v>
      </c>
      <c r="D276" s="31">
        <v>2.7777777777777801E-2</v>
      </c>
      <c r="E276" s="13">
        <v>0</v>
      </c>
      <c r="F276" s="13">
        <v>0</v>
      </c>
      <c r="G276" s="13">
        <v>33</v>
      </c>
      <c r="H276" s="13">
        <v>29</v>
      </c>
      <c r="I276" s="13">
        <v>1</v>
      </c>
      <c r="J276" s="13">
        <v>5</v>
      </c>
      <c r="K276" s="13">
        <v>0</v>
      </c>
      <c r="L276" s="13">
        <v>2</v>
      </c>
      <c r="M276" s="13">
        <v>0</v>
      </c>
      <c r="N276" s="13">
        <v>2</v>
      </c>
      <c r="O276" s="23">
        <v>35</v>
      </c>
    </row>
    <row r="277" spans="1:15" x14ac:dyDescent="0.25">
      <c r="A277" s="12" t="s">
        <v>574</v>
      </c>
      <c r="B277" s="13">
        <v>0</v>
      </c>
      <c r="C277" s="13">
        <v>1</v>
      </c>
      <c r="D277" s="31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1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1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3</v>
      </c>
      <c r="C287" s="13">
        <v>1</v>
      </c>
      <c r="D287" s="31">
        <v>2</v>
      </c>
      <c r="E287" s="13">
        <v>0</v>
      </c>
      <c r="F287" s="13">
        <v>0</v>
      </c>
      <c r="G287" s="13">
        <v>1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3</v>
      </c>
      <c r="D292" s="31">
        <v>-1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5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1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1</v>
      </c>
      <c r="D297" s="31">
        <v>-1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5</v>
      </c>
      <c r="D303" s="30">
        <v>-1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2</v>
      </c>
      <c r="D304" s="31">
        <v>-1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3</v>
      </c>
      <c r="D306" s="31">
        <v>-1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19</v>
      </c>
      <c r="C310" s="29">
        <v>23</v>
      </c>
      <c r="D310" s="30">
        <v>-0.173913043478261</v>
      </c>
      <c r="E310" s="29">
        <v>0</v>
      </c>
      <c r="F310" s="29">
        <v>0</v>
      </c>
      <c r="G310" s="29">
        <v>24</v>
      </c>
      <c r="H310" s="29">
        <v>10</v>
      </c>
      <c r="I310" s="29">
        <v>0</v>
      </c>
      <c r="J310" s="29">
        <v>0</v>
      </c>
      <c r="K310" s="29">
        <v>0</v>
      </c>
      <c r="L310" s="29">
        <v>0</v>
      </c>
      <c r="M310" s="29">
        <v>1</v>
      </c>
      <c r="N310" s="29">
        <v>5</v>
      </c>
      <c r="O310" s="29">
        <v>5</v>
      </c>
    </row>
    <row r="311" spans="1:15" x14ac:dyDescent="0.25">
      <c r="A311" s="12" t="s">
        <v>608</v>
      </c>
      <c r="B311" s="13">
        <v>18</v>
      </c>
      <c r="C311" s="13">
        <v>23</v>
      </c>
      <c r="D311" s="31">
        <v>-0.217391304347826</v>
      </c>
      <c r="E311" s="13">
        <v>0</v>
      </c>
      <c r="F311" s="13">
        <v>0</v>
      </c>
      <c r="G311" s="13">
        <v>24</v>
      </c>
      <c r="H311" s="13">
        <v>10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5</v>
      </c>
      <c r="O311" s="23">
        <v>5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1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29</v>
      </c>
      <c r="C316" s="29">
        <v>1</v>
      </c>
      <c r="D316" s="30">
        <v>28</v>
      </c>
      <c r="E316" s="29">
        <v>2</v>
      </c>
      <c r="F316" s="29">
        <v>1</v>
      </c>
      <c r="G316" s="29">
        <v>8</v>
      </c>
      <c r="H316" s="29">
        <v>4</v>
      </c>
      <c r="I316" s="29">
        <v>0</v>
      </c>
      <c r="J316" s="29">
        <v>0</v>
      </c>
      <c r="K316" s="29">
        <v>0</v>
      </c>
      <c r="L316" s="29">
        <v>0</v>
      </c>
      <c r="M316" s="29">
        <v>5</v>
      </c>
      <c r="N316" s="29">
        <v>0</v>
      </c>
      <c r="O316" s="29">
        <v>1</v>
      </c>
    </row>
    <row r="317" spans="1:15" x14ac:dyDescent="0.25">
      <c r="A317" s="12" t="s">
        <v>614</v>
      </c>
      <c r="B317" s="13">
        <v>29</v>
      </c>
      <c r="C317" s="13">
        <v>1</v>
      </c>
      <c r="D317" s="31">
        <v>28</v>
      </c>
      <c r="E317" s="13">
        <v>2</v>
      </c>
      <c r="F317" s="13">
        <v>1</v>
      </c>
      <c r="G317" s="13">
        <v>8</v>
      </c>
      <c r="H317" s="13">
        <v>4</v>
      </c>
      <c r="I317" s="13">
        <v>0</v>
      </c>
      <c r="J317" s="13">
        <v>0</v>
      </c>
      <c r="K317" s="13">
        <v>0</v>
      </c>
      <c r="L317" s="13">
        <v>0</v>
      </c>
      <c r="M317" s="13">
        <v>5</v>
      </c>
      <c r="N317" s="13">
        <v>0</v>
      </c>
      <c r="O317" s="23">
        <v>1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32525</v>
      </c>
      <c r="C321" s="29">
        <v>39083</v>
      </c>
      <c r="D321" s="30">
        <v>-0.16779674027070601</v>
      </c>
      <c r="E321" s="29">
        <v>299</v>
      </c>
      <c r="F321" s="29">
        <v>0</v>
      </c>
      <c r="G321" s="29">
        <v>716</v>
      </c>
      <c r="H321" s="29">
        <v>0</v>
      </c>
      <c r="I321" s="29">
        <v>0</v>
      </c>
      <c r="J321" s="29">
        <v>0</v>
      </c>
      <c r="K321" s="29">
        <v>1</v>
      </c>
      <c r="L321" s="29">
        <v>0</v>
      </c>
      <c r="M321" s="29">
        <v>17</v>
      </c>
      <c r="N321" s="29">
        <v>15</v>
      </c>
      <c r="O321" s="29">
        <v>3</v>
      </c>
    </row>
    <row r="322" spans="1:15" x14ac:dyDescent="0.25">
      <c r="A322" s="12" t="s">
        <v>619</v>
      </c>
      <c r="B322" s="13">
        <v>32525</v>
      </c>
      <c r="C322" s="13">
        <v>39083</v>
      </c>
      <c r="D322" s="31">
        <v>-0.16779674027070601</v>
      </c>
      <c r="E322" s="13">
        <v>299</v>
      </c>
      <c r="F322" s="13">
        <v>0</v>
      </c>
      <c r="G322" s="13">
        <v>716</v>
      </c>
      <c r="H322" s="13">
        <v>0</v>
      </c>
      <c r="I322" s="13">
        <v>0</v>
      </c>
      <c r="J322" s="13">
        <v>0</v>
      </c>
      <c r="K322" s="13">
        <v>1</v>
      </c>
      <c r="L322" s="13">
        <v>0</v>
      </c>
      <c r="M322" s="13">
        <v>17</v>
      </c>
      <c r="N322" s="13">
        <v>15</v>
      </c>
      <c r="O322" s="23">
        <v>3</v>
      </c>
    </row>
    <row r="323" spans="1:15" x14ac:dyDescent="0.25">
      <c r="A323" s="47" t="s">
        <v>620</v>
      </c>
      <c r="B323" s="29">
        <v>16</v>
      </c>
      <c r="C323" s="29">
        <v>18</v>
      </c>
      <c r="D323" s="30">
        <v>-0.11111111111111099</v>
      </c>
      <c r="E323" s="29">
        <v>0</v>
      </c>
      <c r="F323" s="29">
        <v>0</v>
      </c>
      <c r="G323" s="29">
        <v>9</v>
      </c>
      <c r="H323" s="29">
        <v>9</v>
      </c>
      <c r="I323" s="29">
        <v>2</v>
      </c>
      <c r="J323" s="29">
        <v>2</v>
      </c>
      <c r="K323" s="29">
        <v>0</v>
      </c>
      <c r="L323" s="29">
        <v>0</v>
      </c>
      <c r="M323" s="29">
        <v>0</v>
      </c>
      <c r="N323" s="29">
        <v>9</v>
      </c>
      <c r="O323" s="29">
        <v>4</v>
      </c>
    </row>
    <row r="324" spans="1:15" x14ac:dyDescent="0.25">
      <c r="A324" s="12" t="s">
        <v>621</v>
      </c>
      <c r="B324" s="13">
        <v>16</v>
      </c>
      <c r="C324" s="13">
        <v>18</v>
      </c>
      <c r="D324" s="31">
        <v>-0.11111111111111099</v>
      </c>
      <c r="E324" s="13">
        <v>0</v>
      </c>
      <c r="F324" s="13">
        <v>0</v>
      </c>
      <c r="G324" s="13">
        <v>9</v>
      </c>
      <c r="H324" s="13">
        <v>9</v>
      </c>
      <c r="I324" s="13">
        <v>2</v>
      </c>
      <c r="J324" s="13">
        <v>2</v>
      </c>
      <c r="K324" s="13">
        <v>0</v>
      </c>
      <c r="L324" s="13">
        <v>0</v>
      </c>
      <c r="M324" s="13">
        <v>0</v>
      </c>
      <c r="N324" s="13">
        <v>9</v>
      </c>
      <c r="O324" s="23">
        <v>4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1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1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79232</v>
      </c>
      <c r="C327" s="29">
        <v>82691</v>
      </c>
      <c r="D327" s="30">
        <v>-4.18304289463182E-2</v>
      </c>
      <c r="E327" s="29">
        <v>6820</v>
      </c>
      <c r="F327" s="29">
        <v>5238</v>
      </c>
      <c r="G327" s="29">
        <v>9518</v>
      </c>
      <c r="H327" s="29">
        <v>7947</v>
      </c>
      <c r="I327" s="29">
        <v>91</v>
      </c>
      <c r="J327" s="29">
        <v>186</v>
      </c>
      <c r="K327" s="29">
        <v>21</v>
      </c>
      <c r="L327" s="29">
        <v>37</v>
      </c>
      <c r="M327" s="29">
        <v>959</v>
      </c>
      <c r="N327" s="29">
        <v>474</v>
      </c>
      <c r="O327" s="29">
        <v>11899</v>
      </c>
    </row>
  </sheetData>
  <sheetProtection algorithmName="SHA-512" hashValue="N1EqabLSo7GTisokzwJsDJm+vNS9cLZZjzysUoV6z97g6kfTXGXqEJbCcXB1Le9UF0Hmv19YvuGepp1fXPGCFQ==" saltValue="6qcbUd6QX4TEwXbJfK2Bh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1</v>
      </c>
    </row>
    <row r="6" spans="1:3" x14ac:dyDescent="0.25">
      <c r="A6" s="166"/>
      <c r="B6" s="12" t="s">
        <v>311</v>
      </c>
      <c r="C6" s="23">
        <v>975</v>
      </c>
    </row>
    <row r="7" spans="1:3" x14ac:dyDescent="0.25">
      <c r="A7" s="166"/>
      <c r="B7" s="12" t="s">
        <v>629</v>
      </c>
      <c r="C7" s="23">
        <v>45</v>
      </c>
    </row>
    <row r="8" spans="1:3" x14ac:dyDescent="0.25">
      <c r="A8" s="166"/>
      <c r="B8" s="12" t="s">
        <v>630</v>
      </c>
      <c r="C8" s="23">
        <v>82</v>
      </c>
    </row>
    <row r="9" spans="1:3" x14ac:dyDescent="0.25">
      <c r="A9" s="166"/>
      <c r="B9" s="12" t="s">
        <v>631</v>
      </c>
      <c r="C9" s="23">
        <v>118</v>
      </c>
    </row>
    <row r="10" spans="1:3" x14ac:dyDescent="0.25">
      <c r="A10" s="166"/>
      <c r="B10" s="12" t="s">
        <v>632</v>
      </c>
      <c r="C10" s="23">
        <v>192</v>
      </c>
    </row>
    <row r="11" spans="1:3" x14ac:dyDescent="0.25">
      <c r="A11" s="166"/>
      <c r="B11" s="12" t="s">
        <v>633</v>
      </c>
      <c r="C11" s="23">
        <v>441</v>
      </c>
    </row>
    <row r="12" spans="1:3" x14ac:dyDescent="0.25">
      <c r="A12" s="166"/>
      <c r="B12" s="12" t="s">
        <v>408</v>
      </c>
      <c r="C12" s="23">
        <v>176</v>
      </c>
    </row>
    <row r="13" spans="1:3" x14ac:dyDescent="0.25">
      <c r="A13" s="166"/>
      <c r="B13" s="12" t="s">
        <v>634</v>
      </c>
      <c r="C13" s="23">
        <v>46</v>
      </c>
    </row>
    <row r="14" spans="1:3" x14ac:dyDescent="0.25">
      <c r="A14" s="166"/>
      <c r="B14" s="12" t="s">
        <v>635</v>
      </c>
      <c r="C14" s="23">
        <v>2</v>
      </c>
    </row>
    <row r="15" spans="1:3" x14ac:dyDescent="0.25">
      <c r="A15" s="166"/>
      <c r="B15" s="12" t="s">
        <v>478</v>
      </c>
      <c r="C15" s="23">
        <v>3</v>
      </c>
    </row>
    <row r="16" spans="1:3" x14ac:dyDescent="0.25">
      <c r="A16" s="166"/>
      <c r="B16" s="12" t="s">
        <v>636</v>
      </c>
      <c r="C16" s="23">
        <v>145</v>
      </c>
    </row>
    <row r="17" spans="1:3" x14ac:dyDescent="0.25">
      <c r="A17" s="166"/>
      <c r="B17" s="12" t="s">
        <v>637</v>
      </c>
      <c r="C17" s="23">
        <v>381</v>
      </c>
    </row>
    <row r="18" spans="1:3" x14ac:dyDescent="0.25">
      <c r="A18" s="166"/>
      <c r="B18" s="12" t="s">
        <v>638</v>
      </c>
      <c r="C18" s="23">
        <v>67</v>
      </c>
    </row>
    <row r="19" spans="1:3" x14ac:dyDescent="0.25">
      <c r="A19" s="167"/>
      <c r="B19" s="12" t="s">
        <v>106</v>
      </c>
      <c r="C19" s="23">
        <v>918</v>
      </c>
    </row>
    <row r="20" spans="1:3" x14ac:dyDescent="0.25">
      <c r="A20" s="165" t="s">
        <v>639</v>
      </c>
      <c r="B20" s="12" t="s">
        <v>640</v>
      </c>
      <c r="C20" s="23">
        <v>29</v>
      </c>
    </row>
    <row r="21" spans="1:3" x14ac:dyDescent="0.25">
      <c r="A21" s="167"/>
      <c r="B21" s="12" t="s">
        <v>641</v>
      </c>
      <c r="C21" s="23">
        <v>22</v>
      </c>
    </row>
    <row r="22" spans="1:3" x14ac:dyDescent="0.25">
      <c r="A22" s="165" t="s">
        <v>642</v>
      </c>
      <c r="B22" s="12" t="s">
        <v>643</v>
      </c>
      <c r="C22" s="23">
        <v>0</v>
      </c>
    </row>
    <row r="23" spans="1:3" x14ac:dyDescent="0.25">
      <c r="A23" s="166"/>
      <c r="B23" s="12" t="s">
        <v>644</v>
      </c>
      <c r="C23" s="23">
        <v>0</v>
      </c>
    </row>
    <row r="24" spans="1:3" x14ac:dyDescent="0.25">
      <c r="A24" s="167"/>
      <c r="B24" s="15" t="s">
        <v>645</v>
      </c>
      <c r="C24" s="32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616</v>
      </c>
    </row>
    <row r="28" spans="1:3" x14ac:dyDescent="0.25">
      <c r="A28" s="165" t="s">
        <v>282</v>
      </c>
      <c r="B28" s="12" t="s">
        <v>648</v>
      </c>
      <c r="C28" s="23">
        <v>8</v>
      </c>
    </row>
    <row r="29" spans="1:3" x14ac:dyDescent="0.25">
      <c r="A29" s="166"/>
      <c r="B29" s="12" t="s">
        <v>649</v>
      </c>
      <c r="C29" s="23">
        <v>4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27</v>
      </c>
    </row>
    <row r="32" spans="1:3" x14ac:dyDescent="0.25">
      <c r="A32" s="11" t="s">
        <v>652</v>
      </c>
      <c r="B32" s="18"/>
      <c r="C32" s="23">
        <v>0</v>
      </c>
    </row>
    <row r="33" spans="1:3" x14ac:dyDescent="0.25">
      <c r="A33" s="11" t="s">
        <v>653</v>
      </c>
      <c r="B33" s="18"/>
      <c r="C33" s="23">
        <v>330</v>
      </c>
    </row>
    <row r="34" spans="1:3" x14ac:dyDescent="0.25">
      <c r="A34" s="11" t="s">
        <v>654</v>
      </c>
      <c r="B34" s="18"/>
      <c r="C34" s="23">
        <v>8</v>
      </c>
    </row>
    <row r="35" spans="1:3" x14ac:dyDescent="0.25">
      <c r="A35" s="11" t="s">
        <v>655</v>
      </c>
      <c r="B35" s="18"/>
      <c r="C35" s="23">
        <v>4</v>
      </c>
    </row>
    <row r="36" spans="1:3" x14ac:dyDescent="0.25">
      <c r="A36" s="11" t="s">
        <v>656</v>
      </c>
      <c r="B36" s="18"/>
      <c r="C36" s="23">
        <v>20</v>
      </c>
    </row>
    <row r="37" spans="1:3" x14ac:dyDescent="0.25">
      <c r="A37" s="11" t="s">
        <v>657</v>
      </c>
      <c r="B37" s="18"/>
      <c r="C37" s="23">
        <v>13</v>
      </c>
    </row>
    <row r="38" spans="1:3" x14ac:dyDescent="0.25">
      <c r="A38" s="11" t="s">
        <v>645</v>
      </c>
      <c r="B38" s="18"/>
      <c r="C38" s="23">
        <v>130</v>
      </c>
    </row>
    <row r="39" spans="1:3" x14ac:dyDescent="0.25">
      <c r="A39" s="165" t="s">
        <v>658</v>
      </c>
      <c r="B39" s="12" t="s">
        <v>659</v>
      </c>
      <c r="C39" s="23">
        <v>67</v>
      </c>
    </row>
    <row r="40" spans="1:3" x14ac:dyDescent="0.25">
      <c r="A40" s="166"/>
      <c r="B40" s="12" t="s">
        <v>660</v>
      </c>
      <c r="C40" s="23">
        <v>15</v>
      </c>
    </row>
    <row r="41" spans="1:3" x14ac:dyDescent="0.25">
      <c r="A41" s="166"/>
      <c r="B41" s="12" t="s">
        <v>661</v>
      </c>
      <c r="C41" s="23">
        <v>23</v>
      </c>
    </row>
    <row r="42" spans="1:3" x14ac:dyDescent="0.25">
      <c r="A42" s="166"/>
      <c r="B42" s="12" t="s">
        <v>662</v>
      </c>
      <c r="C42" s="23">
        <v>1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102</v>
      </c>
    </row>
    <row r="47" spans="1:3" x14ac:dyDescent="0.25">
      <c r="A47" s="165" t="s">
        <v>76</v>
      </c>
      <c r="B47" s="12" t="s">
        <v>665</v>
      </c>
      <c r="C47" s="23">
        <v>80</v>
      </c>
    </row>
    <row r="48" spans="1:3" x14ac:dyDescent="0.25">
      <c r="A48" s="167"/>
      <c r="B48" s="12" t="s">
        <v>666</v>
      </c>
      <c r="C48" s="23">
        <v>428</v>
      </c>
    </row>
    <row r="49" spans="1:3" x14ac:dyDescent="0.25">
      <c r="A49" s="165" t="s">
        <v>667</v>
      </c>
      <c r="B49" s="12" t="s">
        <v>668</v>
      </c>
      <c r="C49" s="23">
        <v>1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3573</v>
      </c>
    </row>
    <row r="54" spans="1:3" x14ac:dyDescent="0.25">
      <c r="A54" s="166"/>
      <c r="B54" s="12" t="s">
        <v>671</v>
      </c>
      <c r="C54" s="23">
        <v>377</v>
      </c>
    </row>
    <row r="55" spans="1:3" x14ac:dyDescent="0.25">
      <c r="A55" s="166"/>
      <c r="B55" s="12" t="s">
        <v>672</v>
      </c>
      <c r="C55" s="23">
        <v>203</v>
      </c>
    </row>
    <row r="56" spans="1:3" x14ac:dyDescent="0.25">
      <c r="A56" s="166"/>
      <c r="B56" s="12" t="s">
        <v>673</v>
      </c>
      <c r="C56" s="23">
        <v>2907</v>
      </c>
    </row>
    <row r="57" spans="1:3" x14ac:dyDescent="0.25">
      <c r="A57" s="167"/>
      <c r="B57" s="12" t="s">
        <v>674</v>
      </c>
      <c r="C57" s="23">
        <v>126</v>
      </c>
    </row>
    <row r="58" spans="1:3" x14ac:dyDescent="0.25">
      <c r="A58" s="165" t="s">
        <v>675</v>
      </c>
      <c r="B58" s="12" t="s">
        <v>676</v>
      </c>
      <c r="C58" s="23">
        <v>900</v>
      </c>
    </row>
    <row r="59" spans="1:3" x14ac:dyDescent="0.25">
      <c r="A59" s="166"/>
      <c r="B59" s="12" t="s">
        <v>677</v>
      </c>
      <c r="C59" s="23">
        <v>145</v>
      </c>
    </row>
    <row r="60" spans="1:3" x14ac:dyDescent="0.25">
      <c r="A60" s="166"/>
      <c r="B60" s="12" t="s">
        <v>678</v>
      </c>
      <c r="C60" s="23">
        <v>4</v>
      </c>
    </row>
    <row r="61" spans="1:3" x14ac:dyDescent="0.25">
      <c r="A61" s="166"/>
      <c r="B61" s="12" t="s">
        <v>679</v>
      </c>
      <c r="C61" s="23">
        <v>608</v>
      </c>
    </row>
    <row r="62" spans="1:3" x14ac:dyDescent="0.25">
      <c r="A62" s="167"/>
      <c r="B62" s="15" t="s">
        <v>674</v>
      </c>
      <c r="C62" s="32">
        <v>227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164</v>
      </c>
    </row>
    <row r="66" spans="1:3" x14ac:dyDescent="0.25">
      <c r="A66" s="11" t="s">
        <v>682</v>
      </c>
      <c r="B66" s="18"/>
      <c r="C66" s="23">
        <v>0</v>
      </c>
    </row>
    <row r="67" spans="1:3" x14ac:dyDescent="0.25">
      <c r="A67" s="11" t="s">
        <v>683</v>
      </c>
      <c r="B67" s="18"/>
      <c r="C67" s="23">
        <v>1432</v>
      </c>
    </row>
    <row r="68" spans="1:3" x14ac:dyDescent="0.25">
      <c r="A68" s="165" t="s">
        <v>684</v>
      </c>
      <c r="B68" s="12" t="s">
        <v>685</v>
      </c>
      <c r="C68" s="23">
        <v>1</v>
      </c>
    </row>
    <row r="69" spans="1:3" x14ac:dyDescent="0.25">
      <c r="A69" s="167"/>
      <c r="B69" s="12" t="s">
        <v>686</v>
      </c>
      <c r="C69" s="23">
        <v>55</v>
      </c>
    </row>
    <row r="70" spans="1:3" x14ac:dyDescent="0.25">
      <c r="A70" s="11" t="s">
        <v>687</v>
      </c>
      <c r="B70" s="18"/>
      <c r="C70" s="23">
        <v>3</v>
      </c>
    </row>
    <row r="71" spans="1:3" x14ac:dyDescent="0.25">
      <c r="A71" s="11" t="s">
        <v>688</v>
      </c>
      <c r="B71" s="18"/>
      <c r="C71" s="23">
        <v>52</v>
      </c>
    </row>
    <row r="72" spans="1:3" x14ac:dyDescent="0.25">
      <c r="A72" s="11" t="s">
        <v>689</v>
      </c>
      <c r="B72" s="18"/>
      <c r="C72" s="23">
        <v>1</v>
      </c>
    </row>
    <row r="73" spans="1:3" x14ac:dyDescent="0.25">
      <c r="A73" s="11" t="s">
        <v>690</v>
      </c>
      <c r="B73" s="18"/>
      <c r="C73" s="23">
        <v>7</v>
      </c>
    </row>
    <row r="74" spans="1:3" x14ac:dyDescent="0.25">
      <c r="A74" s="11" t="s">
        <v>691</v>
      </c>
      <c r="B74" s="18"/>
      <c r="C74" s="23">
        <v>0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o8NEMd756HPv8ULqN7EGs6uXGijwXb/zq/w4rt5vYU6PwD1cyp+1mSKKynGO6qp02pRjEr0YX45aI3EWxtJrmw==" saltValue="dxLQZ/gs+VKIEXqHkGdv4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49</v>
      </c>
    </row>
    <row r="6" spans="1:3" x14ac:dyDescent="0.25">
      <c r="A6" s="177"/>
      <c r="B6" s="37" t="s">
        <v>289</v>
      </c>
      <c r="C6" s="38">
        <v>776</v>
      </c>
    </row>
    <row r="7" spans="1:3" x14ac:dyDescent="0.25">
      <c r="A7" s="177"/>
      <c r="B7" s="37" t="s">
        <v>697</v>
      </c>
      <c r="C7" s="38">
        <v>205</v>
      </c>
    </row>
    <row r="8" spans="1:3" x14ac:dyDescent="0.25">
      <c r="A8" s="177"/>
      <c r="B8" s="37" t="s">
        <v>698</v>
      </c>
      <c r="C8" s="38">
        <v>5</v>
      </c>
    </row>
    <row r="9" spans="1:3" x14ac:dyDescent="0.25">
      <c r="A9" s="177"/>
      <c r="B9" s="37" t="s">
        <v>699</v>
      </c>
      <c r="C9" s="38">
        <v>10</v>
      </c>
    </row>
    <row r="10" spans="1:3" x14ac:dyDescent="0.25">
      <c r="A10" s="177"/>
      <c r="B10" s="37" t="s">
        <v>700</v>
      </c>
      <c r="C10" s="38">
        <v>3</v>
      </c>
    </row>
    <row r="11" spans="1:3" x14ac:dyDescent="0.25">
      <c r="A11" s="178"/>
      <c r="B11" s="37" t="s">
        <v>701</v>
      </c>
      <c r="C11" s="38">
        <v>1</v>
      </c>
    </row>
    <row r="12" spans="1:3" x14ac:dyDescent="0.25">
      <c r="A12" s="176" t="s">
        <v>702</v>
      </c>
      <c r="B12" s="37" t="s">
        <v>59</v>
      </c>
      <c r="C12" s="38">
        <v>431</v>
      </c>
    </row>
    <row r="13" spans="1:3" x14ac:dyDescent="0.25">
      <c r="A13" s="177"/>
      <c r="B13" s="37" t="s">
        <v>703</v>
      </c>
      <c r="C13" s="38">
        <v>50</v>
      </c>
    </row>
    <row r="14" spans="1:3" x14ac:dyDescent="0.25">
      <c r="A14" s="177"/>
      <c r="B14" s="37" t="s">
        <v>704</v>
      </c>
      <c r="C14" s="38">
        <v>64</v>
      </c>
    </row>
    <row r="15" spans="1:3" x14ac:dyDescent="0.25">
      <c r="A15" s="178"/>
      <c r="B15" s="39" t="s">
        <v>705</v>
      </c>
      <c r="C15" s="40">
        <v>123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30</v>
      </c>
    </row>
    <row r="19" spans="1:3" x14ac:dyDescent="0.25">
      <c r="A19" s="36" t="s">
        <v>708</v>
      </c>
      <c r="B19" s="18"/>
      <c r="C19" s="38">
        <v>18</v>
      </c>
    </row>
    <row r="20" spans="1:3" x14ac:dyDescent="0.25">
      <c r="A20" s="36" t="s">
        <v>709</v>
      </c>
      <c r="B20" s="18"/>
      <c r="C20" s="38">
        <v>43</v>
      </c>
    </row>
    <row r="21" spans="1:3" x14ac:dyDescent="0.25">
      <c r="A21" s="36" t="s">
        <v>710</v>
      </c>
      <c r="B21" s="18"/>
      <c r="C21" s="38">
        <v>100</v>
      </c>
    </row>
    <row r="22" spans="1:3" x14ac:dyDescent="0.25">
      <c r="A22" s="36" t="s">
        <v>711</v>
      </c>
      <c r="B22" s="18"/>
      <c r="C22" s="38">
        <v>361</v>
      </c>
    </row>
    <row r="23" spans="1:3" x14ac:dyDescent="0.25">
      <c r="A23" s="36" t="s">
        <v>712</v>
      </c>
      <c r="B23" s="18"/>
      <c r="C23" s="38">
        <v>159</v>
      </c>
    </row>
    <row r="24" spans="1:3" x14ac:dyDescent="0.25">
      <c r="A24" s="36" t="s">
        <v>713</v>
      </c>
      <c r="B24" s="18"/>
      <c r="C24" s="38">
        <v>93</v>
      </c>
    </row>
    <row r="25" spans="1:3" x14ac:dyDescent="0.25">
      <c r="A25" s="36" t="s">
        <v>714</v>
      </c>
      <c r="B25" s="18"/>
      <c r="C25" s="38">
        <v>3</v>
      </c>
    </row>
    <row r="26" spans="1:3" x14ac:dyDescent="0.25">
      <c r="A26" s="36" t="s">
        <v>715</v>
      </c>
      <c r="B26" s="18"/>
      <c r="C26" s="38">
        <v>1</v>
      </c>
    </row>
    <row r="27" spans="1:3" x14ac:dyDescent="0.25">
      <c r="A27" s="36" t="s">
        <v>716</v>
      </c>
      <c r="B27" s="19"/>
      <c r="C27" s="40">
        <v>160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21</v>
      </c>
    </row>
    <row r="31" spans="1:3" x14ac:dyDescent="0.25">
      <c r="A31" s="36" t="s">
        <v>719</v>
      </c>
      <c r="B31" s="18"/>
      <c r="C31" s="38">
        <v>110</v>
      </c>
    </row>
    <row r="32" spans="1:3" x14ac:dyDescent="0.25">
      <c r="A32" s="36" t="s">
        <v>720</v>
      </c>
      <c r="B32" s="18"/>
      <c r="C32" s="38">
        <v>37</v>
      </c>
    </row>
    <row r="33" spans="1:6" x14ac:dyDescent="0.25">
      <c r="A33" s="36" t="s">
        <v>721</v>
      </c>
      <c r="B33" s="18"/>
      <c r="C33" s="38">
        <v>77</v>
      </c>
    </row>
    <row r="34" spans="1:6" x14ac:dyDescent="0.25">
      <c r="A34" s="36" t="s">
        <v>722</v>
      </c>
      <c r="B34" s="18"/>
      <c r="C34" s="38">
        <v>22</v>
      </c>
    </row>
    <row r="35" spans="1:6" x14ac:dyDescent="0.25">
      <c r="A35" s="36" t="s">
        <v>723</v>
      </c>
      <c r="B35" s="18"/>
      <c r="C35" s="38">
        <v>51</v>
      </c>
    </row>
    <row r="36" spans="1:6" x14ac:dyDescent="0.25">
      <c r="A36" s="36" t="s">
        <v>724</v>
      </c>
      <c r="B36" s="18"/>
      <c r="C36" s="38">
        <v>4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91</v>
      </c>
    </row>
    <row r="41" spans="1:6" x14ac:dyDescent="0.25">
      <c r="A41" s="36" t="s">
        <v>109</v>
      </c>
      <c r="B41" s="18"/>
      <c r="C41" s="38">
        <v>62</v>
      </c>
    </row>
    <row r="42" spans="1:6" x14ac:dyDescent="0.25">
      <c r="A42" s="36" t="s">
        <v>727</v>
      </c>
      <c r="B42" s="19"/>
      <c r="C42" s="40">
        <v>6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2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1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1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41</v>
      </c>
      <c r="D49" s="42">
        <v>35</v>
      </c>
      <c r="E49" s="42">
        <v>17</v>
      </c>
      <c r="F49" s="38">
        <v>4</v>
      </c>
    </row>
    <row r="50" spans="1:6" x14ac:dyDescent="0.25">
      <c r="A50" s="177"/>
      <c r="B50" s="37" t="s">
        <v>734</v>
      </c>
      <c r="C50" s="42">
        <v>596</v>
      </c>
      <c r="D50" s="42">
        <v>188</v>
      </c>
      <c r="E50" s="42">
        <v>42</v>
      </c>
      <c r="F50" s="38">
        <v>22</v>
      </c>
    </row>
    <row r="51" spans="1:6" x14ac:dyDescent="0.25">
      <c r="A51" s="177"/>
      <c r="B51" s="37" t="s">
        <v>735</v>
      </c>
      <c r="C51" s="42">
        <v>144</v>
      </c>
      <c r="D51" s="42">
        <v>42</v>
      </c>
      <c r="E51" s="42">
        <v>14</v>
      </c>
      <c r="F51" s="38">
        <v>7</v>
      </c>
    </row>
    <row r="52" spans="1:6" x14ac:dyDescent="0.25">
      <c r="A52" s="177"/>
      <c r="B52" s="37" t="s">
        <v>736</v>
      </c>
      <c r="C52" s="42">
        <v>0</v>
      </c>
      <c r="D52" s="42">
        <v>1</v>
      </c>
      <c r="E52" s="42">
        <v>0</v>
      </c>
      <c r="F52" s="38">
        <v>1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26</v>
      </c>
      <c r="D54" s="42">
        <v>27</v>
      </c>
      <c r="E54" s="42">
        <v>9</v>
      </c>
      <c r="F54" s="38">
        <v>5</v>
      </c>
    </row>
    <row r="55" spans="1:6" x14ac:dyDescent="0.25">
      <c r="A55" s="177"/>
      <c r="B55" s="37" t="s">
        <v>739</v>
      </c>
      <c r="C55" s="42">
        <v>2</v>
      </c>
      <c r="D55" s="42">
        <v>1</v>
      </c>
      <c r="E55" s="42">
        <v>0</v>
      </c>
      <c r="F55" s="38">
        <v>0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2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1</v>
      </c>
      <c r="D58" s="42">
        <v>6</v>
      </c>
      <c r="E58" s="42">
        <v>0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90</v>
      </c>
      <c r="D61" s="42">
        <v>62</v>
      </c>
      <c r="E61" s="42">
        <v>16</v>
      </c>
      <c r="F61" s="38">
        <v>22</v>
      </c>
    </row>
    <row r="62" spans="1:6" x14ac:dyDescent="0.25">
      <c r="A62" s="177"/>
      <c r="B62" s="37" t="s">
        <v>745</v>
      </c>
      <c r="C62" s="42">
        <v>18</v>
      </c>
      <c r="D62" s="42">
        <v>0</v>
      </c>
      <c r="E62" s="42">
        <v>1</v>
      </c>
      <c r="F62" s="38">
        <v>0</v>
      </c>
    </row>
    <row r="63" spans="1:6" x14ac:dyDescent="0.25">
      <c r="A63" s="178"/>
      <c r="B63" s="37" t="s">
        <v>746</v>
      </c>
      <c r="C63" s="42">
        <v>1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921</v>
      </c>
      <c r="D64" s="43">
        <v>366</v>
      </c>
      <c r="E64" s="43">
        <v>99</v>
      </c>
      <c r="F64" s="43">
        <v>61</v>
      </c>
    </row>
    <row r="65" spans="1:6" x14ac:dyDescent="0.25">
      <c r="A65" s="176" t="s">
        <v>642</v>
      </c>
      <c r="B65" s="37" t="s">
        <v>748</v>
      </c>
      <c r="C65" s="42">
        <v>6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1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0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7</v>
      </c>
      <c r="D68" s="43">
        <v>0</v>
      </c>
      <c r="E68" s="43">
        <v>0</v>
      </c>
      <c r="F68" s="43">
        <v>0</v>
      </c>
    </row>
  </sheetData>
  <sheetProtection algorithmName="SHA-512" hashValue="XdleenYk5yLvjPWm6R9nGUq6zE+/0x2M3ZggzWvJQJU8uOnuPyMLJpv2mYeMtiNrKlfb+Riq+m4cEIem2Pa/Ig==" saltValue="kKhSMkFXeTMJRDciUN18D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1644</v>
      </c>
    </row>
    <row r="7" spans="1:3" x14ac:dyDescent="0.25">
      <c r="A7" s="166"/>
      <c r="B7" s="12" t="s">
        <v>696</v>
      </c>
      <c r="C7" s="23">
        <v>459</v>
      </c>
    </row>
    <row r="8" spans="1:3" x14ac:dyDescent="0.25">
      <c r="A8" s="166"/>
      <c r="B8" s="12" t="s">
        <v>755</v>
      </c>
      <c r="C8" s="23">
        <v>3531</v>
      </c>
    </row>
    <row r="9" spans="1:3" x14ac:dyDescent="0.25">
      <c r="A9" s="166"/>
      <c r="B9" s="12" t="s">
        <v>756</v>
      </c>
      <c r="C9" s="23">
        <v>731</v>
      </c>
    </row>
    <row r="10" spans="1:3" x14ac:dyDescent="0.25">
      <c r="A10" s="166"/>
      <c r="B10" s="12" t="s">
        <v>698</v>
      </c>
      <c r="C10" s="23">
        <v>6</v>
      </c>
    </row>
    <row r="11" spans="1:3" x14ac:dyDescent="0.25">
      <c r="A11" s="166"/>
      <c r="B11" s="12" t="s">
        <v>699</v>
      </c>
      <c r="C11" s="23">
        <v>5</v>
      </c>
    </row>
    <row r="12" spans="1:3" x14ac:dyDescent="0.25">
      <c r="A12" s="166"/>
      <c r="B12" s="12" t="s">
        <v>757</v>
      </c>
      <c r="C12" s="23">
        <v>3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1785</v>
      </c>
    </row>
    <row r="17" spans="1:3" x14ac:dyDescent="0.25">
      <c r="A17" s="11" t="s">
        <v>761</v>
      </c>
      <c r="B17" s="18"/>
      <c r="C17" s="23">
        <v>424</v>
      </c>
    </row>
    <row r="18" spans="1:3" x14ac:dyDescent="0.25">
      <c r="A18" s="11" t="s">
        <v>762</v>
      </c>
      <c r="B18" s="18"/>
      <c r="C18" s="23">
        <v>289</v>
      </c>
    </row>
    <row r="19" spans="1:3" x14ac:dyDescent="0.25">
      <c r="A19" s="11" t="s">
        <v>763</v>
      </c>
      <c r="B19" s="19"/>
      <c r="C19" s="32">
        <v>515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0</v>
      </c>
    </row>
    <row r="23" spans="1:3" x14ac:dyDescent="0.25">
      <c r="A23" s="11" t="s">
        <v>766</v>
      </c>
      <c r="B23" s="18"/>
      <c r="C23" s="23">
        <v>0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0</v>
      </c>
    </row>
    <row r="31" spans="1:3" x14ac:dyDescent="0.25">
      <c r="A31" s="11" t="s">
        <v>773</v>
      </c>
      <c r="B31" s="19"/>
      <c r="C31" s="32">
        <v>3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68</v>
      </c>
    </row>
    <row r="35" spans="1:3" x14ac:dyDescent="0.25">
      <c r="A35" s="11" t="s">
        <v>775</v>
      </c>
      <c r="B35" s="18"/>
      <c r="C35" s="23">
        <v>305</v>
      </c>
    </row>
    <row r="36" spans="1:3" x14ac:dyDescent="0.25">
      <c r="A36" s="11" t="s">
        <v>776</v>
      </c>
      <c r="B36" s="18"/>
      <c r="C36" s="23">
        <v>410</v>
      </c>
    </row>
    <row r="37" spans="1:3" x14ac:dyDescent="0.25">
      <c r="A37" s="11" t="s">
        <v>777</v>
      </c>
      <c r="B37" s="18"/>
      <c r="C37" s="23">
        <v>270</v>
      </c>
    </row>
    <row r="38" spans="1:3" x14ac:dyDescent="0.25">
      <c r="A38" s="11" t="s">
        <v>778</v>
      </c>
      <c r="B38" s="18"/>
      <c r="C38" s="23">
        <v>158</v>
      </c>
    </row>
    <row r="39" spans="1:3" x14ac:dyDescent="0.25">
      <c r="A39" s="11" t="s">
        <v>779</v>
      </c>
      <c r="B39" s="19"/>
      <c r="C39" s="32">
        <v>94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1</v>
      </c>
    </row>
    <row r="43" spans="1:3" x14ac:dyDescent="0.25">
      <c r="A43" s="11" t="s">
        <v>782</v>
      </c>
      <c r="B43" s="19"/>
      <c r="C43" s="32">
        <v>25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318</v>
      </c>
    </row>
    <row r="47" spans="1:3" x14ac:dyDescent="0.25">
      <c r="A47" s="166"/>
      <c r="B47" s="12" t="s">
        <v>120</v>
      </c>
      <c r="C47" s="23">
        <v>280</v>
      </c>
    </row>
    <row r="48" spans="1:3" x14ac:dyDescent="0.25">
      <c r="A48" s="166"/>
      <c r="B48" s="12" t="s">
        <v>786</v>
      </c>
      <c r="C48" s="23">
        <v>246</v>
      </c>
    </row>
    <row r="49" spans="1:6" x14ac:dyDescent="0.25">
      <c r="A49" s="167"/>
      <c r="B49" s="15" t="s">
        <v>787</v>
      </c>
      <c r="C49" s="32">
        <v>7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22</v>
      </c>
    </row>
    <row r="53" spans="1:6" x14ac:dyDescent="0.25">
      <c r="A53" s="11" t="s">
        <v>109</v>
      </c>
      <c r="B53" s="18"/>
      <c r="C53" s="23">
        <v>14</v>
      </c>
    </row>
    <row r="54" spans="1:6" x14ac:dyDescent="0.25">
      <c r="A54" s="11" t="s">
        <v>727</v>
      </c>
      <c r="B54" s="19"/>
      <c r="C54" s="32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1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1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0</v>
      </c>
      <c r="D60" s="13">
        <v>1</v>
      </c>
      <c r="E60" s="13">
        <v>2</v>
      </c>
      <c r="F60" s="23">
        <v>0</v>
      </c>
    </row>
    <row r="61" spans="1:6" x14ac:dyDescent="0.25">
      <c r="A61" s="166"/>
      <c r="B61" s="12" t="s">
        <v>311</v>
      </c>
      <c r="C61" s="13">
        <v>87</v>
      </c>
      <c r="D61" s="13">
        <v>89</v>
      </c>
      <c r="E61" s="13">
        <v>55</v>
      </c>
      <c r="F61" s="23">
        <v>36</v>
      </c>
    </row>
    <row r="62" spans="1:6" x14ac:dyDescent="0.25">
      <c r="A62" s="166"/>
      <c r="B62" s="12" t="s">
        <v>788</v>
      </c>
      <c r="C62" s="13">
        <v>2824</v>
      </c>
      <c r="D62" s="13">
        <v>634</v>
      </c>
      <c r="E62" s="13">
        <v>281</v>
      </c>
      <c r="F62" s="23">
        <v>171</v>
      </c>
    </row>
    <row r="63" spans="1:6" x14ac:dyDescent="0.25">
      <c r="A63" s="166"/>
      <c r="B63" s="12" t="s">
        <v>789</v>
      </c>
      <c r="C63" s="13">
        <v>829</v>
      </c>
      <c r="D63" s="13">
        <v>174</v>
      </c>
      <c r="E63" s="13">
        <v>63</v>
      </c>
      <c r="F63" s="23">
        <v>25</v>
      </c>
    </row>
    <row r="64" spans="1:6" x14ac:dyDescent="0.25">
      <c r="A64" s="166"/>
      <c r="B64" s="12" t="s">
        <v>736</v>
      </c>
      <c r="C64" s="13">
        <v>7</v>
      </c>
      <c r="D64" s="13">
        <v>30</v>
      </c>
      <c r="E64" s="13">
        <v>11</v>
      </c>
      <c r="F64" s="23">
        <v>4</v>
      </c>
    </row>
    <row r="65" spans="1:6" x14ac:dyDescent="0.25">
      <c r="A65" s="166"/>
      <c r="B65" s="12" t="s">
        <v>790</v>
      </c>
      <c r="C65" s="13">
        <v>2</v>
      </c>
      <c r="D65" s="13">
        <v>4</v>
      </c>
      <c r="E65" s="13">
        <v>3</v>
      </c>
      <c r="F65" s="23">
        <v>0</v>
      </c>
    </row>
    <row r="66" spans="1:6" x14ac:dyDescent="0.25">
      <c r="A66" s="166"/>
      <c r="B66" s="12" t="s">
        <v>791</v>
      </c>
      <c r="C66" s="13">
        <v>97</v>
      </c>
      <c r="D66" s="13">
        <v>97</v>
      </c>
      <c r="E66" s="13">
        <v>70</v>
      </c>
      <c r="F66" s="23">
        <v>28</v>
      </c>
    </row>
    <row r="67" spans="1:6" x14ac:dyDescent="0.25">
      <c r="A67" s="166"/>
      <c r="B67" s="12" t="s">
        <v>792</v>
      </c>
      <c r="C67" s="13">
        <v>19</v>
      </c>
      <c r="D67" s="13">
        <v>11</v>
      </c>
      <c r="E67" s="13">
        <v>11</v>
      </c>
      <c r="F67" s="23">
        <v>4</v>
      </c>
    </row>
    <row r="68" spans="1:6" x14ac:dyDescent="0.25">
      <c r="A68" s="166"/>
      <c r="B68" s="12" t="s">
        <v>740</v>
      </c>
      <c r="C68" s="13">
        <v>2</v>
      </c>
      <c r="D68" s="13">
        <v>1</v>
      </c>
      <c r="E68" s="13">
        <v>1</v>
      </c>
      <c r="F68" s="23">
        <v>0</v>
      </c>
    </row>
    <row r="69" spans="1:6" x14ac:dyDescent="0.25">
      <c r="A69" s="166"/>
      <c r="B69" s="12" t="s">
        <v>349</v>
      </c>
      <c r="C69" s="13">
        <v>0</v>
      </c>
      <c r="D69" s="13">
        <v>0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1</v>
      </c>
      <c r="D70" s="13">
        <v>0</v>
      </c>
      <c r="E70" s="13">
        <v>2</v>
      </c>
      <c r="F70" s="23">
        <v>0</v>
      </c>
    </row>
    <row r="71" spans="1:6" x14ac:dyDescent="0.25">
      <c r="A71" s="166"/>
      <c r="B71" s="12" t="s">
        <v>742</v>
      </c>
      <c r="C71" s="13">
        <v>6</v>
      </c>
      <c r="D71" s="13">
        <v>4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2</v>
      </c>
      <c r="E72" s="13">
        <v>1</v>
      </c>
      <c r="F72" s="23">
        <v>0</v>
      </c>
    </row>
    <row r="73" spans="1:6" x14ac:dyDescent="0.25">
      <c r="A73" s="166"/>
      <c r="B73" s="12" t="s">
        <v>744</v>
      </c>
      <c r="C73" s="13">
        <v>360</v>
      </c>
      <c r="D73" s="13">
        <v>316</v>
      </c>
      <c r="E73" s="13">
        <v>130</v>
      </c>
      <c r="F73" s="23">
        <v>31</v>
      </c>
    </row>
    <row r="74" spans="1:6" x14ac:dyDescent="0.25">
      <c r="A74" s="166"/>
      <c r="B74" s="12" t="s">
        <v>745</v>
      </c>
      <c r="C74" s="13">
        <v>1</v>
      </c>
      <c r="D74" s="13">
        <v>3</v>
      </c>
      <c r="E74" s="13">
        <v>3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3</v>
      </c>
      <c r="E75" s="13">
        <v>2</v>
      </c>
      <c r="F75" s="23">
        <v>0</v>
      </c>
    </row>
    <row r="76" spans="1:6" x14ac:dyDescent="0.25">
      <c r="A76" s="179" t="s">
        <v>747</v>
      </c>
      <c r="B76" s="180"/>
      <c r="C76" s="29">
        <v>4236</v>
      </c>
      <c r="D76" s="29">
        <v>1370</v>
      </c>
      <c r="E76" s="29">
        <v>635</v>
      </c>
      <c r="F76" s="29">
        <v>299</v>
      </c>
    </row>
    <row r="77" spans="1:6" x14ac:dyDescent="0.25">
      <c r="A77" s="165" t="s">
        <v>793</v>
      </c>
      <c r="B77" s="12" t="s">
        <v>748</v>
      </c>
      <c r="C77" s="13">
        <v>70</v>
      </c>
      <c r="D77" s="13">
        <v>0</v>
      </c>
      <c r="E77" s="13">
        <v>0</v>
      </c>
      <c r="F77" s="23">
        <v>0</v>
      </c>
    </row>
    <row r="78" spans="1:6" x14ac:dyDescent="0.25">
      <c r="A78" s="166"/>
      <c r="B78" s="12" t="s">
        <v>749</v>
      </c>
      <c r="C78" s="13">
        <v>8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73</v>
      </c>
      <c r="D79" s="13">
        <v>0</v>
      </c>
      <c r="E79" s="13">
        <v>0</v>
      </c>
      <c r="F79" s="23">
        <v>0</v>
      </c>
    </row>
    <row r="80" spans="1:6" x14ac:dyDescent="0.25">
      <c r="A80" s="179" t="s">
        <v>794</v>
      </c>
      <c r="B80" s="180"/>
      <c r="C80" s="29">
        <v>151</v>
      </c>
      <c r="D80" s="29">
        <v>0</v>
      </c>
      <c r="E80" s="29">
        <v>0</v>
      </c>
      <c r="F80" s="29">
        <v>0</v>
      </c>
    </row>
  </sheetData>
  <sheetProtection algorithmName="SHA-512" hashValue="ypLXNeyvqCns4wOAHhF2mx/+fe6LEhQs4jiDx+YnF8CLuCzF0aaRV0pF27EtANWIJ7bp3+3C5qYcw1TyBnAEhg==" saltValue="GRQ8hBvpUy2/B9jBev7ki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6</v>
      </c>
    </row>
    <row r="6" spans="1:3" x14ac:dyDescent="0.25">
      <c r="A6" s="11" t="s">
        <v>798</v>
      </c>
      <c r="B6" s="18"/>
      <c r="C6" s="23">
        <v>477</v>
      </c>
    </row>
    <row r="7" spans="1:3" x14ac:dyDescent="0.25">
      <c r="A7" s="11" t="s">
        <v>799</v>
      </c>
      <c r="B7" s="18"/>
      <c r="C7" s="23">
        <v>39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5</v>
      </c>
    </row>
    <row r="13" spans="1:3" x14ac:dyDescent="0.25">
      <c r="A13" s="11" t="s">
        <v>798</v>
      </c>
      <c r="B13" s="18"/>
      <c r="C13" s="23">
        <v>29</v>
      </c>
    </row>
    <row r="14" spans="1:3" x14ac:dyDescent="0.25">
      <c r="A14" s="11" t="s">
        <v>803</v>
      </c>
      <c r="B14" s="18"/>
      <c r="C14" s="23">
        <v>19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205</v>
      </c>
    </row>
    <row r="20" spans="1:3" x14ac:dyDescent="0.25">
      <c r="A20" s="11" t="s">
        <v>805</v>
      </c>
      <c r="B20" s="18"/>
      <c r="C20" s="23">
        <v>186</v>
      </c>
    </row>
    <row r="21" spans="1:3" x14ac:dyDescent="0.25">
      <c r="A21" s="11" t="s">
        <v>806</v>
      </c>
      <c r="B21" s="18"/>
      <c r="C21" s="23">
        <v>22</v>
      </c>
    </row>
    <row r="22" spans="1:3" x14ac:dyDescent="0.25">
      <c r="A22" s="11" t="s">
        <v>807</v>
      </c>
      <c r="B22" s="19"/>
      <c r="C22" s="32">
        <v>21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29</v>
      </c>
    </row>
    <row r="26" spans="1:3" x14ac:dyDescent="0.25">
      <c r="A26" s="11" t="s">
        <v>810</v>
      </c>
      <c r="B26" s="19"/>
      <c r="C26" s="32">
        <v>9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30</v>
      </c>
    </row>
    <row r="30" spans="1:3" x14ac:dyDescent="0.25">
      <c r="A30" s="11" t="s">
        <v>813</v>
      </c>
      <c r="B30" s="19"/>
      <c r="C30" s="32">
        <v>3</v>
      </c>
    </row>
  </sheetData>
  <sheetProtection algorithmName="SHA-512" hashValue="G0/lA1gxvI+72PvUNCp3pMQ/2e2yQQOoCocnA01O466BkYVJJVervaowhGkADsz3m/V267vUzxVcrx5Zxz+Zfw==" saltValue="dlk31gjM1RXXY/27YAPlt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46</v>
      </c>
    </row>
    <row r="6" spans="1:3" x14ac:dyDescent="0.25">
      <c r="A6" s="11" t="s">
        <v>817</v>
      </c>
      <c r="B6" s="18"/>
      <c r="C6" s="23">
        <v>6</v>
      </c>
    </row>
    <row r="7" spans="1:3" x14ac:dyDescent="0.25">
      <c r="A7" s="11" t="s">
        <v>818</v>
      </c>
      <c r="B7" s="18"/>
      <c r="C7" s="23">
        <v>2</v>
      </c>
    </row>
    <row r="8" spans="1:3" x14ac:dyDescent="0.25">
      <c r="A8" s="11" t="s">
        <v>819</v>
      </c>
      <c r="B8" s="18"/>
      <c r="C8" s="23">
        <v>22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3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8</v>
      </c>
    </row>
    <row r="14" spans="1:3" x14ac:dyDescent="0.25">
      <c r="A14" s="11" t="s">
        <v>824</v>
      </c>
      <c r="B14" s="18"/>
      <c r="C14" s="23">
        <v>2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0</v>
      </c>
    </row>
    <row r="19" spans="1:3" x14ac:dyDescent="0.25">
      <c r="A19" s="11" t="s">
        <v>828</v>
      </c>
      <c r="B19" s="18"/>
      <c r="C19" s="23">
        <v>0</v>
      </c>
    </row>
    <row r="20" spans="1:3" x14ac:dyDescent="0.25">
      <c r="A20" s="11" t="s">
        <v>829</v>
      </c>
      <c r="B20" s="19"/>
      <c r="C20" s="32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16</v>
      </c>
    </row>
    <row r="33" spans="1:3" x14ac:dyDescent="0.25">
      <c r="A33" s="11" t="s">
        <v>760</v>
      </c>
      <c r="B33" s="18"/>
      <c r="C33" s="23">
        <v>11</v>
      </c>
    </row>
    <row r="34" spans="1:3" x14ac:dyDescent="0.25">
      <c r="A34" s="11" t="s">
        <v>840</v>
      </c>
      <c r="B34" s="18"/>
      <c r="C34" s="23">
        <v>4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2</v>
      </c>
    </row>
    <row r="41" spans="1:3" x14ac:dyDescent="0.25">
      <c r="A41" s="11" t="s">
        <v>760</v>
      </c>
      <c r="B41" s="18"/>
      <c r="C41" s="23">
        <v>2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1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rmZt+eomtC9sBBOhIleqTdEgDG5EYC/QHSza+5JtL1C6qOAiyGYy4OCQIa56C6+JsniHwQn4JzYek5fC9FQ2mA==" saltValue="F0TshYfJ1tZubSaVJFrAJ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1158</v>
      </c>
      <c r="C4" s="29">
        <v>1317</v>
      </c>
      <c r="D4" s="30">
        <v>-0.120728929384966</v>
      </c>
      <c r="E4" s="29">
        <v>2942</v>
      </c>
      <c r="F4" s="29">
        <v>2639</v>
      </c>
      <c r="G4" s="29">
        <v>874</v>
      </c>
      <c r="H4" s="29">
        <v>911</v>
      </c>
      <c r="I4" s="29">
        <v>0</v>
      </c>
      <c r="J4" s="29">
        <v>0</v>
      </c>
      <c r="K4" s="29">
        <v>0</v>
      </c>
      <c r="L4" s="29">
        <v>0</v>
      </c>
      <c r="M4" s="29">
        <v>239</v>
      </c>
      <c r="N4" s="29">
        <v>1</v>
      </c>
      <c r="O4" s="29">
        <v>3743</v>
      </c>
    </row>
    <row r="5" spans="1:15" x14ac:dyDescent="0.25">
      <c r="A5" s="12" t="s">
        <v>476</v>
      </c>
      <c r="B5" s="13">
        <v>4</v>
      </c>
      <c r="C5" s="13">
        <v>4</v>
      </c>
      <c r="D5" s="31">
        <v>0</v>
      </c>
      <c r="E5" s="13">
        <v>5</v>
      </c>
      <c r="F5" s="13">
        <v>3</v>
      </c>
      <c r="G5" s="13">
        <v>3</v>
      </c>
      <c r="H5" s="13">
        <v>3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7</v>
      </c>
    </row>
    <row r="6" spans="1:15" x14ac:dyDescent="0.25">
      <c r="A6" s="12" t="s">
        <v>477</v>
      </c>
      <c r="B6" s="13">
        <v>410</v>
      </c>
      <c r="C6" s="13">
        <v>481</v>
      </c>
      <c r="D6" s="31">
        <v>-0.14760914760914801</v>
      </c>
      <c r="E6" s="13">
        <v>1493</v>
      </c>
      <c r="F6" s="13">
        <v>1349</v>
      </c>
      <c r="G6" s="13">
        <v>336</v>
      </c>
      <c r="H6" s="13">
        <v>326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1854</v>
      </c>
    </row>
    <row r="7" spans="1:15" x14ac:dyDescent="0.25">
      <c r="A7" s="12" t="s">
        <v>478</v>
      </c>
      <c r="B7" s="13">
        <v>12</v>
      </c>
      <c r="C7" s="13">
        <v>0</v>
      </c>
      <c r="D7" s="31">
        <v>0</v>
      </c>
      <c r="E7" s="13">
        <v>5</v>
      </c>
      <c r="F7" s="13">
        <v>4</v>
      </c>
      <c r="G7" s="13">
        <v>0</v>
      </c>
      <c r="H7" s="13">
        <v>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479</v>
      </c>
      <c r="B8" s="13">
        <v>3</v>
      </c>
      <c r="C8" s="13">
        <v>0</v>
      </c>
      <c r="D8" s="31">
        <v>0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480</v>
      </c>
      <c r="B9" s="13">
        <v>8</v>
      </c>
      <c r="C9" s="13">
        <v>9</v>
      </c>
      <c r="D9" s="31">
        <v>-0.11111111111111099</v>
      </c>
      <c r="E9" s="13">
        <v>9</v>
      </c>
      <c r="F9" s="13">
        <v>33</v>
      </c>
      <c r="G9" s="13">
        <v>8</v>
      </c>
      <c r="H9" s="13">
        <v>28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64</v>
      </c>
    </row>
    <row r="10" spans="1:15" x14ac:dyDescent="0.25">
      <c r="A10" s="12" t="s">
        <v>481</v>
      </c>
      <c r="B10" s="13">
        <v>717</v>
      </c>
      <c r="C10" s="13">
        <v>823</v>
      </c>
      <c r="D10" s="31">
        <v>-0.128797083839611</v>
      </c>
      <c r="E10" s="13">
        <v>1430</v>
      </c>
      <c r="F10" s="13">
        <v>1249</v>
      </c>
      <c r="G10" s="13">
        <v>527</v>
      </c>
      <c r="H10" s="13">
        <v>549</v>
      </c>
      <c r="I10" s="13">
        <v>0</v>
      </c>
      <c r="J10" s="13">
        <v>0</v>
      </c>
      <c r="K10" s="13">
        <v>0</v>
      </c>
      <c r="L10" s="13">
        <v>0</v>
      </c>
      <c r="M10" s="13">
        <v>239</v>
      </c>
      <c r="N10" s="13">
        <v>1</v>
      </c>
      <c r="O10" s="23">
        <v>1818</v>
      </c>
    </row>
    <row r="11" spans="1:15" x14ac:dyDescent="0.25">
      <c r="A11" s="15" t="s">
        <v>482</v>
      </c>
      <c r="B11" s="16">
        <v>4</v>
      </c>
      <c r="C11" s="16">
        <v>0</v>
      </c>
      <c r="D11" s="44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gt255gjj9OTxd02PsENZ2TdPoKRNh1DPC1yHp+nTK5Cn5c7qegifHf0VzSyZSe7G3TOz0dhnQxJqWkZkyo71NA==" saltValue="f6B1iqQaoQqLnPuS6w62g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2020-05-19T10:01:19Z</dcterms:created>
  <dcterms:modified xsi:type="dcterms:W3CDTF">2020-06-08T11:33:19Z</dcterms:modified>
</cp:coreProperties>
</file>