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/2KWeMHgVITNdgbrj6ca9lA2sFRLH6esZGACDkr1uNf/gRjCA9Ji6W7KivEEamd6ucbt92+bY+Zl1zi6Bb4ReQ==" workbookSaltValue="P5yfoz6SseW2ngvdgHORS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E80" i="12" s="1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L42" i="12"/>
  <c r="K42" i="12"/>
  <c r="J42" i="12"/>
  <c r="I42" i="12"/>
  <c r="H42" i="12"/>
  <c r="G42" i="12"/>
  <c r="F42" i="12"/>
  <c r="E42" i="12"/>
  <c r="D42" i="12"/>
  <c r="D8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<sst xmlns="http://schemas.openxmlformats.org/spreadsheetml/2006/main" count="1977" uniqueCount="1113">
  <si>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</si>
  <si>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</si>
  <si>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</si>
  <si>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</si>
  <si>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</si>
  <si>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</si>
  <si>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Ourense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</si>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</sst>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97-43B7-9F27-CC1B8F8C00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97-43B7-9F27-CC1B8F8C00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1418</c:v>
                </c:pt>
                <c:pt idx="1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7-43B7-9F27-CC1B8F8C0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CB-4EBF-8953-0AA945ECDA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CB-4EBF-8953-0AA945ECDA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CB-4EBF-8953-0AA945ECDAA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303</c:v>
                </c:pt>
                <c:pt idx="2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B-4EBF-8953-0AA945EC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2B-423F-978D-68F6CFBDC6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2B-423F-978D-68F6CFBDC6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2B-423F-978D-68F6CFBDC6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753</c:v>
                </c:pt>
                <c:pt idx="1">
                  <c:v>150</c:v>
                </c:pt>
                <c:pt idx="2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2B-423F-978D-68F6CFBDC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8B-4330-836B-63585C913D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8B-4330-836B-63585C913D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274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B-4330-836B-63585C913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F3-47BA-8A9A-21F96461F4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F3-47BA-8A9A-21F96461F4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1460</c:v>
                </c:pt>
                <c:pt idx="1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3-47BA-8A9A-21F96461F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340</c:v>
              </c:pt>
              <c:pt idx="1">
                <c:v>959</c:v>
              </c:pt>
              <c:pt idx="2">
                <c:v>4</c:v>
              </c:pt>
              <c:pt idx="3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1-F383-4008-877C-5A0D3112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873</c:v>
              </c:pt>
              <c:pt idx="1">
                <c:v>884</c:v>
              </c:pt>
              <c:pt idx="2">
                <c:v>21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A2D5-4F5C-BC9F-E94530C2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30</c:v>
              </c:pt>
              <c:pt idx="2">
                <c:v>61</c:v>
              </c:pt>
              <c:pt idx="3">
                <c:v>12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F6AE-4FE3-AC91-1092F9E55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111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1545-438C-A06D-E4BC5D37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1036</c:v>
              </c:pt>
              <c:pt idx="1">
                <c:v>9</c:v>
              </c:pt>
              <c:pt idx="2">
                <c:v>121</c:v>
              </c:pt>
              <c:pt idx="3">
                <c:v>14</c:v>
              </c:pt>
              <c:pt idx="4">
                <c:v>17</c:v>
              </c:pt>
              <c:pt idx="5">
                <c:v>8</c:v>
              </c:pt>
              <c:pt idx="6">
                <c:v>42</c:v>
              </c:pt>
              <c:pt idx="7">
                <c:v>303</c:v>
              </c:pt>
              <c:pt idx="8">
                <c:v>18</c:v>
              </c:pt>
              <c:pt idx="9">
                <c:v>2384</c:v>
              </c:pt>
            </c:numLit>
          </c:val>
          <c:extLst>
            <c:ext xmlns:c16="http://schemas.microsoft.com/office/drawing/2014/chart" uri="{C3380CC4-5D6E-409C-BE32-E72D297353CC}">
              <c16:uniqueId val="{00000001-9D42-468B-86C8-21182CC7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8.5885740053418438E-2"/>
          <c:w val="0.26628523622047245"/>
          <c:h val="0.9141142599465815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136</c:v>
              </c:pt>
              <c:pt idx="2">
                <c:v>167</c:v>
              </c:pt>
              <c:pt idx="3">
                <c:v>165</c:v>
              </c:pt>
              <c:pt idx="4">
                <c:v>93</c:v>
              </c:pt>
              <c:pt idx="5">
                <c:v>147</c:v>
              </c:pt>
              <c:pt idx="6">
                <c:v>130</c:v>
              </c:pt>
              <c:pt idx="7">
                <c:v>34</c:v>
              </c:pt>
              <c:pt idx="8">
                <c:v>130</c:v>
              </c:pt>
              <c:pt idx="9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E9B7-442A-B159-0E531A20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1E-4238-ABB5-8B21246BE9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1E-4238-ABB5-8B21246BE9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1E-4238-ABB5-8B21246BE9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56</c:v>
                </c:pt>
                <c:pt idx="1">
                  <c:v>116</c:v>
                </c:pt>
                <c:pt idx="2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1E-4238-ABB5-8B21246B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1596</c:v>
              </c:pt>
              <c:pt idx="1">
                <c:v>562</c:v>
              </c:pt>
              <c:pt idx="2">
                <c:v>342</c:v>
              </c:pt>
              <c:pt idx="3">
                <c:v>120</c:v>
              </c:pt>
              <c:pt idx="4">
                <c:v>167</c:v>
              </c:pt>
              <c:pt idx="5">
                <c:v>1628</c:v>
              </c:pt>
              <c:pt idx="6">
                <c:v>185</c:v>
              </c:pt>
              <c:pt idx="7">
                <c:v>425</c:v>
              </c:pt>
              <c:pt idx="8">
                <c:v>118</c:v>
              </c:pt>
              <c:pt idx="9">
                <c:v>1002</c:v>
              </c:pt>
              <c:pt idx="10">
                <c:v>404</c:v>
              </c:pt>
            </c:numLit>
          </c:val>
          <c:extLst>
            <c:ext xmlns:c16="http://schemas.microsoft.com/office/drawing/2014/chart" uri="{C3380CC4-5D6E-409C-BE32-E72D297353CC}">
              <c16:uniqueId val="{00000000-CA0D-407D-A331-5E4DCAA6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168</c:v>
              </c:pt>
              <c:pt idx="1">
                <c:v>59</c:v>
              </c:pt>
              <c:pt idx="2">
                <c:v>700</c:v>
              </c:pt>
              <c:pt idx="3">
                <c:v>89</c:v>
              </c:pt>
              <c:pt idx="4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1F9E-42D7-83F1-0A237FCAD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</c:v>
              </c:pt>
              <c:pt idx="1">
                <c:v>55</c:v>
              </c:pt>
              <c:pt idx="2">
                <c:v>20</c:v>
              </c:pt>
              <c:pt idx="3">
                <c:v>67</c:v>
              </c:pt>
              <c:pt idx="4">
                <c:v>40</c:v>
              </c:pt>
              <c:pt idx="5">
                <c:v>683</c:v>
              </c:pt>
              <c:pt idx="6">
                <c:v>80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003-4D80-B8F5-3444ADA0E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135</c:v>
              </c:pt>
              <c:pt idx="1">
                <c:v>136</c:v>
              </c:pt>
              <c:pt idx="2">
                <c:v>62</c:v>
              </c:pt>
              <c:pt idx="3">
                <c:v>330</c:v>
              </c:pt>
              <c:pt idx="4">
                <c:v>96</c:v>
              </c:pt>
              <c:pt idx="5">
                <c:v>142</c:v>
              </c:pt>
              <c:pt idx="6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25DA-4299-93C3-C1D6097B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126</c:v>
              </c:pt>
              <c:pt idx="1">
                <c:v>86</c:v>
              </c:pt>
              <c:pt idx="2">
                <c:v>288</c:v>
              </c:pt>
              <c:pt idx="3">
                <c:v>109</c:v>
              </c:pt>
              <c:pt idx="4">
                <c:v>123</c:v>
              </c:pt>
              <c:pt idx="5">
                <c:v>69</c:v>
              </c:pt>
              <c:pt idx="6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2B89-476E-BB7F-1965D1EE0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EE0-42F4-BF9E-4ADB9188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Omisión deber socorro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B5-4213-8648-F0113B856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1B-4543-96F1-A8A1B3E4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Aux!$F$2:$F$10</c:f>
              <c:strCache>
                <c:ptCount val="9"/>
                <c:pt idx="0">
                  <c:v>Patrimonio</c:v>
                </c:pt>
                <c:pt idx="1">
                  <c:v>Derechos trabajadores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Incendios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18</c:v>
              </c:pt>
              <c:pt idx="2">
                <c:v>11</c:v>
              </c:pt>
              <c:pt idx="3">
                <c:v>28</c:v>
              </c:pt>
              <c:pt idx="4">
                <c:v>27</c:v>
              </c:pt>
              <c:pt idx="5">
                <c:v>19</c:v>
              </c:pt>
              <c:pt idx="6">
                <c:v>12</c:v>
              </c:pt>
              <c:pt idx="7">
                <c:v>18</c:v>
              </c:pt>
              <c:pt idx="8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A1E-4210-9B35-511BE4989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9</c:v>
              </c:pt>
              <c:pt idx="2">
                <c:v>1</c:v>
              </c:pt>
              <c:pt idx="3">
                <c:v>4</c:v>
              </c:pt>
              <c:pt idx="4">
                <c:v>20</c:v>
              </c:pt>
              <c:pt idx="5">
                <c:v>3</c:v>
              </c:pt>
              <c:pt idx="6">
                <c:v>19</c:v>
              </c:pt>
              <c:pt idx="7">
                <c:v>8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7FF-4FE1-9B3E-B4F4D466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AC-41B4-AAE2-4C5F6358E7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AC-41B4-AAE2-4C5F6358E7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743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C-41B4-AAE2-4C5F6358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114</c:v>
              </c:pt>
              <c:pt idx="1">
                <c:v>152</c:v>
              </c:pt>
              <c:pt idx="2">
                <c:v>119</c:v>
              </c:pt>
              <c:pt idx="3">
                <c:v>228</c:v>
              </c:pt>
              <c:pt idx="4">
                <c:v>807</c:v>
              </c:pt>
              <c:pt idx="5">
                <c:v>147</c:v>
              </c:pt>
              <c:pt idx="6">
                <c:v>81</c:v>
              </c:pt>
              <c:pt idx="7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97F0-48B8-B568-67F902666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C4-402F-A774-FC35B8D53A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C4-402F-A774-FC35B8D53A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C4-402F-A774-FC35B8D53A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C4-402F-A774-FC35B8D53A7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C4-402F-A774-FC35B8D53A77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0C4-402F-A774-FC35B8D53A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4-402F-A774-FC35B8D5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CD-4213-A6AF-1718E05CC1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CD-4213-A6AF-1718E05CC1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CD-4213-A6AF-1718E05CC1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CD-4213-A6AF-1718E05CC1D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FCD-4213-A6AF-1718E05CC1D0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CD-4213-A6AF-1718E05CC1D0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CD-4213-A6AF-1718E05CC1D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CD-4213-A6AF-1718E05CC1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CD-4213-A6AF-1718E05CC1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CD-4213-A6AF-1718E05C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345</c:v>
              </c:pt>
              <c:pt idx="1">
                <c:v>44</c:v>
              </c:pt>
              <c:pt idx="2">
                <c:v>45</c:v>
              </c:pt>
              <c:pt idx="3">
                <c:v>96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421-4198-ABD1-F4D4DF20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158</c:v>
              </c:pt>
              <c:pt idx="1">
                <c:v>25</c:v>
              </c:pt>
              <c:pt idx="2">
                <c:v>1</c:v>
              </c:pt>
              <c:pt idx="3">
                <c:v>125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3D5F-4A6E-92EB-207DE582E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8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D8B4-47AD-BC7B-ADCECE80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8A9-469E-874A-BE9B85BB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19</c:v>
              </c:pt>
              <c:pt idx="2">
                <c:v>11</c:v>
              </c:pt>
              <c:pt idx="3">
                <c:v>62</c:v>
              </c:pt>
              <c:pt idx="4">
                <c:v>27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98F-41AD-B0E3-C9463D7E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3</c:v>
              </c:pt>
              <c:pt idx="2">
                <c:v>9</c:v>
              </c:pt>
              <c:pt idx="3">
                <c:v>21</c:v>
              </c:pt>
              <c:pt idx="4">
                <c:v>9</c:v>
              </c:pt>
              <c:pt idx="5">
                <c:v>47</c:v>
              </c:pt>
              <c:pt idx="6">
                <c:v>20</c:v>
              </c:pt>
              <c:pt idx="7">
                <c:v>11</c:v>
              </c:pt>
              <c:pt idx="8">
                <c:v>9</c:v>
              </c:pt>
              <c:pt idx="9">
                <c:v>28</c:v>
              </c:pt>
              <c:pt idx="10">
                <c:v>5</c:v>
              </c:pt>
              <c:pt idx="11">
                <c:v>7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8B2A-46D2-A286-3BB4771D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  <c:pt idx="9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48</c:v>
              </c:pt>
              <c:pt idx="1">
                <c:v>37</c:v>
              </c:pt>
              <c:pt idx="2">
                <c:v>351</c:v>
              </c:pt>
              <c:pt idx="3">
                <c:v>3</c:v>
              </c:pt>
              <c:pt idx="4">
                <c:v>25</c:v>
              </c:pt>
              <c:pt idx="5">
                <c:v>45</c:v>
              </c:pt>
              <c:pt idx="6">
                <c:v>21</c:v>
              </c:pt>
              <c:pt idx="7">
                <c:v>2</c:v>
              </c:pt>
              <c:pt idx="8">
                <c:v>27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90-4FA2-98BF-765901F5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DF-40C5-BB1C-BFDA8C2592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DF-40C5-BB1C-BFDA8C2592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460</c:v>
                </c:pt>
                <c:pt idx="1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F-40C5-BB1C-BFDA8C259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32-4160-B2CD-7D710B31FF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32-4160-B2CD-7D710B31FF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2-4160-B2CD-7D710B31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46-45F9-866A-2F4BF6C2CF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46-45F9-866A-2F4BF6C2CF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46-45F9-866A-2F4BF6C2CFF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46-45F9-866A-2F4BF6C2CFF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346-45F9-866A-2F4BF6C2CFF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46-45F9-866A-2F4BF6C2CF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124</c:v>
              </c:pt>
              <c:pt idx="1">
                <c:v>5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3A2C-413A-88CB-BBE6FB0E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2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5A0-4936-859C-6CA56F3C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3</c:v>
              </c:pt>
              <c:pt idx="2">
                <c:v>9</c:v>
              </c:pt>
              <c:pt idx="3">
                <c:v>4</c:v>
              </c:pt>
              <c:pt idx="4">
                <c:v>75</c:v>
              </c:pt>
              <c:pt idx="5">
                <c:v>42</c:v>
              </c:pt>
              <c:pt idx="6">
                <c:v>19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0E68-415E-A895-67A85941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23-4DB1-8D39-2551829E65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23-4DB1-8D39-2551829E65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106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3-4DB1-8D39-2551829E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93-48A0-872E-659741FCB0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93-48A0-872E-659741FCB0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B93-48A0-872E-659741FCB0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B93-48A0-872E-659741FCB0E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3-48A0-872E-659741FCB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22</c:v>
                </c:pt>
                <c:pt idx="1">
                  <c:v>48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93-48A0-872E-659741FCB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552</c:v>
              </c:pt>
              <c:pt idx="1">
                <c:v>40</c:v>
              </c:pt>
              <c:pt idx="2">
                <c:v>3</c:v>
              </c:pt>
              <c:pt idx="3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C81B-421F-B3B8-A580A24B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182</c:v>
              </c:pt>
              <c:pt idx="1">
                <c:v>50</c:v>
              </c:pt>
              <c:pt idx="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7B6D-49BB-B573-9AF225185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78-4EDB-844F-ABC98CC9A6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78-4EDB-844F-ABC98CC9A6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417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8-4EDB-844F-ABC98CC9A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75AC-426D-BE74-5DEF5486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CC5-44E1-A5F5-A70D10286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55C-4BEB-B8FB-705C6456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104</c:v>
              </c:pt>
              <c:pt idx="2">
                <c:v>8</c:v>
              </c:pt>
              <c:pt idx="3">
                <c:v>10</c:v>
              </c:pt>
              <c:pt idx="4">
                <c:v>59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211-4A5A-8899-A498EFC6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379</c:v>
              </c:pt>
              <c:pt idx="2">
                <c:v>6</c:v>
              </c:pt>
              <c:pt idx="3">
                <c:v>18</c:v>
              </c:pt>
              <c:pt idx="4">
                <c:v>287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E66-40F0-84F3-FADE7B87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373</c:v>
              </c:pt>
              <c:pt idx="2">
                <c:v>1</c:v>
              </c:pt>
              <c:pt idx="3">
                <c:v>1</c:v>
              </c:pt>
              <c:pt idx="4">
                <c:v>13</c:v>
              </c:pt>
              <c:pt idx="5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D294-4B5D-B717-5D6EFA9B5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56</c:v>
              </c:pt>
              <c:pt idx="2">
                <c:v>11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3E53-4105-AE4B-B5EC13F0C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64</c:v>
              </c:pt>
              <c:pt idx="1">
                <c:v>4</c:v>
              </c:pt>
              <c:pt idx="2">
                <c:v>6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672D-4605-B79E-D9032E7B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458</c:v>
              </c:pt>
              <c:pt idx="2">
                <c:v>6</c:v>
              </c:pt>
              <c:pt idx="3">
                <c:v>17</c:v>
              </c:pt>
              <c:pt idx="4">
                <c:v>321</c:v>
              </c:pt>
            </c:numLit>
          </c:val>
          <c:extLst>
            <c:ext xmlns:c16="http://schemas.microsoft.com/office/drawing/2014/chart" uri="{C3380CC4-5D6E-409C-BE32-E72D297353CC}">
              <c16:uniqueId val="{00000000-A440-4114-BE9B-CE6A33AF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B2-4268-9745-21B6FD7420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B2-4268-9745-21B6FD74203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B2-4268-9745-21B6FD7420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2-4268-9745-21B6FD7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11</c:v>
              </c:pt>
              <c:pt idx="2">
                <c:v>4</c:v>
              </c:pt>
              <c:pt idx="3">
                <c:v>6</c:v>
              </c:pt>
              <c:pt idx="4">
                <c:v>25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4C9-49A9-95FF-6C445AC9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120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5137-4D9B-B041-79F417DD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10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C415-4371-A16E-47F5BED4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0E-4B25-A070-21E63539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4A-41C0-88EF-8AB8455B03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4A-41C0-88EF-8AB8455B03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A-41C0-88EF-8AB8455B0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4B-4F46-A50A-751EE242E2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4B-4F46-A50A-751EE242E2E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4B-4F46-A50A-751EE242E2E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B-4F46-A50A-751EE242E2EA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B-4F46-A50A-751EE242E2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12-46F4-98B8-560C69D784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12-46F4-98B8-560C69D784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308</c:v>
                </c:pt>
                <c:pt idx="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2-46F4-98B8-560C69D7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44F944C-CEF1-46CF-B8C4-73C09176B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84A27DB-5690-4197-B878-2231CF92F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CA6DEE4-18BA-4525-9D12-FE5D7648C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9BD4EEF-5ACC-453E-91E9-CD63EA83A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4B79C93-2955-4A86-9F4E-8644F2AE3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98FDD80-1DDA-4DF7-87CB-5742EC16C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7DE7B97-9CFE-47DC-AF35-33EDD4A1E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833AC0A-E393-4AED-B521-844F0DAF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B705A072-D690-47FA-96B0-67AF30404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741E6FDE-5944-4203-8C2F-B8E6A4583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2979ABC3-D768-4887-AD50-C43B3A79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41319F-9A72-407D-BD11-0C5485DC9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67B23D-3520-4496-A88D-E6B681DEE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58AEBB6-FF78-416C-A51D-5B079E792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A21AD88-AABB-4024-B03A-6A194A127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95CF640-4990-40CF-BAA8-8807613C1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4FBBDEA-1683-4047-AEAB-BAEA3CF6F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4FDC938-ED5E-4BC4-AA62-4BA2C2C39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89AB392-1485-442D-BD1C-72A923E25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E4AE586-E478-4032-8927-C979A8EE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F1FBEF3-85C5-4B00-A065-1701434DA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C225359-A0BE-4A87-88E9-C3D10EB83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BFC9F7C-572B-4876-89B2-21B554BB8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7BB84AD-C79A-4951-A29D-6E4E7A15B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7F66320-A93D-4650-9BB9-54AF4B18E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B856F9F-23D9-4F5D-AC43-D6774F1CA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CF55E44-53E9-4A8A-A2A8-84C2127D0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8366F35-D252-4E85-B5CE-7599ED691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5B9192F-88E8-4E92-A8CB-EC0090499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FFFE38E-F4F1-4954-A59E-A9AC29BB4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663EEDF-3C09-4050-B6F3-AEDD6E4E5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81DA2FC-49F6-4F28-80A7-B1A6F5740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C5E8464-DFBD-4332-8DD0-9580A6FFE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C22EB01-3BEE-45C5-9048-A202886E5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346075</xdr:colOff>
      <xdr:row>7</xdr:row>
      <xdr:rowOff>0</xdr:rowOff>
    </xdr:from>
    <xdr:to>
      <xdr:col>22</xdr:col>
      <xdr:colOff>28575</xdr:colOff>
      <xdr:row>18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4CF05D6-D228-409B-B2E1-636910C8C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A938316-8AF2-4337-96F2-98286E876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600075</xdr:colOff>
      <xdr:row>7</xdr:row>
      <xdr:rowOff>12700</xdr:rowOff>
    </xdr:from>
    <xdr:to>
      <xdr:col>60</xdr:col>
      <xdr:colOff>495300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EA00B50-164D-46A1-8420-0C9BA9F6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20</xdr:row>
      <xdr:rowOff>152399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6067014-8883-448C-9771-1E6A1B7B1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37</xdr:row>
      <xdr:rowOff>9525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D43A16E-E706-493C-8B01-F7F7D3376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D795727-0F0B-44AF-A8D9-401032F64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9F059DE-262C-47B6-9BDC-4DA595017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BC8F4A8-50EF-4E87-9C9D-A8FE0E49F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796E140-242B-4955-A26D-7842EF9A7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C22F660-2058-4A20-86CD-D8FD14E7D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A5E9760-9330-44EB-B28E-FA3822AE4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0595EA1-B897-4AED-A637-520EB37D2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A94F873-D6A1-46E8-A365-76BEB629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5C7D151-F9E3-4878-9FA3-EABD0C661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9715364-4220-4B13-95F2-67838E19B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4C95F87-4404-474E-9DF2-78E547D80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709C9BC-77E8-4C58-9592-25403940B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75F5450-FABB-47C5-A111-98493A388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B90520D3-15D7-437A-86F4-AED41D393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57B23EA-2CDE-4E88-9745-66E7743DF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D9D5295-C2F2-4C6A-A76B-78E28238C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4368C4C-7B40-480C-AC76-AE86893E5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BD1EE26-F9D1-4A4F-BE2F-1C8C23BB5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D8921F2-B373-4FFE-9E5B-B6CE47FC5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C263676B-F380-42BA-AC1E-0E2997A4C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0AC6BE3-9758-4141-83B2-F190CCED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871222A-CE82-4E72-964B-B7E8D3F7F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293C3B3-C51F-4FBF-9066-CBF407A72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874B326-FB8C-4957-9460-58E6831AA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uF45pr3TP701Pbn08ZEFPioruY9jssHuiQXgx4Tva36ve9pzC40YD4j6HjgyO5bI0LLFDosVRX7cXsr8kAkvSw==" saltValue="fqVCNdjBbX5ISV88RawNg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20</v>
      </c>
      <c r="D5" s="13">
        <v>0</v>
      </c>
      <c r="E5" s="23">
        <v>11</v>
      </c>
    </row>
    <row r="6" spans="1:5" x14ac:dyDescent="0.25">
      <c r="A6" s="11" t="s">
        <v>849</v>
      </c>
      <c r="B6" s="18"/>
      <c r="C6" s="13">
        <v>11</v>
      </c>
      <c r="D6" s="13">
        <v>7</v>
      </c>
      <c r="E6" s="23">
        <v>4</v>
      </c>
    </row>
    <row r="7" spans="1:5" x14ac:dyDescent="0.25">
      <c r="A7" s="11" t="s">
        <v>850</v>
      </c>
      <c r="B7" s="18"/>
      <c r="C7" s="13">
        <v>4</v>
      </c>
      <c r="D7" s="13">
        <v>0</v>
      </c>
      <c r="E7" s="23">
        <v>4</v>
      </c>
    </row>
    <row r="8" spans="1:5" x14ac:dyDescent="0.25">
      <c r="A8" s="11" t="s">
        <v>851</v>
      </c>
      <c r="B8" s="18"/>
      <c r="C8" s="13">
        <v>6</v>
      </c>
      <c r="D8" s="13">
        <v>0</v>
      </c>
      <c r="E8" s="23">
        <v>6</v>
      </c>
    </row>
    <row r="9" spans="1:5" x14ac:dyDescent="0.25">
      <c r="A9" s="11" t="s">
        <v>459</v>
      </c>
      <c r="B9" s="18"/>
      <c r="C9" s="13">
        <v>25</v>
      </c>
      <c r="D9" s="13">
        <v>0</v>
      </c>
      <c r="E9" s="23">
        <v>25</v>
      </c>
    </row>
    <row r="10" spans="1:5" x14ac:dyDescent="0.25">
      <c r="A10" s="11" t="s">
        <v>852</v>
      </c>
      <c r="B10" s="18"/>
      <c r="C10" s="13">
        <v>2</v>
      </c>
      <c r="D10" s="13">
        <v>0</v>
      </c>
      <c r="E10" s="23">
        <v>2</v>
      </c>
    </row>
    <row r="11" spans="1:5" x14ac:dyDescent="0.25">
      <c r="A11" s="179" t="s">
        <v>624</v>
      </c>
      <c r="B11" s="180"/>
      <c r="C11" s="29">
        <v>68</v>
      </c>
      <c r="D11" s="29">
        <v>7</v>
      </c>
      <c r="E11" s="29">
        <v>52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9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9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5</v>
      </c>
    </row>
    <row r="21" spans="1:3" x14ac:dyDescent="0.25">
      <c r="A21" s="11" t="s">
        <v>849</v>
      </c>
      <c r="B21" s="18"/>
      <c r="C21" s="23">
        <v>11</v>
      </c>
    </row>
    <row r="22" spans="1:3" x14ac:dyDescent="0.25">
      <c r="A22" s="11" t="s">
        <v>850</v>
      </c>
      <c r="B22" s="18"/>
      <c r="C22" s="23">
        <v>0</v>
      </c>
    </row>
    <row r="23" spans="1:3" x14ac:dyDescent="0.25">
      <c r="A23" s="11" t="s">
        <v>851</v>
      </c>
      <c r="B23" s="18"/>
      <c r="C23" s="23">
        <v>18</v>
      </c>
    </row>
    <row r="24" spans="1:3" x14ac:dyDescent="0.25">
      <c r="A24" s="11" t="s">
        <v>459</v>
      </c>
      <c r="B24" s="18"/>
      <c r="C24" s="23">
        <v>45</v>
      </c>
    </row>
    <row r="25" spans="1:3" x14ac:dyDescent="0.25">
      <c r="A25" s="11" t="s">
        <v>852</v>
      </c>
      <c r="B25" s="18"/>
      <c r="C25" s="23">
        <v>20</v>
      </c>
    </row>
    <row r="26" spans="1:3" x14ac:dyDescent="0.25">
      <c r="A26" s="179" t="s">
        <v>624</v>
      </c>
      <c r="B26" s="180"/>
      <c r="C26" s="29">
        <v>99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1</v>
      </c>
    </row>
    <row r="30" spans="1:3" x14ac:dyDescent="0.25">
      <c r="A30" s="11" t="s">
        <v>696</v>
      </c>
      <c r="B30" s="18"/>
      <c r="C30" s="23">
        <v>1</v>
      </c>
    </row>
    <row r="31" spans="1:3" x14ac:dyDescent="0.25">
      <c r="A31" s="11" t="s">
        <v>858</v>
      </c>
      <c r="B31" s="18"/>
      <c r="C31" s="23">
        <v>120</v>
      </c>
    </row>
    <row r="32" spans="1:3" x14ac:dyDescent="0.25">
      <c r="A32" s="11" t="s">
        <v>793</v>
      </c>
      <c r="B32" s="18"/>
      <c r="C32" s="23">
        <v>0</v>
      </c>
    </row>
    <row r="33" spans="1:3" x14ac:dyDescent="0.25">
      <c r="A33" s="11" t="s">
        <v>859</v>
      </c>
      <c r="B33" s="18"/>
      <c r="C33" s="23">
        <v>30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152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4</v>
      </c>
    </row>
    <row r="42" spans="1:3" x14ac:dyDescent="0.25">
      <c r="A42" s="11" t="s">
        <v>849</v>
      </c>
      <c r="B42" s="18"/>
      <c r="C42" s="23">
        <v>8</v>
      </c>
    </row>
    <row r="43" spans="1:3" x14ac:dyDescent="0.25">
      <c r="A43" s="11" t="s">
        <v>850</v>
      </c>
      <c r="B43" s="18"/>
      <c r="C43" s="23">
        <v>0</v>
      </c>
    </row>
    <row r="44" spans="1:3" x14ac:dyDescent="0.25">
      <c r="A44" s="11" t="s">
        <v>851</v>
      </c>
      <c r="B44" s="18"/>
      <c r="C44" s="23">
        <v>7</v>
      </c>
    </row>
    <row r="45" spans="1:3" x14ac:dyDescent="0.25">
      <c r="A45" s="11" t="s">
        <v>459</v>
      </c>
      <c r="B45" s="18"/>
      <c r="C45" s="23">
        <v>16</v>
      </c>
    </row>
    <row r="46" spans="1:3" x14ac:dyDescent="0.25">
      <c r="A46" s="11" t="s">
        <v>852</v>
      </c>
      <c r="B46" s="18"/>
      <c r="C46" s="23">
        <v>10</v>
      </c>
    </row>
    <row r="47" spans="1:3" x14ac:dyDescent="0.25">
      <c r="A47" s="179" t="s">
        <v>624</v>
      </c>
      <c r="B47" s="180"/>
      <c r="C47" s="29">
        <v>45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2</v>
      </c>
    </row>
    <row r="51" spans="1:3" x14ac:dyDescent="0.25">
      <c r="A51" s="167"/>
      <c r="B51" s="12" t="s">
        <v>77</v>
      </c>
      <c r="C51" s="23">
        <v>2</v>
      </c>
    </row>
    <row r="52" spans="1:3" x14ac:dyDescent="0.25">
      <c r="A52" s="165" t="s">
        <v>849</v>
      </c>
      <c r="B52" s="12" t="s">
        <v>76</v>
      </c>
      <c r="C52" s="23">
        <v>4</v>
      </c>
    </row>
    <row r="53" spans="1:3" x14ac:dyDescent="0.25">
      <c r="A53" s="167"/>
      <c r="B53" s="12" t="s">
        <v>77</v>
      </c>
      <c r="C53" s="23">
        <v>2</v>
      </c>
    </row>
    <row r="54" spans="1:3" x14ac:dyDescent="0.25">
      <c r="A54" s="165" t="s">
        <v>850</v>
      </c>
      <c r="B54" s="12" t="s">
        <v>76</v>
      </c>
      <c r="C54" s="23">
        <v>0</v>
      </c>
    </row>
    <row r="55" spans="1:3" x14ac:dyDescent="0.25">
      <c r="A55" s="167"/>
      <c r="B55" s="12" t="s">
        <v>77</v>
      </c>
      <c r="C55" s="23">
        <v>0</v>
      </c>
    </row>
    <row r="56" spans="1:3" x14ac:dyDescent="0.25">
      <c r="A56" s="165" t="s">
        <v>851</v>
      </c>
      <c r="B56" s="12" t="s">
        <v>76</v>
      </c>
      <c r="C56" s="23">
        <v>3</v>
      </c>
    </row>
    <row r="57" spans="1:3" x14ac:dyDescent="0.25">
      <c r="A57" s="167"/>
      <c r="B57" s="12" t="s">
        <v>77</v>
      </c>
      <c r="C57" s="23">
        <v>1</v>
      </c>
    </row>
    <row r="58" spans="1:3" x14ac:dyDescent="0.25">
      <c r="A58" s="165" t="s">
        <v>459</v>
      </c>
      <c r="B58" s="12" t="s">
        <v>76</v>
      </c>
      <c r="C58" s="23">
        <v>10</v>
      </c>
    </row>
    <row r="59" spans="1:3" x14ac:dyDescent="0.25">
      <c r="A59" s="167"/>
      <c r="B59" s="12" t="s">
        <v>77</v>
      </c>
      <c r="C59" s="23">
        <v>2</v>
      </c>
    </row>
    <row r="60" spans="1:3" x14ac:dyDescent="0.25">
      <c r="A60" s="165" t="s">
        <v>852</v>
      </c>
      <c r="B60" s="12" t="s">
        <v>76</v>
      </c>
      <c r="C60" s="23">
        <v>9</v>
      </c>
    </row>
    <row r="61" spans="1:3" x14ac:dyDescent="0.25">
      <c r="A61" s="167"/>
      <c r="B61" s="12" t="s">
        <v>77</v>
      </c>
      <c r="C61" s="23">
        <v>1</v>
      </c>
    </row>
    <row r="62" spans="1:3" x14ac:dyDescent="0.25">
      <c r="A62" s="179" t="s">
        <v>624</v>
      </c>
      <c r="B62" s="180"/>
      <c r="C62" s="29">
        <v>36</v>
      </c>
    </row>
  </sheetData>
  <sheetProtection algorithmName="SHA-512" hashValue="JDeU7O6m+7wKgcEFUcyChvYpvK4h7/O4biF5u0g2ZD8TpXbdUxnFdvr2/XCm1BG4SeD4Bdvle5cM1+XKdyv65Q==" saltValue="UjHhHb0DV7zPTA8vV6Ajm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6</v>
      </c>
      <c r="D5" s="13">
        <v>0</v>
      </c>
      <c r="E5" s="13">
        <v>0</v>
      </c>
      <c r="F5" s="23">
        <v>0</v>
      </c>
    </row>
    <row r="6" spans="1:6" x14ac:dyDescent="0.25">
      <c r="A6" s="167"/>
      <c r="B6" s="12" t="s">
        <v>868</v>
      </c>
      <c r="C6" s="13">
        <v>0</v>
      </c>
      <c r="D6" s="13">
        <v>0</v>
      </c>
      <c r="E6" s="13">
        <v>0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0</v>
      </c>
      <c r="D8" s="13">
        <v>0</v>
      </c>
      <c r="E8" s="13">
        <v>0</v>
      </c>
      <c r="F8" s="23">
        <v>0</v>
      </c>
    </row>
    <row r="9" spans="1:6" x14ac:dyDescent="0.25">
      <c r="A9" s="166"/>
      <c r="B9" s="12" t="s">
        <v>873</v>
      </c>
      <c r="C9" s="13">
        <v>0</v>
      </c>
      <c r="D9" s="13">
        <v>0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0</v>
      </c>
      <c r="D10" s="13">
        <v>0</v>
      </c>
      <c r="E10" s="13">
        <v>0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1</v>
      </c>
      <c r="D12" s="13">
        <v>0</v>
      </c>
      <c r="E12" s="13">
        <v>0</v>
      </c>
      <c r="F12" s="23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171</v>
      </c>
      <c r="D14" s="13">
        <v>0</v>
      </c>
      <c r="E14" s="13">
        <v>0</v>
      </c>
      <c r="F14" s="23">
        <v>1</v>
      </c>
    </row>
    <row r="15" spans="1:6" x14ac:dyDescent="0.25">
      <c r="A15" s="166"/>
      <c r="B15" s="12" t="s">
        <v>882</v>
      </c>
      <c r="C15" s="13">
        <v>0</v>
      </c>
      <c r="D15" s="13">
        <v>0</v>
      </c>
      <c r="E15" s="13">
        <v>0</v>
      </c>
      <c r="F15" s="23">
        <v>0</v>
      </c>
    </row>
    <row r="16" spans="1:6" x14ac:dyDescent="0.25">
      <c r="A16" s="166"/>
      <c r="B16" s="12" t="s">
        <v>883</v>
      </c>
      <c r="C16" s="13">
        <v>0</v>
      </c>
      <c r="D16" s="13">
        <v>0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5</v>
      </c>
      <c r="D17" s="13">
        <v>1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0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183</v>
      </c>
      <c r="D21" s="29">
        <v>1</v>
      </c>
      <c r="E21" s="29">
        <v>0</v>
      </c>
      <c r="F21" s="29">
        <v>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1</v>
      </c>
    </row>
    <row r="25" spans="1:6" x14ac:dyDescent="0.25">
      <c r="A25" s="11" t="s">
        <v>109</v>
      </c>
      <c r="B25" s="18"/>
      <c r="C25" s="23">
        <v>0</v>
      </c>
    </row>
    <row r="26" spans="1:6" x14ac:dyDescent="0.25">
      <c r="A26" s="11" t="s">
        <v>727</v>
      </c>
      <c r="B26" s="18"/>
      <c r="C26" s="23">
        <v>0</v>
      </c>
    </row>
    <row r="27" spans="1:6" x14ac:dyDescent="0.25">
      <c r="A27" s="179" t="s">
        <v>624</v>
      </c>
      <c r="B27" s="180"/>
      <c r="C27" s="29">
        <v>1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0</v>
      </c>
    </row>
    <row r="31" spans="1:6" x14ac:dyDescent="0.25">
      <c r="A31" s="11" t="s">
        <v>892</v>
      </c>
      <c r="B31" s="18"/>
      <c r="C31" s="23">
        <v>0</v>
      </c>
    </row>
    <row r="32" spans="1:6" x14ac:dyDescent="0.25">
      <c r="A32" s="11" t="s">
        <v>77</v>
      </c>
      <c r="B32" s="18"/>
      <c r="C32" s="23">
        <v>0</v>
      </c>
    </row>
    <row r="33" spans="1:3" x14ac:dyDescent="0.25">
      <c r="A33" s="179" t="s">
        <v>624</v>
      </c>
      <c r="B33" s="180"/>
      <c r="C33" s="29">
        <v>0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8</v>
      </c>
    </row>
    <row r="37" spans="1:3" x14ac:dyDescent="0.25">
      <c r="A37" s="11" t="s">
        <v>895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8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yjkiC757PpHzTSnyNbqbxDy8SwgA7k36fyLh1GxW5NPAYJCEfVF6TsfFTY5xdkUdN52zmQB/yiF0lgOvMFWUiw==" saltValue="vQYWOLUCwUnKBXh+YT7ru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6529</v>
      </c>
      <c r="D7" s="114">
        <f>SUM(DatosGenerales!C16:C20)</f>
        <v>1418</v>
      </c>
      <c r="E7" s="113">
        <f>SUM(DatosGenerales!C13:C15)</f>
        <v>5346</v>
      </c>
      <c r="I7" s="115">
        <f>DatosGenerales!C27</f>
        <v>1043</v>
      </c>
      <c r="J7" s="114">
        <f>DatosGenerales!C28</f>
        <v>56</v>
      </c>
      <c r="K7" s="113">
        <f>SUM(DatosGenerales!C29:C30)</f>
        <v>116</v>
      </c>
      <c r="L7" s="114">
        <f>DatosGenerales!C32</f>
        <v>873</v>
      </c>
      <c r="M7" s="113">
        <f>DatosGenerales!C81</f>
        <v>743</v>
      </c>
      <c r="N7" s="116">
        <f>L7-M7</f>
        <v>130</v>
      </c>
      <c r="O7" s="116"/>
      <c r="Q7" s="115">
        <f>DatosGenerales!C32</f>
        <v>873</v>
      </c>
      <c r="R7" s="114">
        <f>DatosGenerales!C43</f>
        <v>884</v>
      </c>
      <c r="S7" s="114">
        <f>DatosGenerales!C44</f>
        <v>21</v>
      </c>
      <c r="T7" s="114">
        <f>DatosGenerales!C55</f>
        <v>5</v>
      </c>
      <c r="U7" s="114">
        <f>DatosGenerales!C66</f>
        <v>0</v>
      </c>
      <c r="V7" s="117">
        <f>SUM(Q7:U7)</f>
        <v>1783</v>
      </c>
      <c r="Z7" s="115">
        <f>SUM(DatosGenerales!C90,DatosGenerales!C91,DatosGenerales!C93)</f>
        <v>460</v>
      </c>
      <c r="AA7" s="114">
        <f>SUM(DatosGenerales!C92,DatosGenerales!C94)</f>
        <v>466</v>
      </c>
      <c r="AB7" s="114">
        <f>DatosGenerales!C90</f>
        <v>417</v>
      </c>
      <c r="AC7" s="117">
        <f>DatosGenerales!C91</f>
        <v>34</v>
      </c>
      <c r="AH7" s="115">
        <f>SUM(DatosGenerales!C98,DatosGenerales!C99,DatosGenerales!C101)</f>
        <v>16</v>
      </c>
      <c r="AI7" s="114">
        <f>SUM(DatosGenerales!C100,DatosGenerales!C102)</f>
        <v>22</v>
      </c>
      <c r="AJ7" s="114">
        <f>DatosGenerales!C98</f>
        <v>14</v>
      </c>
      <c r="AK7" s="117">
        <f>DatosGenerales!C99</f>
        <v>0</v>
      </c>
      <c r="AP7" s="115">
        <f>SUM(DatosGenerales!C116:C117)</f>
        <v>72</v>
      </c>
      <c r="AQ7" s="114">
        <f>SUM(DatosGenerales!C118:C119)</f>
        <v>1</v>
      </c>
      <c r="AR7" s="117">
        <f>SUM(DatosGenerales!C120:C121)</f>
        <v>0</v>
      </c>
      <c r="AV7" s="115">
        <f>DatosGenerales!C125</f>
        <v>5</v>
      </c>
      <c r="AW7" s="114">
        <f>DatosGenerales!C126</f>
        <v>30</v>
      </c>
      <c r="AX7" s="114">
        <f>DatosGenerales!C127</f>
        <v>61</v>
      </c>
      <c r="AY7" s="114">
        <f>DatosGenerales!C128</f>
        <v>12</v>
      </c>
      <c r="AZ7" s="114">
        <f>DatosGenerales!C129</f>
        <v>31</v>
      </c>
      <c r="BA7" s="117">
        <f>DatosGenerales!C130</f>
        <v>0</v>
      </c>
      <c r="BE7" s="115">
        <f>DatosGenerales!C131</f>
        <v>16</v>
      </c>
      <c r="BF7" s="114">
        <f>DatosGenerales!C132</f>
        <v>111</v>
      </c>
      <c r="BG7" s="117">
        <f>DatosGenerales!C134</f>
        <v>24</v>
      </c>
      <c r="BK7" s="115">
        <f>DatosGenerales!C232</f>
        <v>1036</v>
      </c>
      <c r="BL7" s="114">
        <f>DatosGenerales!C236</f>
        <v>9</v>
      </c>
      <c r="BM7" s="114">
        <f>DatosGenerales!C270</f>
        <v>121</v>
      </c>
      <c r="BN7" s="114">
        <f>DatosGenerales!C272</f>
        <v>14</v>
      </c>
      <c r="BO7" s="114">
        <f>DatosGenerales!C282</f>
        <v>17</v>
      </c>
      <c r="BP7" s="114">
        <f>DatosGenerales!C286</f>
        <v>0</v>
      </c>
      <c r="BQ7" s="114">
        <f>DatosGenerales!C298</f>
        <v>8</v>
      </c>
      <c r="BR7" s="114">
        <f>DatosGenerales!C302</f>
        <v>42</v>
      </c>
      <c r="BS7" s="117">
        <f>DatosGenerales!C306</f>
        <v>303</v>
      </c>
      <c r="BT7" s="117">
        <f>DatosGenerales!C320</f>
        <v>18</v>
      </c>
      <c r="BU7" s="117">
        <f>DatosGenerales!C343</f>
        <v>2384</v>
      </c>
      <c r="BX7" s="115">
        <f>DatosGenerales!C175</f>
        <v>753</v>
      </c>
      <c r="BY7" s="114">
        <f>DatosGenerales!C176</f>
        <v>150</v>
      </c>
      <c r="BZ7" s="117">
        <f>DatosGenerales!C177</f>
        <v>544</v>
      </c>
      <c r="CE7" s="115">
        <f>DatosGenerales!C183</f>
        <v>274</v>
      </c>
      <c r="CF7" s="117">
        <f>DatosGenerales!C186</f>
        <v>147</v>
      </c>
      <c r="CL7" s="115">
        <f>DatosGenerales!C35</f>
        <v>1460</v>
      </c>
      <c r="CM7" s="117">
        <f>DatosGenerales!C36</f>
        <v>1024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308</v>
      </c>
      <c r="BL53" s="125">
        <f>SUM(DatosGenerales!C220,DatosGenerales!C222,DatosGenerales!C224)</f>
        <v>263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10</v>
      </c>
      <c r="BL66" s="125">
        <f>SUM(DatosGenerales!C221:C222)</f>
        <v>303</v>
      </c>
      <c r="BM66" s="125">
        <f>SUM(DatosGenerales!C223:C224)</f>
        <v>258</v>
      </c>
      <c r="BN66" s="125"/>
      <c r="BO66" s="112"/>
      <c r="BP66" s="112"/>
      <c r="BQ66" s="112"/>
      <c r="BR66" s="112"/>
      <c r="BS66" s="112"/>
    </row>
  </sheetData>
  <sheetProtection algorithmName="SHA-512" hashValue="7gaSf+4Ly2U76RBaF4oYf84ED2LuJuP8PJVj82t1cLmjKphsor/qEh0SakdVeMbNzlaYu6l23mwy5zv5RWU1gw==" saltValue="1pZo3m5bKzQkA87SckPRY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9FQOW3NNlK9XCiTDgbPKLp8v/c211eNY08a7b7XBZhBChx/CMNAHIxuIClxd3KTAvn66+4dIgrlKSk0+o7Gc5A==" saltValue="IuI75WUQl58H/w3vMQwq2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48</v>
      </c>
    </row>
    <row r="8" spans="1:50" s="112" customFormat="1" ht="14.85" customHeight="1" x14ac:dyDescent="0.25">
      <c r="C8" s="188"/>
      <c r="D8" s="114">
        <f>DatosMenores!C53</f>
        <v>345</v>
      </c>
      <c r="E8" s="114">
        <f>DatosMenores!C54</f>
        <v>44</v>
      </c>
      <c r="F8" s="114">
        <f>DatosMenores!C55</f>
        <v>45</v>
      </c>
      <c r="G8" s="114">
        <f>DatosMenores!C56</f>
        <v>96</v>
      </c>
      <c r="H8" s="113">
        <f>DatosMenores!C57</f>
        <v>6</v>
      </c>
      <c r="I8" s="96"/>
      <c r="L8" s="113">
        <f>DatosMenores!C46</f>
        <v>12</v>
      </c>
      <c r="M8" s="114">
        <f>DatosMenores!C47</f>
        <v>8</v>
      </c>
      <c r="N8" s="114">
        <f>DatosMenores!C48</f>
        <v>93</v>
      </c>
      <c r="O8" s="114">
        <f>DatosMenores!C49</f>
        <v>3</v>
      </c>
      <c r="P8" s="113">
        <f>DatosMenores!C50</f>
        <v>0</v>
      </c>
      <c r="S8" s="113">
        <f>DatosMenores!C27</f>
        <v>103</v>
      </c>
      <c r="T8" s="114">
        <f>SUM(DatosMenores!C28:C31)</f>
        <v>19</v>
      </c>
      <c r="U8" s="114">
        <f>DatosMenores!C32</f>
        <v>11</v>
      </c>
      <c r="V8" s="114">
        <f>DatosMenores!C33</f>
        <v>62</v>
      </c>
      <c r="W8" s="114">
        <f>DatosMenores!C34</f>
        <v>27</v>
      </c>
      <c r="X8" s="114">
        <f>DatosMenores!C35</f>
        <v>0</v>
      </c>
      <c r="Y8" s="114">
        <f>DatosMenores!C37</f>
        <v>0</v>
      </c>
      <c r="Z8" s="114">
        <f>DatosMenores!C36</f>
        <v>0</v>
      </c>
      <c r="AA8" s="113">
        <f>DatosMenores!C38</f>
        <v>5</v>
      </c>
      <c r="AC8" s="98"/>
      <c r="AE8" s="115">
        <f>DatosMenores!C5</f>
        <v>0</v>
      </c>
      <c r="AF8" s="114">
        <f>DatosMenores!C6</f>
        <v>65</v>
      </c>
      <c r="AG8" s="114">
        <f>DatosMenores!C7</f>
        <v>3</v>
      </c>
      <c r="AH8" s="114">
        <f>DatosMenores!C8</f>
        <v>9</v>
      </c>
      <c r="AI8" s="114">
        <f>DatosMenores!C9</f>
        <v>21</v>
      </c>
      <c r="AJ8" s="113">
        <f>DatosMenores!C10</f>
        <v>9</v>
      </c>
      <c r="AK8" s="114">
        <f>DatosMenores!C11</f>
        <v>47</v>
      </c>
      <c r="AL8" s="114">
        <f>DatosMenores!C12</f>
        <v>20</v>
      </c>
      <c r="AM8" s="113">
        <f>DatosMenores!C13</f>
        <v>11</v>
      </c>
      <c r="AN8" s="98"/>
      <c r="AP8" s="115">
        <f>DatosMenores!C65</f>
        <v>48</v>
      </c>
      <c r="AQ8" s="115">
        <f>DatosMenores!C66</f>
        <v>37</v>
      </c>
      <c r="AR8" s="114">
        <f>DatosMenores!C67</f>
        <v>351</v>
      </c>
      <c r="AS8" s="114">
        <f>DatosMenores!C70</f>
        <v>45</v>
      </c>
      <c r="AT8" s="114">
        <f>DatosMenores!C71</f>
        <v>21</v>
      </c>
      <c r="AU8" s="113">
        <f>DatosMenores!C72</f>
        <v>2</v>
      </c>
      <c r="AW8" s="136" t="s">
        <v>944</v>
      </c>
      <c r="AX8" s="137">
        <f>DatosMenores!C66</f>
        <v>37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351</v>
      </c>
    </row>
    <row r="10" spans="1:50" ht="29.85" customHeight="1" x14ac:dyDescent="0.25">
      <c r="C10" s="188"/>
      <c r="D10" s="113">
        <f>DatosMenores!C58</f>
        <v>158</v>
      </c>
      <c r="E10" s="114">
        <f>DatosMenores!C59</f>
        <v>25</v>
      </c>
      <c r="F10" s="117">
        <f>DatosMenores!C60</f>
        <v>1</v>
      </c>
      <c r="G10" s="117">
        <f>DatosMenores!C61</f>
        <v>125</v>
      </c>
      <c r="H10" s="117">
        <f>DatosMenores!C62</f>
        <v>37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3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9</v>
      </c>
      <c r="AH11" s="114">
        <f>DatosMenores!C17</f>
        <v>28</v>
      </c>
      <c r="AI11" s="114">
        <f>DatosMenores!C18</f>
        <v>5</v>
      </c>
      <c r="AJ11" s="114">
        <f>DatosMenores!C20</f>
        <v>20</v>
      </c>
      <c r="AK11" s="114">
        <f>DatosMenores!C21</f>
        <v>0</v>
      </c>
      <c r="AL11" s="113">
        <f>DatosMenores!C19</f>
        <v>7</v>
      </c>
      <c r="AP11" s="115">
        <f>DatosMenores!C74</f>
        <v>1</v>
      </c>
      <c r="AQ11" s="114">
        <f>DatosMenores!C73</f>
        <v>27</v>
      </c>
      <c r="AR11" s="114">
        <f>DatosMenores!C75</f>
        <v>0</v>
      </c>
      <c r="AS11" s="115">
        <f>DatosMenores!C68</f>
        <v>3</v>
      </c>
      <c r="AT11" s="113">
        <f>DatosMenores!C69</f>
        <v>25</v>
      </c>
      <c r="AW11" s="136" t="s">
        <v>1086</v>
      </c>
      <c r="AX11" s="137">
        <f>DatosMenores!C69</f>
        <v>25</v>
      </c>
    </row>
    <row r="12" spans="1:50" ht="12.75" customHeight="1" x14ac:dyDescent="0.25">
      <c r="AW12" s="136" t="s">
        <v>946</v>
      </c>
      <c r="AX12" s="137">
        <f>DatosMenores!C70</f>
        <v>45</v>
      </c>
    </row>
    <row r="13" spans="1:50" ht="12.75" customHeight="1" x14ac:dyDescent="0.25">
      <c r="AW13" s="136" t="s">
        <v>688</v>
      </c>
      <c r="AX13" s="137">
        <f>DatosMenores!C71</f>
        <v>21</v>
      </c>
    </row>
    <row r="14" spans="1:50" ht="12.75" customHeight="1" x14ac:dyDescent="0.25">
      <c r="AW14" s="136" t="s">
        <v>947</v>
      </c>
      <c r="AX14" s="137">
        <f>DatosMenores!C72</f>
        <v>2</v>
      </c>
    </row>
    <row r="15" spans="1:50" ht="12.75" customHeight="1" x14ac:dyDescent="0.25">
      <c r="AW15" s="136" t="s">
        <v>948</v>
      </c>
      <c r="AX15" s="137">
        <f>DatosMenores!C73</f>
        <v>27</v>
      </c>
    </row>
    <row r="16" spans="1:50" ht="12.75" customHeight="1" x14ac:dyDescent="0.25">
      <c r="AW16" s="136" t="s">
        <v>224</v>
      </c>
      <c r="AX16" s="137">
        <f>DatosMenores!C74</f>
        <v>1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tJBmE4eO2coBOGv+dg0+tZkxwWrDg+LuBBOXsVJNe3tOIgxrtVlkTpmhdvied0lGRMDxczUsxtTAeBRWQRC6/A==" saltValue="7jTrrzYbOjnyKz71aFyxP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17</v>
      </c>
      <c r="F4" s="150" t="s">
        <v>1094</v>
      </c>
      <c r="G4" s="152">
        <f>DatosViolenciaDoméstica!E64</f>
        <v>25</v>
      </c>
      <c r="H4" s="153"/>
    </row>
    <row r="5" spans="1:30" x14ac:dyDescent="0.2">
      <c r="C5" s="150" t="s">
        <v>12</v>
      </c>
      <c r="D5" s="151">
        <f>DatosViolenciaDoméstica!C6</f>
        <v>161</v>
      </c>
      <c r="F5" s="150" t="s">
        <v>1095</v>
      </c>
      <c r="G5" s="154">
        <f>DatosViolenciaDoméstica!F64</f>
        <v>25</v>
      </c>
      <c r="H5" s="153"/>
    </row>
    <row r="6" spans="1:30" x14ac:dyDescent="0.2">
      <c r="C6" s="150" t="s">
        <v>1096</v>
      </c>
      <c r="D6" s="151">
        <f>DatosViolenciaDoméstica!C7</f>
        <v>36</v>
      </c>
    </row>
    <row r="7" spans="1:30" x14ac:dyDescent="0.2">
      <c r="C7" s="150" t="s">
        <v>54</v>
      </c>
      <c r="D7" s="151">
        <f>DatosViolenciaDoméstica!C8</f>
        <v>0</v>
      </c>
    </row>
    <row r="8" spans="1:30" x14ac:dyDescent="0.2">
      <c r="C8" s="150" t="s">
        <v>1097</v>
      </c>
      <c r="D8" s="151">
        <f>DatosViolenciaDoméstica!C9</f>
        <v>0</v>
      </c>
    </row>
    <row r="9" spans="1:30" x14ac:dyDescent="0.2">
      <c r="C9" s="150" t="s">
        <v>1098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4npiIkDX/fU3lw9bKpbJ5H7VMhnTDAMLBsfhAInYq5my7A0LsJ5vdsMhFx+S1fA+nvpHuDFIptgsW9IQiNg8Fw==" saltValue="z2iwvYbaEyhvqxEVPb4DQ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676</v>
      </c>
      <c r="F4" s="150" t="s">
        <v>1094</v>
      </c>
      <c r="G4" s="152">
        <f>DatosViolenciaGénero!E76</f>
        <v>106</v>
      </c>
      <c r="H4" s="153"/>
    </row>
    <row r="5" spans="1:30" x14ac:dyDescent="0.2">
      <c r="C5" s="150" t="s">
        <v>34</v>
      </c>
      <c r="D5" s="151">
        <f>DatosViolenciaGénero!C6</f>
        <v>222</v>
      </c>
      <c r="F5" s="150" t="s">
        <v>1095</v>
      </c>
      <c r="G5" s="152">
        <f>DatosViolenciaGénero!F76</f>
        <v>157</v>
      </c>
      <c r="H5" s="153"/>
    </row>
    <row r="6" spans="1:30" x14ac:dyDescent="0.2">
      <c r="C6" s="150" t="s">
        <v>1096</v>
      </c>
      <c r="D6" s="160">
        <f>DatosViolenciaGénero!C9</f>
        <v>156</v>
      </c>
    </row>
    <row r="7" spans="1:30" x14ac:dyDescent="0.2">
      <c r="C7" s="150" t="s">
        <v>54</v>
      </c>
      <c r="D7" s="160">
        <f>DatosViolenciaGénero!C10</f>
        <v>1</v>
      </c>
    </row>
    <row r="8" spans="1:30" x14ac:dyDescent="0.2">
      <c r="C8" s="150" t="s">
        <v>1100</v>
      </c>
      <c r="D8" s="151">
        <f>DatosViolenciaGénero!C12</f>
        <v>0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39</v>
      </c>
    </row>
    <row r="11" spans="1:30" x14ac:dyDescent="0.2">
      <c r="C11" s="150" t="s">
        <v>1097</v>
      </c>
      <c r="D11" s="160">
        <f>DatosViolenciaGénero!C11</f>
        <v>1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cSnMal4nHXUr3DZUxmoyigr9VwJsnxXxrJ3Qf6CKClOOywtBPE0C7o8TtcRu9S+kjAgv26Cc2adkN3Q+Hbwuhg==" saltValue="rQPyEmirnMtIk9iBSNpG7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NZWY3eLVlB+BpDITRJoV9aOSSmahJCO+V1Xe1+dRaKh9GNokic8rTzbI7h+ML4WE7Lu9G/bmssNK4D7j9KDqDg==" saltValue="RzbyW0inkubmEsOQouljL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mqmuFjRnHjF07qF04NwMTM/NjruWMl0g3OJYBSBSh6MMMde3DwtZgPk5nlz1BvkrhssYBn4J2VSbnQFLfBEtww==" saltValue="BbPjOhIM6ep/qL+UHtYMw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2</v>
      </c>
      <c r="N6" s="163">
        <f>DatosMedioAmbiente!C52</f>
        <v>4</v>
      </c>
      <c r="O6" s="163">
        <f>DatosMedioAmbiente!C54</f>
        <v>0</v>
      </c>
      <c r="P6" s="163">
        <f>DatosMedioAmbiente!C56</f>
        <v>3</v>
      </c>
      <c r="Q6" s="163">
        <f>DatosMedioAmbiente!C58</f>
        <v>10</v>
      </c>
      <c r="R6" s="163">
        <f>DatosMedioAmbiente!C60</f>
        <v>9</v>
      </c>
      <c r="U6" s="163">
        <f>DatosMedioAmbiente!C51</f>
        <v>2</v>
      </c>
      <c r="V6" s="163">
        <f>DatosMedioAmbiente!C53</f>
        <v>2</v>
      </c>
      <c r="W6" s="163">
        <f>DatosMedioAmbiente!C55</f>
        <v>0</v>
      </c>
      <c r="X6" s="163">
        <f>DatosMedioAmbiente!C57</f>
        <v>1</v>
      </c>
      <c r="Y6" s="163">
        <f>DatosMedioAmbiente!C59</f>
        <v>2</v>
      </c>
      <c r="Z6" s="163">
        <f>DatosMedioAmbiente!C61</f>
        <v>1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vypwPryxpvipDA2EO1NN0OdjI+Qtctw/ZTA0Pl4CPW8AkbANP3O4lMg6psUnMeTS4FHJoQceQZbOXbY69fu6nA==" saltValue="zNWbs+WxPgTn3HKhFg2q6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1826</v>
      </c>
      <c r="D8" s="13">
        <v>1493</v>
      </c>
      <c r="E8" s="14">
        <v>0.22304085733422599</v>
      </c>
    </row>
    <row r="9" spans="1:5" x14ac:dyDescent="0.25">
      <c r="A9" s="166"/>
      <c r="B9" s="12" t="s">
        <v>17</v>
      </c>
      <c r="C9" s="13">
        <v>6529</v>
      </c>
      <c r="D9" s="13">
        <v>7054</v>
      </c>
      <c r="E9" s="14">
        <v>-7.4425857669407403E-2</v>
      </c>
    </row>
    <row r="10" spans="1:5" x14ac:dyDescent="0.25">
      <c r="A10" s="166"/>
      <c r="B10" s="12" t="s">
        <v>18</v>
      </c>
      <c r="C10" s="13">
        <v>6070</v>
      </c>
      <c r="D10" s="13">
        <v>6509</v>
      </c>
      <c r="E10" s="14">
        <v>-6.74450760485482E-2</v>
      </c>
    </row>
    <row r="11" spans="1:5" x14ac:dyDescent="0.25">
      <c r="A11" s="166"/>
      <c r="B11" s="12" t="s">
        <v>19</v>
      </c>
      <c r="C11" s="13">
        <v>228</v>
      </c>
      <c r="D11" s="13">
        <v>270</v>
      </c>
      <c r="E11" s="14">
        <v>-0.155555555555556</v>
      </c>
    </row>
    <row r="12" spans="1:5" x14ac:dyDescent="0.25">
      <c r="A12" s="167"/>
      <c r="B12" s="12" t="s">
        <v>20</v>
      </c>
      <c r="C12" s="13">
        <v>1360</v>
      </c>
      <c r="D12" s="13">
        <v>1826</v>
      </c>
      <c r="E12" s="14">
        <v>-0.25520262869660498</v>
      </c>
    </row>
    <row r="13" spans="1:5" x14ac:dyDescent="0.25">
      <c r="A13" s="165" t="s">
        <v>21</v>
      </c>
      <c r="B13" s="12" t="s">
        <v>22</v>
      </c>
      <c r="C13" s="13">
        <v>1530</v>
      </c>
      <c r="D13" s="13">
        <v>1948</v>
      </c>
      <c r="E13" s="14">
        <v>-0.21457905544147801</v>
      </c>
    </row>
    <row r="14" spans="1:5" x14ac:dyDescent="0.25">
      <c r="A14" s="166"/>
      <c r="B14" s="12" t="s">
        <v>23</v>
      </c>
      <c r="C14" s="13">
        <v>657</v>
      </c>
      <c r="D14" s="13">
        <v>743</v>
      </c>
      <c r="E14" s="14">
        <v>-0.115746971736205</v>
      </c>
    </row>
    <row r="15" spans="1:5" x14ac:dyDescent="0.25">
      <c r="A15" s="167"/>
      <c r="B15" s="12" t="s">
        <v>24</v>
      </c>
      <c r="C15" s="13">
        <v>3159</v>
      </c>
      <c r="D15" s="13">
        <v>3147</v>
      </c>
      <c r="E15" s="14">
        <v>3.8131553860819801E-3</v>
      </c>
    </row>
    <row r="16" spans="1:5" x14ac:dyDescent="0.25">
      <c r="A16" s="165" t="s">
        <v>25</v>
      </c>
      <c r="B16" s="12" t="s">
        <v>26</v>
      </c>
      <c r="C16" s="13">
        <v>340</v>
      </c>
      <c r="D16" s="13">
        <v>356</v>
      </c>
      <c r="E16" s="14">
        <v>-4.49438202247191E-2</v>
      </c>
    </row>
    <row r="17" spans="1:5" x14ac:dyDescent="0.25">
      <c r="A17" s="166"/>
      <c r="B17" s="12" t="s">
        <v>27</v>
      </c>
      <c r="C17" s="13">
        <v>959</v>
      </c>
      <c r="D17" s="13">
        <v>693</v>
      </c>
      <c r="E17" s="14">
        <v>0.38383838383838398</v>
      </c>
    </row>
    <row r="18" spans="1:5" x14ac:dyDescent="0.25">
      <c r="A18" s="166"/>
      <c r="B18" s="12" t="s">
        <v>28</v>
      </c>
      <c r="C18" s="13">
        <v>4</v>
      </c>
      <c r="D18" s="13">
        <v>3</v>
      </c>
      <c r="E18" s="14">
        <v>0.33333333333333298</v>
      </c>
    </row>
    <row r="19" spans="1:5" x14ac:dyDescent="0.25">
      <c r="A19" s="166"/>
      <c r="B19" s="12" t="s">
        <v>29</v>
      </c>
      <c r="C19" s="13">
        <v>0</v>
      </c>
      <c r="D19" s="13">
        <v>1</v>
      </c>
      <c r="E19" s="14">
        <v>-1</v>
      </c>
    </row>
    <row r="20" spans="1:5" x14ac:dyDescent="0.25">
      <c r="A20" s="167"/>
      <c r="B20" s="15" t="s">
        <v>30</v>
      </c>
      <c r="C20" s="16">
        <v>115</v>
      </c>
      <c r="D20" s="16">
        <v>98</v>
      </c>
      <c r="E20" s="17">
        <v>0.17346938775510201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164</v>
      </c>
      <c r="D23" s="13">
        <v>235</v>
      </c>
      <c r="E23" s="14">
        <v>-0.30212765957446802</v>
      </c>
    </row>
    <row r="24" spans="1:5" x14ac:dyDescent="0.25">
      <c r="A24" s="11" t="s">
        <v>33</v>
      </c>
      <c r="B24" s="19"/>
      <c r="C24" s="16">
        <v>26</v>
      </c>
      <c r="D24" s="16">
        <v>21</v>
      </c>
      <c r="E24" s="17">
        <v>0.238095238095238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1043</v>
      </c>
      <c r="D27" s="13">
        <v>998</v>
      </c>
      <c r="E27" s="14">
        <v>4.5090180360721398E-2</v>
      </c>
    </row>
    <row r="28" spans="1:5" x14ac:dyDescent="0.25">
      <c r="A28" s="165" t="s">
        <v>36</v>
      </c>
      <c r="B28" s="12" t="s">
        <v>37</v>
      </c>
      <c r="C28" s="13">
        <v>56</v>
      </c>
      <c r="D28" s="13">
        <v>50</v>
      </c>
      <c r="E28" s="14">
        <v>0.12</v>
      </c>
    </row>
    <row r="29" spans="1:5" x14ac:dyDescent="0.25">
      <c r="A29" s="166"/>
      <c r="B29" s="12" t="s">
        <v>38</v>
      </c>
      <c r="C29" s="13">
        <v>93</v>
      </c>
      <c r="D29" s="13">
        <v>100</v>
      </c>
      <c r="E29" s="14">
        <v>-7.0000000000000007E-2</v>
      </c>
    </row>
    <row r="30" spans="1:5" x14ac:dyDescent="0.25">
      <c r="A30" s="166"/>
      <c r="B30" s="12" t="s">
        <v>39</v>
      </c>
      <c r="C30" s="13">
        <v>23</v>
      </c>
      <c r="D30" s="13">
        <v>20</v>
      </c>
      <c r="E30" s="14">
        <v>0.15</v>
      </c>
    </row>
    <row r="31" spans="1:5" x14ac:dyDescent="0.25">
      <c r="A31" s="166"/>
      <c r="B31" s="12" t="s">
        <v>40</v>
      </c>
      <c r="C31" s="13">
        <v>16</v>
      </c>
      <c r="D31" s="13">
        <v>46</v>
      </c>
      <c r="E31" s="14">
        <v>-0.65217391304347805</v>
      </c>
    </row>
    <row r="32" spans="1:5" x14ac:dyDescent="0.25">
      <c r="A32" s="167"/>
      <c r="B32" s="15" t="s">
        <v>41</v>
      </c>
      <c r="C32" s="16">
        <v>873</v>
      </c>
      <c r="D32" s="16">
        <v>801</v>
      </c>
      <c r="E32" s="17">
        <v>8.98876404494382E-2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1460</v>
      </c>
      <c r="D35" s="13">
        <v>1742</v>
      </c>
      <c r="E35" s="14">
        <v>-0.16188289322617699</v>
      </c>
    </row>
    <row r="36" spans="1:5" x14ac:dyDescent="0.25">
      <c r="A36" s="11" t="s">
        <v>44</v>
      </c>
      <c r="B36" s="19"/>
      <c r="C36" s="16">
        <v>1024</v>
      </c>
      <c r="D36" s="16">
        <v>930</v>
      </c>
      <c r="E36" s="17">
        <v>0.10107526881720399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762</v>
      </c>
      <c r="D39" s="13">
        <v>702</v>
      </c>
      <c r="E39" s="14">
        <v>8.54700854700855E-2</v>
      </c>
    </row>
    <row r="40" spans="1:5" x14ac:dyDescent="0.25">
      <c r="A40" s="166"/>
      <c r="B40" s="12" t="s">
        <v>47</v>
      </c>
      <c r="C40" s="13">
        <v>43</v>
      </c>
      <c r="D40" s="13">
        <v>63</v>
      </c>
      <c r="E40" s="14">
        <v>-0.317460317460317</v>
      </c>
    </row>
    <row r="41" spans="1:5" x14ac:dyDescent="0.25">
      <c r="A41" s="166"/>
      <c r="B41" s="12" t="s">
        <v>48</v>
      </c>
      <c r="C41" s="13">
        <v>959</v>
      </c>
      <c r="D41" s="13">
        <v>693</v>
      </c>
      <c r="E41" s="14">
        <v>0.38383838383838398</v>
      </c>
    </row>
    <row r="42" spans="1:5" x14ac:dyDescent="0.25">
      <c r="A42" s="167"/>
      <c r="B42" s="12" t="s">
        <v>20</v>
      </c>
      <c r="C42" s="13">
        <v>790</v>
      </c>
      <c r="D42" s="13">
        <v>762</v>
      </c>
      <c r="E42" s="14">
        <v>3.6745406824147002E-2</v>
      </c>
    </row>
    <row r="43" spans="1:5" x14ac:dyDescent="0.25">
      <c r="A43" s="165" t="s">
        <v>49</v>
      </c>
      <c r="B43" s="12" t="s">
        <v>50</v>
      </c>
      <c r="C43" s="13">
        <v>884</v>
      </c>
      <c r="D43" s="13">
        <v>622</v>
      </c>
      <c r="E43" s="14">
        <v>0.421221864951768</v>
      </c>
    </row>
    <row r="44" spans="1:5" x14ac:dyDescent="0.25">
      <c r="A44" s="166"/>
      <c r="B44" s="12" t="s">
        <v>51</v>
      </c>
      <c r="C44" s="13">
        <v>21</v>
      </c>
      <c r="D44" s="13">
        <v>14</v>
      </c>
      <c r="E44" s="14">
        <v>0.5</v>
      </c>
    </row>
    <row r="45" spans="1:5" x14ac:dyDescent="0.25">
      <c r="A45" s="166"/>
      <c r="B45" s="12" t="s">
        <v>52</v>
      </c>
      <c r="C45" s="13">
        <v>59</v>
      </c>
      <c r="D45" s="13">
        <v>55</v>
      </c>
      <c r="E45" s="14">
        <v>7.2727272727272696E-2</v>
      </c>
    </row>
    <row r="46" spans="1:5" x14ac:dyDescent="0.25">
      <c r="A46" s="167"/>
      <c r="B46" s="15" t="s">
        <v>53</v>
      </c>
      <c r="C46" s="16">
        <v>10</v>
      </c>
      <c r="D46" s="16">
        <v>5</v>
      </c>
      <c r="E46" s="17">
        <v>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8</v>
      </c>
      <c r="D49" s="13">
        <v>5</v>
      </c>
      <c r="E49" s="14">
        <v>0.6</v>
      </c>
    </row>
    <row r="50" spans="1:5" x14ac:dyDescent="0.25">
      <c r="A50" s="166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66"/>
      <c r="B51" s="12" t="s">
        <v>16</v>
      </c>
      <c r="C51" s="13">
        <v>5</v>
      </c>
      <c r="D51" s="13">
        <v>10</v>
      </c>
      <c r="E51" s="14">
        <v>-0.5</v>
      </c>
    </row>
    <row r="52" spans="1:5" x14ac:dyDescent="0.25">
      <c r="A52" s="166"/>
      <c r="B52" s="12" t="s">
        <v>20</v>
      </c>
      <c r="C52" s="13">
        <v>6</v>
      </c>
      <c r="D52" s="13">
        <v>5</v>
      </c>
      <c r="E52" s="14">
        <v>0.2</v>
      </c>
    </row>
    <row r="53" spans="1:5" x14ac:dyDescent="0.25">
      <c r="A53" s="166"/>
      <c r="B53" s="12" t="s">
        <v>56</v>
      </c>
      <c r="C53" s="13">
        <v>7</v>
      </c>
      <c r="D53" s="13">
        <v>4</v>
      </c>
      <c r="E53" s="14">
        <v>0.75</v>
      </c>
    </row>
    <row r="54" spans="1:5" x14ac:dyDescent="0.25">
      <c r="A54" s="167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65" t="s">
        <v>58</v>
      </c>
      <c r="B55" s="12" t="s">
        <v>59</v>
      </c>
      <c r="C55" s="13">
        <v>5</v>
      </c>
      <c r="D55" s="13">
        <v>6</v>
      </c>
      <c r="E55" s="14">
        <v>-0.16666666666666699</v>
      </c>
    </row>
    <row r="56" spans="1:5" x14ac:dyDescent="0.25">
      <c r="A56" s="166"/>
      <c r="B56" s="12" t="s">
        <v>52</v>
      </c>
      <c r="C56" s="13">
        <v>0</v>
      </c>
      <c r="D56" s="13">
        <v>0</v>
      </c>
      <c r="E56" s="14">
        <v>0</v>
      </c>
    </row>
    <row r="57" spans="1:5" x14ac:dyDescent="0.25">
      <c r="A57" s="167"/>
      <c r="B57" s="15" t="s">
        <v>60</v>
      </c>
      <c r="C57" s="16">
        <v>0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1</v>
      </c>
      <c r="D64" s="13">
        <v>1</v>
      </c>
      <c r="E64" s="14">
        <v>0</v>
      </c>
    </row>
    <row r="65" spans="1:5" x14ac:dyDescent="0.25">
      <c r="A65" s="169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69"/>
      <c r="B66" s="12" t="s">
        <v>59</v>
      </c>
      <c r="C66" s="13">
        <v>0</v>
      </c>
      <c r="D66" s="13">
        <v>2</v>
      </c>
      <c r="E66" s="14">
        <v>-1</v>
      </c>
    </row>
    <row r="67" spans="1:5" x14ac:dyDescent="0.25">
      <c r="A67" s="169"/>
      <c r="B67" s="12" t="s">
        <v>64</v>
      </c>
      <c r="C67" s="13">
        <v>3</v>
      </c>
      <c r="D67" s="13">
        <v>1</v>
      </c>
      <c r="E67" s="14">
        <v>2</v>
      </c>
    </row>
    <row r="68" spans="1:5" x14ac:dyDescent="0.25">
      <c r="A68" s="170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1024</v>
      </c>
      <c r="D71" s="13">
        <v>930</v>
      </c>
      <c r="E71" s="14">
        <v>0.10107526881720399</v>
      </c>
    </row>
    <row r="72" spans="1:5" x14ac:dyDescent="0.25">
      <c r="A72" s="167"/>
      <c r="B72" s="12" t="s">
        <v>69</v>
      </c>
      <c r="C72" s="13">
        <v>143</v>
      </c>
      <c r="D72" s="13">
        <v>230</v>
      </c>
      <c r="E72" s="14">
        <v>-0.37826086956521698</v>
      </c>
    </row>
    <row r="73" spans="1:5" x14ac:dyDescent="0.25">
      <c r="A73" s="165" t="s">
        <v>70</v>
      </c>
      <c r="B73" s="12" t="s">
        <v>68</v>
      </c>
      <c r="C73" s="13">
        <v>928</v>
      </c>
      <c r="D73" s="13">
        <v>916</v>
      </c>
      <c r="E73" s="14">
        <v>1.31004366812227E-2</v>
      </c>
    </row>
    <row r="74" spans="1:5" x14ac:dyDescent="0.25">
      <c r="A74" s="167"/>
      <c r="B74" s="12" t="s">
        <v>69</v>
      </c>
      <c r="C74" s="13">
        <v>277</v>
      </c>
      <c r="D74" s="13">
        <v>521</v>
      </c>
      <c r="E74" s="14">
        <v>-0.46833013435700599</v>
      </c>
    </row>
    <row r="75" spans="1:5" x14ac:dyDescent="0.25">
      <c r="A75" s="165" t="s">
        <v>71</v>
      </c>
      <c r="B75" s="12" t="s">
        <v>68</v>
      </c>
      <c r="C75" s="13">
        <v>37</v>
      </c>
      <c r="D75" s="13">
        <v>24</v>
      </c>
      <c r="E75" s="14">
        <v>0.54166666666666696</v>
      </c>
    </row>
    <row r="76" spans="1:5" x14ac:dyDescent="0.25">
      <c r="A76" s="167"/>
      <c r="B76" s="12" t="s">
        <v>69</v>
      </c>
      <c r="C76" s="13">
        <v>18</v>
      </c>
      <c r="D76" s="13">
        <v>20</v>
      </c>
      <c r="E76" s="14">
        <v>-0.1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743</v>
      </c>
      <c r="D81" s="13">
        <v>680</v>
      </c>
      <c r="E81" s="14">
        <v>9.2647058823529402E-2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406</v>
      </c>
      <c r="D85" s="13">
        <v>297</v>
      </c>
      <c r="E85" s="14">
        <v>0.367003367003367</v>
      </c>
    </row>
    <row r="86" spans="1:5" x14ac:dyDescent="0.25">
      <c r="A86" s="11" t="s">
        <v>77</v>
      </c>
      <c r="B86" s="18"/>
      <c r="C86" s="13">
        <v>572</v>
      </c>
      <c r="D86" s="13">
        <v>595</v>
      </c>
      <c r="E86" s="14">
        <v>-3.8655462184873902E-2</v>
      </c>
    </row>
    <row r="87" spans="1:5" x14ac:dyDescent="0.25">
      <c r="A87" s="11" t="s">
        <v>74</v>
      </c>
      <c r="B87" s="19"/>
      <c r="C87" s="16">
        <v>6</v>
      </c>
      <c r="D87" s="16">
        <v>3</v>
      </c>
      <c r="E87" s="17">
        <v>1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417</v>
      </c>
      <c r="D90" s="13">
        <v>378</v>
      </c>
      <c r="E90" s="14">
        <v>0.103174603174603</v>
      </c>
    </row>
    <row r="91" spans="1:5" x14ac:dyDescent="0.25">
      <c r="A91" s="166"/>
      <c r="B91" s="12" t="s">
        <v>80</v>
      </c>
      <c r="C91" s="13">
        <v>34</v>
      </c>
      <c r="D91" s="13">
        <v>32</v>
      </c>
      <c r="E91" s="14">
        <v>6.25E-2</v>
      </c>
    </row>
    <row r="92" spans="1:5" x14ac:dyDescent="0.25">
      <c r="A92" s="167"/>
      <c r="B92" s="12" t="s">
        <v>81</v>
      </c>
      <c r="C92" s="13">
        <v>221</v>
      </c>
      <c r="D92" s="13">
        <v>241</v>
      </c>
      <c r="E92" s="14">
        <v>-8.29875518672199E-2</v>
      </c>
    </row>
    <row r="93" spans="1:5" x14ac:dyDescent="0.25">
      <c r="A93" s="165" t="s">
        <v>77</v>
      </c>
      <c r="B93" s="12" t="s">
        <v>82</v>
      </c>
      <c r="C93" s="13">
        <v>9</v>
      </c>
      <c r="D93" s="13">
        <v>14</v>
      </c>
      <c r="E93" s="14">
        <v>-0.35714285714285698</v>
      </c>
    </row>
    <row r="94" spans="1:5" x14ac:dyDescent="0.25">
      <c r="A94" s="167"/>
      <c r="B94" s="12" t="s">
        <v>81</v>
      </c>
      <c r="C94" s="13">
        <v>245</v>
      </c>
      <c r="D94" s="13">
        <v>243</v>
      </c>
      <c r="E94" s="14">
        <v>8.23045267489712E-3</v>
      </c>
    </row>
    <row r="95" spans="1:5" x14ac:dyDescent="0.25">
      <c r="A95" s="11" t="s">
        <v>74</v>
      </c>
      <c r="B95" s="19"/>
      <c r="C95" s="16">
        <v>17</v>
      </c>
      <c r="D95" s="16">
        <v>10</v>
      </c>
      <c r="E95" s="17">
        <v>0.7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14</v>
      </c>
      <c r="D98" s="13">
        <v>3</v>
      </c>
      <c r="E98" s="14">
        <v>3.6666666666666701</v>
      </c>
    </row>
    <row r="99" spans="1:5" x14ac:dyDescent="0.25">
      <c r="A99" s="166"/>
      <c r="B99" s="12" t="s">
        <v>80</v>
      </c>
      <c r="C99" s="13">
        <v>0</v>
      </c>
      <c r="D99" s="13">
        <v>0</v>
      </c>
      <c r="E99" s="14">
        <v>0</v>
      </c>
    </row>
    <row r="100" spans="1:5" x14ac:dyDescent="0.25">
      <c r="A100" s="167"/>
      <c r="B100" s="12" t="s">
        <v>81</v>
      </c>
      <c r="C100" s="13">
        <v>14</v>
      </c>
      <c r="D100" s="13">
        <v>13</v>
      </c>
      <c r="E100" s="14">
        <v>7.69230769230769E-2</v>
      </c>
    </row>
    <row r="101" spans="1:5" x14ac:dyDescent="0.25">
      <c r="A101" s="165" t="s">
        <v>77</v>
      </c>
      <c r="B101" s="12" t="s">
        <v>82</v>
      </c>
      <c r="C101" s="13">
        <v>2</v>
      </c>
      <c r="D101" s="13">
        <v>0</v>
      </c>
      <c r="E101" s="14">
        <v>0</v>
      </c>
    </row>
    <row r="102" spans="1:5" x14ac:dyDescent="0.25">
      <c r="A102" s="167"/>
      <c r="B102" s="12" t="s">
        <v>81</v>
      </c>
      <c r="C102" s="13">
        <v>8</v>
      </c>
      <c r="D102" s="13">
        <v>5</v>
      </c>
      <c r="E102" s="14">
        <v>0.6</v>
      </c>
    </row>
    <row r="103" spans="1:5" x14ac:dyDescent="0.25">
      <c r="A103" s="11" t="s">
        <v>74</v>
      </c>
      <c r="B103" s="19"/>
      <c r="C103" s="16">
        <v>1</v>
      </c>
      <c r="D103" s="16">
        <v>0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77</v>
      </c>
      <c r="D108" s="13">
        <v>73</v>
      </c>
      <c r="E108" s="14">
        <v>5.4794520547945202E-2</v>
      </c>
    </row>
    <row r="109" spans="1:5" x14ac:dyDescent="0.25">
      <c r="A109" s="167"/>
      <c r="B109" s="12" t="s">
        <v>87</v>
      </c>
      <c r="C109" s="13">
        <v>256</v>
      </c>
      <c r="D109" s="13">
        <v>272</v>
      </c>
      <c r="E109" s="14">
        <v>-5.8823529411764698E-2</v>
      </c>
    </row>
    <row r="110" spans="1:5" x14ac:dyDescent="0.25">
      <c r="A110" s="165" t="s">
        <v>89</v>
      </c>
      <c r="B110" s="12" t="s">
        <v>86</v>
      </c>
      <c r="C110" s="13">
        <v>2286</v>
      </c>
      <c r="D110" s="13">
        <v>2211</v>
      </c>
      <c r="E110" s="14">
        <v>3.3921302578019001E-2</v>
      </c>
    </row>
    <row r="111" spans="1:5" x14ac:dyDescent="0.25">
      <c r="A111" s="167"/>
      <c r="B111" s="12" t="s">
        <v>87</v>
      </c>
      <c r="C111" s="13">
        <v>4600</v>
      </c>
      <c r="D111" s="13">
        <v>4486</v>
      </c>
      <c r="E111" s="14">
        <v>2.5412394115024502E-2</v>
      </c>
    </row>
    <row r="112" spans="1:5" x14ac:dyDescent="0.25">
      <c r="A112" s="165" t="s">
        <v>90</v>
      </c>
      <c r="B112" s="12" t="s">
        <v>86</v>
      </c>
      <c r="C112" s="13">
        <v>0</v>
      </c>
      <c r="D112" s="13">
        <v>0</v>
      </c>
      <c r="E112" s="14">
        <v>0</v>
      </c>
    </row>
    <row r="113" spans="1:5" x14ac:dyDescent="0.25">
      <c r="A113" s="167"/>
      <c r="B113" s="15" t="s">
        <v>87</v>
      </c>
      <c r="C113" s="16">
        <v>0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63</v>
      </c>
      <c r="D116" s="13">
        <v>74</v>
      </c>
      <c r="E116" s="14">
        <v>-0.14864864864864899</v>
      </c>
    </row>
    <row r="117" spans="1:5" x14ac:dyDescent="0.25">
      <c r="A117" s="167"/>
      <c r="B117" s="12" t="s">
        <v>94</v>
      </c>
      <c r="C117" s="13">
        <v>9</v>
      </c>
      <c r="D117" s="13">
        <v>14</v>
      </c>
      <c r="E117" s="14">
        <v>-0.35714285714285698</v>
      </c>
    </row>
    <row r="118" spans="1:5" x14ac:dyDescent="0.25">
      <c r="A118" s="165" t="s">
        <v>95</v>
      </c>
      <c r="B118" s="12" t="s">
        <v>93</v>
      </c>
      <c r="C118" s="13">
        <v>0</v>
      </c>
      <c r="D118" s="13">
        <v>2</v>
      </c>
      <c r="E118" s="14">
        <v>-1</v>
      </c>
    </row>
    <row r="119" spans="1:5" x14ac:dyDescent="0.25">
      <c r="A119" s="167"/>
      <c r="B119" s="12" t="s">
        <v>94</v>
      </c>
      <c r="C119" s="13">
        <v>1</v>
      </c>
      <c r="D119" s="13">
        <v>1</v>
      </c>
      <c r="E119" s="14">
        <v>0</v>
      </c>
    </row>
    <row r="120" spans="1:5" x14ac:dyDescent="0.25">
      <c r="A120" s="165" t="s">
        <v>96</v>
      </c>
      <c r="B120" s="12" t="s">
        <v>93</v>
      </c>
      <c r="C120" s="13">
        <v>0</v>
      </c>
      <c r="D120" s="13">
        <v>3</v>
      </c>
      <c r="E120" s="14">
        <v>-1</v>
      </c>
    </row>
    <row r="121" spans="1:5" x14ac:dyDescent="0.25">
      <c r="A121" s="167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139</v>
      </c>
      <c r="D124" s="13">
        <v>166</v>
      </c>
      <c r="E124" s="14">
        <v>-0.16265060240963899</v>
      </c>
    </row>
    <row r="125" spans="1:5" x14ac:dyDescent="0.25">
      <c r="A125" s="165" t="s">
        <v>100</v>
      </c>
      <c r="B125" s="12" t="s">
        <v>101</v>
      </c>
      <c r="C125" s="13">
        <v>5</v>
      </c>
      <c r="D125" s="13">
        <v>6</v>
      </c>
      <c r="E125" s="14">
        <v>-0.16666666666666699</v>
      </c>
    </row>
    <row r="126" spans="1:5" x14ac:dyDescent="0.25">
      <c r="A126" s="166"/>
      <c r="B126" s="12" t="s">
        <v>102</v>
      </c>
      <c r="C126" s="13">
        <v>30</v>
      </c>
      <c r="D126" s="13">
        <v>31</v>
      </c>
      <c r="E126" s="14">
        <v>-3.2258064516128997E-2</v>
      </c>
    </row>
    <row r="127" spans="1:5" x14ac:dyDescent="0.25">
      <c r="A127" s="166"/>
      <c r="B127" s="12" t="s">
        <v>103</v>
      </c>
      <c r="C127" s="13">
        <v>61</v>
      </c>
      <c r="D127" s="13">
        <v>74</v>
      </c>
      <c r="E127" s="14">
        <v>-0.17567567567567599</v>
      </c>
    </row>
    <row r="128" spans="1:5" x14ac:dyDescent="0.25">
      <c r="A128" s="166"/>
      <c r="B128" s="12" t="s">
        <v>104</v>
      </c>
      <c r="C128" s="13">
        <v>12</v>
      </c>
      <c r="D128" s="13">
        <v>10</v>
      </c>
      <c r="E128" s="14">
        <v>0.2</v>
      </c>
    </row>
    <row r="129" spans="1:5" x14ac:dyDescent="0.25">
      <c r="A129" s="166"/>
      <c r="B129" s="12" t="s">
        <v>105</v>
      </c>
      <c r="C129" s="13">
        <v>31</v>
      </c>
      <c r="D129" s="13">
        <v>40</v>
      </c>
      <c r="E129" s="14">
        <v>-0.22500000000000001</v>
      </c>
    </row>
    <row r="130" spans="1:5" x14ac:dyDescent="0.25">
      <c r="A130" s="167"/>
      <c r="B130" s="12" t="s">
        <v>106</v>
      </c>
      <c r="C130" s="13">
        <v>0</v>
      </c>
      <c r="D130" s="13">
        <v>5</v>
      </c>
      <c r="E130" s="14">
        <v>-1</v>
      </c>
    </row>
    <row r="131" spans="1:5" x14ac:dyDescent="0.25">
      <c r="A131" s="165" t="s">
        <v>107</v>
      </c>
      <c r="B131" s="12" t="s">
        <v>108</v>
      </c>
      <c r="C131" s="13">
        <v>16</v>
      </c>
      <c r="D131" s="13">
        <v>48</v>
      </c>
      <c r="E131" s="14">
        <v>-0.66666666666666696</v>
      </c>
    </row>
    <row r="132" spans="1:5" x14ac:dyDescent="0.25">
      <c r="A132" s="167"/>
      <c r="B132" s="12" t="s">
        <v>109</v>
      </c>
      <c r="C132" s="13">
        <v>111</v>
      </c>
      <c r="D132" s="13">
        <v>119</v>
      </c>
      <c r="E132" s="14">
        <v>-6.7226890756302504E-2</v>
      </c>
    </row>
    <row r="133" spans="1:5" x14ac:dyDescent="0.25">
      <c r="A133" s="165" t="s">
        <v>110</v>
      </c>
      <c r="B133" s="12" t="s">
        <v>16</v>
      </c>
      <c r="C133" s="13">
        <v>22</v>
      </c>
      <c r="D133" s="13">
        <v>23</v>
      </c>
      <c r="E133" s="14">
        <v>-4.3478260869565202E-2</v>
      </c>
    </row>
    <row r="134" spans="1:5" x14ac:dyDescent="0.25">
      <c r="A134" s="167"/>
      <c r="B134" s="12" t="s">
        <v>20</v>
      </c>
      <c r="C134" s="13">
        <v>24</v>
      </c>
      <c r="D134" s="13">
        <v>22</v>
      </c>
      <c r="E134" s="14">
        <v>9.0909090909090898E-2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197</v>
      </c>
      <c r="D138" s="13">
        <v>70</v>
      </c>
      <c r="E138" s="14">
        <v>1.8142857142857101</v>
      </c>
    </row>
    <row r="139" spans="1:5" x14ac:dyDescent="0.25">
      <c r="A139" s="166"/>
      <c r="B139" s="12" t="s">
        <v>115</v>
      </c>
      <c r="C139" s="13">
        <v>31</v>
      </c>
      <c r="D139" s="13">
        <v>8</v>
      </c>
      <c r="E139" s="14">
        <v>2.875</v>
      </c>
    </row>
    <row r="140" spans="1:5" x14ac:dyDescent="0.25">
      <c r="A140" s="166"/>
      <c r="B140" s="12" t="s">
        <v>116</v>
      </c>
      <c r="C140" s="13">
        <v>0</v>
      </c>
      <c r="D140" s="13">
        <v>0</v>
      </c>
      <c r="E140" s="14">
        <v>0</v>
      </c>
    </row>
    <row r="141" spans="1:5" x14ac:dyDescent="0.25">
      <c r="A141" s="166"/>
      <c r="B141" s="12" t="s">
        <v>117</v>
      </c>
      <c r="C141" s="13">
        <v>0</v>
      </c>
      <c r="D141" s="13">
        <v>0</v>
      </c>
      <c r="E141" s="14">
        <v>0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0</v>
      </c>
      <c r="D143" s="13">
        <v>0</v>
      </c>
      <c r="E143" s="14">
        <v>0</v>
      </c>
    </row>
    <row r="144" spans="1:5" x14ac:dyDescent="0.25">
      <c r="A144" s="166"/>
      <c r="B144" s="12" t="s">
        <v>120</v>
      </c>
      <c r="C144" s="13">
        <v>0</v>
      </c>
      <c r="D144" s="13">
        <v>0</v>
      </c>
      <c r="E144" s="14">
        <v>0</v>
      </c>
    </row>
    <row r="145" spans="1:5" x14ac:dyDescent="0.25">
      <c r="A145" s="166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166"/>
      <c r="B146" s="12" t="s">
        <v>122</v>
      </c>
      <c r="C146" s="13">
        <v>0</v>
      </c>
      <c r="D146" s="13">
        <v>0</v>
      </c>
      <c r="E146" s="14">
        <v>0</v>
      </c>
    </row>
    <row r="147" spans="1:5" x14ac:dyDescent="0.25">
      <c r="A147" s="166"/>
      <c r="B147" s="12" t="s">
        <v>123</v>
      </c>
      <c r="C147" s="13">
        <v>10</v>
      </c>
      <c r="D147" s="13">
        <v>7</v>
      </c>
      <c r="E147" s="14">
        <v>0.42857142857142899</v>
      </c>
    </row>
    <row r="148" spans="1:5" x14ac:dyDescent="0.25">
      <c r="A148" s="166"/>
      <c r="B148" s="12" t="s">
        <v>124</v>
      </c>
      <c r="C148" s="13">
        <v>0</v>
      </c>
      <c r="D148" s="13">
        <v>0</v>
      </c>
      <c r="E148" s="14">
        <v>0</v>
      </c>
    </row>
    <row r="149" spans="1:5" x14ac:dyDescent="0.25">
      <c r="A149" s="166"/>
      <c r="B149" s="12" t="s">
        <v>125</v>
      </c>
      <c r="C149" s="13">
        <v>0</v>
      </c>
      <c r="D149" s="13">
        <v>0</v>
      </c>
      <c r="E149" s="14">
        <v>0</v>
      </c>
    </row>
    <row r="150" spans="1:5" x14ac:dyDescent="0.25">
      <c r="A150" s="166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66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6"/>
      <c r="B152" s="12" t="s">
        <v>128</v>
      </c>
      <c r="C152" s="13">
        <v>0</v>
      </c>
      <c r="D152" s="13">
        <v>0</v>
      </c>
      <c r="E152" s="14">
        <v>0</v>
      </c>
    </row>
    <row r="153" spans="1:5" x14ac:dyDescent="0.25">
      <c r="A153" s="166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0</v>
      </c>
      <c r="D154" s="13">
        <v>0</v>
      </c>
      <c r="E154" s="14">
        <v>0</v>
      </c>
    </row>
    <row r="155" spans="1:5" x14ac:dyDescent="0.25">
      <c r="A155" s="165" t="s">
        <v>131</v>
      </c>
      <c r="B155" s="12" t="s">
        <v>114</v>
      </c>
      <c r="C155" s="13">
        <v>197</v>
      </c>
      <c r="D155" s="13">
        <v>70</v>
      </c>
      <c r="E155" s="14">
        <v>1.8142857142857101</v>
      </c>
    </row>
    <row r="156" spans="1:5" x14ac:dyDescent="0.25">
      <c r="A156" s="166"/>
      <c r="B156" s="12" t="s">
        <v>115</v>
      </c>
      <c r="C156" s="13">
        <v>31</v>
      </c>
      <c r="D156" s="13">
        <v>8</v>
      </c>
      <c r="E156" s="14">
        <v>2.875</v>
      </c>
    </row>
    <row r="157" spans="1:5" x14ac:dyDescent="0.25">
      <c r="A157" s="166"/>
      <c r="B157" s="12" t="s">
        <v>116</v>
      </c>
      <c r="C157" s="13">
        <v>0</v>
      </c>
      <c r="D157" s="13">
        <v>0</v>
      </c>
      <c r="E157" s="14">
        <v>0</v>
      </c>
    </row>
    <row r="158" spans="1:5" x14ac:dyDescent="0.25">
      <c r="A158" s="166"/>
      <c r="B158" s="12" t="s">
        <v>117</v>
      </c>
      <c r="C158" s="13">
        <v>0</v>
      </c>
      <c r="D158" s="13">
        <v>0</v>
      </c>
      <c r="E158" s="14">
        <v>0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0</v>
      </c>
      <c r="D160" s="13">
        <v>0</v>
      </c>
      <c r="E160" s="14">
        <v>0</v>
      </c>
    </row>
    <row r="161" spans="1:5" x14ac:dyDescent="0.25">
      <c r="A161" s="166"/>
      <c r="B161" s="12" t="s">
        <v>120</v>
      </c>
      <c r="C161" s="13">
        <v>0</v>
      </c>
      <c r="D161" s="13">
        <v>0</v>
      </c>
      <c r="E161" s="14">
        <v>0</v>
      </c>
    </row>
    <row r="162" spans="1:5" x14ac:dyDescent="0.25">
      <c r="A162" s="166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166"/>
      <c r="B163" s="12" t="s">
        <v>122</v>
      </c>
      <c r="C163" s="13">
        <v>0</v>
      </c>
      <c r="D163" s="13">
        <v>0</v>
      </c>
      <c r="E163" s="14">
        <v>0</v>
      </c>
    </row>
    <row r="164" spans="1:5" x14ac:dyDescent="0.25">
      <c r="A164" s="166"/>
      <c r="B164" s="12" t="s">
        <v>123</v>
      </c>
      <c r="C164" s="13">
        <v>10</v>
      </c>
      <c r="D164" s="13">
        <v>7</v>
      </c>
      <c r="E164" s="14">
        <v>0.42857142857142899</v>
      </c>
    </row>
    <row r="165" spans="1:5" x14ac:dyDescent="0.25">
      <c r="A165" s="166"/>
      <c r="B165" s="12" t="s">
        <v>124</v>
      </c>
      <c r="C165" s="13">
        <v>0</v>
      </c>
      <c r="D165" s="13">
        <v>0</v>
      </c>
      <c r="E165" s="14">
        <v>0</v>
      </c>
    </row>
    <row r="166" spans="1:5" x14ac:dyDescent="0.25">
      <c r="A166" s="166"/>
      <c r="B166" s="12" t="s">
        <v>125</v>
      </c>
      <c r="C166" s="13">
        <v>0</v>
      </c>
      <c r="D166" s="13">
        <v>0</v>
      </c>
      <c r="E166" s="14">
        <v>0</v>
      </c>
    </row>
    <row r="167" spans="1:5" x14ac:dyDescent="0.25">
      <c r="A167" s="166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66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6"/>
      <c r="B169" s="12" t="s">
        <v>128</v>
      </c>
      <c r="C169" s="13">
        <v>0</v>
      </c>
      <c r="D169" s="13">
        <v>0</v>
      </c>
      <c r="E169" s="14">
        <v>0</v>
      </c>
    </row>
    <row r="170" spans="1:5" x14ac:dyDescent="0.25">
      <c r="A170" s="166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0</v>
      </c>
      <c r="D171" s="13">
        <v>0</v>
      </c>
      <c r="E171" s="14">
        <v>0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753</v>
      </c>
      <c r="D175" s="13">
        <v>672</v>
      </c>
      <c r="E175" s="14">
        <v>0.120535714285714</v>
      </c>
    </row>
    <row r="176" spans="1:5" x14ac:dyDescent="0.25">
      <c r="A176" s="11" t="s">
        <v>135</v>
      </c>
      <c r="B176" s="18"/>
      <c r="C176" s="13">
        <v>150</v>
      </c>
      <c r="D176" s="13">
        <v>151</v>
      </c>
      <c r="E176" s="14">
        <v>-6.6225165562913899E-3</v>
      </c>
    </row>
    <row r="177" spans="1:5" x14ac:dyDescent="0.25">
      <c r="A177" s="11" t="s">
        <v>136</v>
      </c>
      <c r="B177" s="19"/>
      <c r="C177" s="16">
        <v>544</v>
      </c>
      <c r="D177" s="16">
        <v>495</v>
      </c>
      <c r="E177" s="17">
        <v>9.8989898989899003E-2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967</v>
      </c>
      <c r="D180" s="13">
        <v>803</v>
      </c>
      <c r="E180" s="14">
        <v>0.20423412204234101</v>
      </c>
    </row>
    <row r="181" spans="1:5" x14ac:dyDescent="0.25">
      <c r="A181" s="166"/>
      <c r="B181" s="12" t="s">
        <v>16</v>
      </c>
      <c r="C181" s="13">
        <v>311</v>
      </c>
      <c r="D181" s="13">
        <v>292</v>
      </c>
      <c r="E181" s="14">
        <v>6.50684931506849E-2</v>
      </c>
    </row>
    <row r="182" spans="1:5" x14ac:dyDescent="0.25">
      <c r="A182" s="167"/>
      <c r="B182" s="12" t="s">
        <v>20</v>
      </c>
      <c r="C182" s="13">
        <v>215</v>
      </c>
      <c r="D182" s="13">
        <v>311</v>
      </c>
      <c r="E182" s="14">
        <v>-0.308681672025723</v>
      </c>
    </row>
    <row r="183" spans="1:5" x14ac:dyDescent="0.25">
      <c r="A183" s="165" t="s">
        <v>140</v>
      </c>
      <c r="B183" s="12" t="s">
        <v>141</v>
      </c>
      <c r="C183" s="13">
        <v>274</v>
      </c>
      <c r="D183" s="13">
        <v>259</v>
      </c>
      <c r="E183" s="14">
        <v>5.7915057915057903E-2</v>
      </c>
    </row>
    <row r="184" spans="1:5" x14ac:dyDescent="0.25">
      <c r="A184" s="166"/>
      <c r="B184" s="12" t="s">
        <v>142</v>
      </c>
      <c r="C184" s="13">
        <v>207</v>
      </c>
      <c r="D184" s="13">
        <v>172</v>
      </c>
      <c r="E184" s="14">
        <v>0.20348837209302301</v>
      </c>
    </row>
    <row r="185" spans="1:5" x14ac:dyDescent="0.25">
      <c r="A185" s="167"/>
      <c r="B185" s="12" t="s">
        <v>143</v>
      </c>
      <c r="C185" s="13">
        <v>6</v>
      </c>
      <c r="D185" s="13">
        <v>2</v>
      </c>
      <c r="E185" s="14">
        <v>2</v>
      </c>
    </row>
    <row r="186" spans="1:5" x14ac:dyDescent="0.25">
      <c r="A186" s="11" t="s">
        <v>144</v>
      </c>
      <c r="B186" s="19"/>
      <c r="C186" s="16">
        <v>147</v>
      </c>
      <c r="D186" s="16">
        <v>109</v>
      </c>
      <c r="E186" s="17">
        <v>0.34862385321100903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56</v>
      </c>
      <c r="D189" s="13">
        <v>41</v>
      </c>
      <c r="E189" s="14">
        <v>0.36585365853658502</v>
      </c>
    </row>
    <row r="190" spans="1:5" x14ac:dyDescent="0.25">
      <c r="A190" s="165" t="s">
        <v>147</v>
      </c>
      <c r="B190" s="12" t="s">
        <v>148</v>
      </c>
      <c r="C190" s="13">
        <v>0</v>
      </c>
      <c r="D190" s="13">
        <v>2</v>
      </c>
      <c r="E190" s="14">
        <v>-1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3</v>
      </c>
      <c r="D192" s="13">
        <v>2</v>
      </c>
      <c r="E192" s="14">
        <v>0.5</v>
      </c>
    </row>
    <row r="193" spans="1:5" x14ac:dyDescent="0.25">
      <c r="A193" s="11" t="s">
        <v>151</v>
      </c>
      <c r="B193" s="18"/>
      <c r="C193" s="13">
        <v>1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1</v>
      </c>
      <c r="D194" s="13">
        <v>7</v>
      </c>
      <c r="E194" s="14">
        <v>-0.85714285714285698</v>
      </c>
    </row>
    <row r="195" spans="1:5" x14ac:dyDescent="0.25">
      <c r="A195" s="11" t="s">
        <v>106</v>
      </c>
      <c r="B195" s="19"/>
      <c r="C195" s="16">
        <v>1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36</v>
      </c>
      <c r="D198" s="13">
        <v>29</v>
      </c>
      <c r="E198" s="14">
        <v>0.24137931034482801</v>
      </c>
    </row>
    <row r="199" spans="1:5" x14ac:dyDescent="0.25">
      <c r="A199" s="165" t="s">
        <v>64</v>
      </c>
      <c r="B199" s="12" t="s">
        <v>155</v>
      </c>
      <c r="C199" s="13">
        <v>44</v>
      </c>
      <c r="D199" s="13">
        <v>28</v>
      </c>
      <c r="E199" s="14">
        <v>0.57142857142857095</v>
      </c>
    </row>
    <row r="200" spans="1:5" x14ac:dyDescent="0.25">
      <c r="A200" s="167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1</v>
      </c>
      <c r="E201" s="14">
        <v>-1</v>
      </c>
    </row>
    <row r="202" spans="1:5" x14ac:dyDescent="0.25">
      <c r="A202" s="11" t="s">
        <v>157</v>
      </c>
      <c r="B202" s="18"/>
      <c r="C202" s="13">
        <v>3</v>
      </c>
      <c r="D202" s="13">
        <v>3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1</v>
      </c>
      <c r="D206" s="13">
        <v>3</v>
      </c>
      <c r="E206" s="14">
        <v>-0.66666666666666696</v>
      </c>
    </row>
    <row r="207" spans="1:5" x14ac:dyDescent="0.25">
      <c r="A207" s="167"/>
      <c r="B207" s="12" t="s">
        <v>162</v>
      </c>
      <c r="C207" s="13">
        <v>62</v>
      </c>
      <c r="D207" s="13">
        <v>64</v>
      </c>
      <c r="E207" s="14">
        <v>-3.125E-2</v>
      </c>
    </row>
    <row r="208" spans="1:5" x14ac:dyDescent="0.25">
      <c r="A208" s="11" t="s">
        <v>163</v>
      </c>
      <c r="B208" s="18"/>
      <c r="C208" s="13">
        <v>274</v>
      </c>
      <c r="D208" s="13">
        <v>510</v>
      </c>
      <c r="E208" s="14">
        <v>-0.46274509803921599</v>
      </c>
    </row>
    <row r="209" spans="1:5" x14ac:dyDescent="0.25">
      <c r="A209" s="11" t="s">
        <v>164</v>
      </c>
      <c r="B209" s="19"/>
      <c r="C209" s="16">
        <v>12</v>
      </c>
      <c r="D209" s="16">
        <v>11</v>
      </c>
      <c r="E209" s="17">
        <v>9.0909090909090898E-2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15</v>
      </c>
      <c r="D217" s="13">
        <v>24</v>
      </c>
      <c r="E217" s="23">
        <v>8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7</v>
      </c>
      <c r="D219" s="13">
        <v>10</v>
      </c>
      <c r="E219" s="23">
        <v>1</v>
      </c>
    </row>
    <row r="220" spans="1:5" x14ac:dyDescent="0.25">
      <c r="A220" s="166"/>
      <c r="B220" s="12" t="s">
        <v>175</v>
      </c>
      <c r="C220" s="13">
        <v>3</v>
      </c>
      <c r="D220" s="13">
        <v>3</v>
      </c>
      <c r="E220" s="23">
        <v>0</v>
      </c>
    </row>
    <row r="221" spans="1:5" x14ac:dyDescent="0.25">
      <c r="A221" s="166"/>
      <c r="B221" s="12" t="s">
        <v>176</v>
      </c>
      <c r="C221" s="13">
        <v>136</v>
      </c>
      <c r="D221" s="13">
        <v>235</v>
      </c>
      <c r="E221" s="23">
        <v>65</v>
      </c>
    </row>
    <row r="222" spans="1:5" x14ac:dyDescent="0.25">
      <c r="A222" s="166"/>
      <c r="B222" s="12" t="s">
        <v>177</v>
      </c>
      <c r="C222" s="13">
        <v>167</v>
      </c>
      <c r="D222" s="13">
        <v>169</v>
      </c>
      <c r="E222" s="23">
        <v>0</v>
      </c>
    </row>
    <row r="223" spans="1:5" x14ac:dyDescent="0.25">
      <c r="A223" s="166"/>
      <c r="B223" s="12" t="s">
        <v>178</v>
      </c>
      <c r="C223" s="13">
        <v>165</v>
      </c>
      <c r="D223" s="13">
        <v>248</v>
      </c>
      <c r="E223" s="23">
        <v>82</v>
      </c>
    </row>
    <row r="224" spans="1:5" x14ac:dyDescent="0.25">
      <c r="A224" s="166"/>
      <c r="B224" s="12" t="s">
        <v>179</v>
      </c>
      <c r="C224" s="13">
        <v>93</v>
      </c>
      <c r="D224" s="13">
        <v>81</v>
      </c>
      <c r="E224" s="23">
        <v>0</v>
      </c>
    </row>
    <row r="225" spans="1:5" x14ac:dyDescent="0.25">
      <c r="A225" s="166"/>
      <c r="B225" s="12" t="s">
        <v>180</v>
      </c>
      <c r="C225" s="13">
        <v>1</v>
      </c>
      <c r="D225" s="13">
        <v>1</v>
      </c>
      <c r="E225" s="23">
        <v>1</v>
      </c>
    </row>
    <row r="226" spans="1:5" x14ac:dyDescent="0.25">
      <c r="A226" s="166"/>
      <c r="B226" s="12" t="s">
        <v>181</v>
      </c>
      <c r="C226" s="13">
        <v>147</v>
      </c>
      <c r="D226" s="13">
        <v>44</v>
      </c>
      <c r="E226" s="23">
        <v>105</v>
      </c>
    </row>
    <row r="227" spans="1:5" x14ac:dyDescent="0.25">
      <c r="A227" s="166"/>
      <c r="B227" s="12" t="s">
        <v>182</v>
      </c>
      <c r="C227" s="13">
        <v>130</v>
      </c>
      <c r="D227" s="13">
        <v>285</v>
      </c>
      <c r="E227" s="23">
        <v>82</v>
      </c>
    </row>
    <row r="228" spans="1:5" x14ac:dyDescent="0.25">
      <c r="A228" s="166"/>
      <c r="B228" s="12" t="s">
        <v>183</v>
      </c>
      <c r="C228" s="13">
        <v>34</v>
      </c>
      <c r="D228" s="13">
        <v>33</v>
      </c>
      <c r="E228" s="23">
        <v>0</v>
      </c>
    </row>
    <row r="229" spans="1:5" x14ac:dyDescent="0.25">
      <c r="A229" s="166"/>
      <c r="B229" s="12" t="s">
        <v>184</v>
      </c>
      <c r="C229" s="13">
        <v>8</v>
      </c>
      <c r="D229" s="13">
        <v>4</v>
      </c>
      <c r="E229" s="23">
        <v>0</v>
      </c>
    </row>
    <row r="230" spans="1:5" x14ac:dyDescent="0.25">
      <c r="A230" s="166"/>
      <c r="B230" s="12" t="s">
        <v>185</v>
      </c>
      <c r="C230" s="13">
        <v>130</v>
      </c>
      <c r="D230" s="13">
        <v>185</v>
      </c>
      <c r="E230" s="23">
        <v>18</v>
      </c>
    </row>
    <row r="231" spans="1:5" x14ac:dyDescent="0.25">
      <c r="A231" s="167"/>
      <c r="B231" s="12" t="s">
        <v>186</v>
      </c>
      <c r="C231" s="13">
        <v>0</v>
      </c>
      <c r="D231" s="13">
        <v>0</v>
      </c>
      <c r="E231" s="23">
        <v>0</v>
      </c>
    </row>
    <row r="232" spans="1:5" x14ac:dyDescent="0.25">
      <c r="A232" s="172" t="s">
        <v>187</v>
      </c>
      <c r="B232" s="173"/>
      <c r="C232" s="24">
        <v>1036</v>
      </c>
      <c r="D232" s="24">
        <v>1322</v>
      </c>
      <c r="E232" s="25">
        <v>362</v>
      </c>
    </row>
    <row r="233" spans="1:5" x14ac:dyDescent="0.25">
      <c r="A233" s="165" t="s">
        <v>188</v>
      </c>
      <c r="B233" s="12" t="s">
        <v>189</v>
      </c>
      <c r="C233" s="13">
        <v>0</v>
      </c>
      <c r="D233" s="13">
        <v>0</v>
      </c>
      <c r="E233" s="23">
        <v>0</v>
      </c>
    </row>
    <row r="234" spans="1:5" x14ac:dyDescent="0.25">
      <c r="A234" s="166"/>
      <c r="B234" s="12" t="s">
        <v>190</v>
      </c>
      <c r="C234" s="13">
        <v>8</v>
      </c>
      <c r="D234" s="13">
        <v>17</v>
      </c>
      <c r="E234" s="23">
        <v>6</v>
      </c>
    </row>
    <row r="235" spans="1:5" x14ac:dyDescent="0.25">
      <c r="A235" s="167"/>
      <c r="B235" s="12" t="s">
        <v>191</v>
      </c>
      <c r="C235" s="13">
        <v>1</v>
      </c>
      <c r="D235" s="13">
        <v>6</v>
      </c>
      <c r="E235" s="23">
        <v>1</v>
      </c>
    </row>
    <row r="236" spans="1:5" x14ac:dyDescent="0.25">
      <c r="A236" s="172" t="s">
        <v>187</v>
      </c>
      <c r="B236" s="173"/>
      <c r="C236" s="24">
        <v>9</v>
      </c>
      <c r="D236" s="24">
        <v>23</v>
      </c>
      <c r="E236" s="25">
        <v>7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1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20</v>
      </c>
      <c r="D241" s="13">
        <v>30</v>
      </c>
      <c r="E241" s="23">
        <v>1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61</v>
      </c>
      <c r="D244" s="13">
        <v>121</v>
      </c>
      <c r="E244" s="23">
        <v>5</v>
      </c>
    </row>
    <row r="245" spans="1:5" x14ac:dyDescent="0.25">
      <c r="A245" s="166"/>
      <c r="B245" s="12" t="s">
        <v>201</v>
      </c>
      <c r="C245" s="13">
        <v>0</v>
      </c>
      <c r="D245" s="13">
        <v>0</v>
      </c>
      <c r="E245" s="23">
        <v>0</v>
      </c>
    </row>
    <row r="246" spans="1:5" x14ac:dyDescent="0.25">
      <c r="A246" s="166"/>
      <c r="B246" s="12" t="s">
        <v>202</v>
      </c>
      <c r="C246" s="13">
        <v>3</v>
      </c>
      <c r="D246" s="13">
        <v>7</v>
      </c>
      <c r="E246" s="23">
        <v>0</v>
      </c>
    </row>
    <row r="247" spans="1:5" x14ac:dyDescent="0.25">
      <c r="A247" s="166"/>
      <c r="B247" s="12" t="s">
        <v>203</v>
      </c>
      <c r="C247" s="13">
        <v>6</v>
      </c>
      <c r="D247" s="13">
        <v>12</v>
      </c>
      <c r="E247" s="23">
        <v>4</v>
      </c>
    </row>
    <row r="248" spans="1:5" x14ac:dyDescent="0.25">
      <c r="A248" s="166"/>
      <c r="B248" s="12" t="s">
        <v>204</v>
      </c>
      <c r="C248" s="13">
        <v>0</v>
      </c>
      <c r="D248" s="13">
        <v>0</v>
      </c>
      <c r="E248" s="23">
        <v>0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1</v>
      </c>
      <c r="D250" s="13">
        <v>0</v>
      </c>
      <c r="E250" s="23">
        <v>1</v>
      </c>
    </row>
    <row r="251" spans="1:5" x14ac:dyDescent="0.25">
      <c r="A251" s="166"/>
      <c r="B251" s="12" t="s">
        <v>207</v>
      </c>
      <c r="C251" s="13">
        <v>0</v>
      </c>
      <c r="D251" s="13">
        <v>0</v>
      </c>
      <c r="E251" s="23">
        <v>0</v>
      </c>
    </row>
    <row r="252" spans="1:5" x14ac:dyDescent="0.25">
      <c r="A252" s="166"/>
      <c r="B252" s="12" t="s">
        <v>208</v>
      </c>
      <c r="C252" s="13">
        <v>0</v>
      </c>
      <c r="D252" s="13">
        <v>0</v>
      </c>
      <c r="E252" s="23">
        <v>0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2</v>
      </c>
      <c r="E254" s="23">
        <v>0</v>
      </c>
    </row>
    <row r="255" spans="1:5" x14ac:dyDescent="0.25">
      <c r="A255" s="166"/>
      <c r="B255" s="12" t="s">
        <v>211</v>
      </c>
      <c r="C255" s="13">
        <v>0</v>
      </c>
      <c r="D255" s="13">
        <v>0</v>
      </c>
      <c r="E255" s="23">
        <v>0</v>
      </c>
    </row>
    <row r="256" spans="1:5" x14ac:dyDescent="0.25">
      <c r="A256" s="166"/>
      <c r="B256" s="12" t="s">
        <v>212</v>
      </c>
      <c r="C256" s="13">
        <v>0</v>
      </c>
      <c r="D256" s="13">
        <v>0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5</v>
      </c>
      <c r="D258" s="13">
        <v>6</v>
      </c>
      <c r="E258" s="23">
        <v>2</v>
      </c>
    </row>
    <row r="259" spans="1:5" x14ac:dyDescent="0.25">
      <c r="A259" s="166"/>
      <c r="B259" s="12" t="s">
        <v>215</v>
      </c>
      <c r="C259" s="13">
        <v>0</v>
      </c>
      <c r="D259" s="13">
        <v>0</v>
      </c>
      <c r="E259" s="23">
        <v>0</v>
      </c>
    </row>
    <row r="260" spans="1:5" x14ac:dyDescent="0.25">
      <c r="A260" s="166"/>
      <c r="B260" s="12" t="s">
        <v>216</v>
      </c>
      <c r="C260" s="13">
        <v>12</v>
      </c>
      <c r="D260" s="13">
        <v>31</v>
      </c>
      <c r="E260" s="23">
        <v>5</v>
      </c>
    </row>
    <row r="261" spans="1:5" x14ac:dyDescent="0.25">
      <c r="A261" s="166"/>
      <c r="B261" s="12" t="s">
        <v>217</v>
      </c>
      <c r="C261" s="13">
        <v>9</v>
      </c>
      <c r="D261" s="13">
        <v>19</v>
      </c>
      <c r="E261" s="23">
        <v>2</v>
      </c>
    </row>
    <row r="262" spans="1:5" x14ac:dyDescent="0.25">
      <c r="A262" s="166"/>
      <c r="B262" s="12" t="s">
        <v>218</v>
      </c>
      <c r="C262" s="13">
        <v>0</v>
      </c>
      <c r="D262" s="13">
        <v>0</v>
      </c>
      <c r="E262" s="23">
        <v>0</v>
      </c>
    </row>
    <row r="263" spans="1:5" x14ac:dyDescent="0.25">
      <c r="A263" s="166"/>
      <c r="B263" s="12" t="s">
        <v>219</v>
      </c>
      <c r="C263" s="13">
        <v>0</v>
      </c>
      <c r="D263" s="13">
        <v>0</v>
      </c>
      <c r="E263" s="23">
        <v>0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66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67"/>
      <c r="B269" s="12" t="s">
        <v>225</v>
      </c>
      <c r="C269" s="13">
        <v>4</v>
      </c>
      <c r="D269" s="13">
        <v>13</v>
      </c>
      <c r="E269" s="23">
        <v>0</v>
      </c>
    </row>
    <row r="270" spans="1:5" x14ac:dyDescent="0.25">
      <c r="A270" s="172" t="s">
        <v>187</v>
      </c>
      <c r="B270" s="173"/>
      <c r="C270" s="24">
        <v>121</v>
      </c>
      <c r="D270" s="24">
        <v>242</v>
      </c>
      <c r="E270" s="25">
        <v>20</v>
      </c>
    </row>
    <row r="271" spans="1:5" x14ac:dyDescent="0.25">
      <c r="A271" s="11" t="s">
        <v>226</v>
      </c>
      <c r="B271" s="12" t="s">
        <v>227</v>
      </c>
      <c r="C271" s="13">
        <v>14</v>
      </c>
      <c r="D271" s="13">
        <v>46</v>
      </c>
      <c r="E271" s="23">
        <v>14</v>
      </c>
    </row>
    <row r="272" spans="1:5" x14ac:dyDescent="0.25">
      <c r="A272" s="172" t="s">
        <v>187</v>
      </c>
      <c r="B272" s="173"/>
      <c r="C272" s="24">
        <v>14</v>
      </c>
      <c r="D272" s="24">
        <v>46</v>
      </c>
      <c r="E272" s="25">
        <v>14</v>
      </c>
    </row>
    <row r="273" spans="1:5" x14ac:dyDescent="0.25">
      <c r="A273" s="165" t="s">
        <v>228</v>
      </c>
      <c r="B273" s="12" t="s">
        <v>229</v>
      </c>
      <c r="C273" s="13">
        <v>8</v>
      </c>
      <c r="D273" s="13">
        <v>20</v>
      </c>
      <c r="E273" s="23">
        <v>0</v>
      </c>
    </row>
    <row r="274" spans="1:5" x14ac:dyDescent="0.25">
      <c r="A274" s="166"/>
      <c r="B274" s="12" t="s">
        <v>230</v>
      </c>
      <c r="C274" s="13">
        <v>0</v>
      </c>
      <c r="D274" s="13">
        <v>3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1</v>
      </c>
      <c r="E275" s="23">
        <v>0</v>
      </c>
    </row>
    <row r="276" spans="1:5" x14ac:dyDescent="0.25">
      <c r="A276" s="166"/>
      <c r="B276" s="12" t="s">
        <v>232</v>
      </c>
      <c r="C276" s="13">
        <v>7</v>
      </c>
      <c r="D276" s="13">
        <v>19</v>
      </c>
      <c r="E276" s="23">
        <v>2</v>
      </c>
    </row>
    <row r="277" spans="1:5" x14ac:dyDescent="0.25">
      <c r="A277" s="166"/>
      <c r="B277" s="12" t="s">
        <v>233</v>
      </c>
      <c r="C277" s="13">
        <v>2</v>
      </c>
      <c r="D277" s="13">
        <v>4</v>
      </c>
      <c r="E277" s="23">
        <v>1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17</v>
      </c>
      <c r="D282" s="24">
        <v>47</v>
      </c>
      <c r="E282" s="25">
        <v>3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0</v>
      </c>
      <c r="D285" s="13">
        <v>0</v>
      </c>
      <c r="E285" s="23">
        <v>0</v>
      </c>
    </row>
    <row r="286" spans="1:5" x14ac:dyDescent="0.25">
      <c r="A286" s="172" t="s">
        <v>187</v>
      </c>
      <c r="B286" s="173"/>
      <c r="C286" s="24">
        <v>0</v>
      </c>
      <c r="D286" s="24">
        <v>0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0</v>
      </c>
      <c r="D287" s="13">
        <v>1</v>
      </c>
      <c r="E287" s="23">
        <v>0</v>
      </c>
    </row>
    <row r="288" spans="1:5" x14ac:dyDescent="0.25">
      <c r="A288" s="166"/>
      <c r="B288" s="12" t="s">
        <v>243</v>
      </c>
      <c r="C288" s="13">
        <v>0</v>
      </c>
      <c r="D288" s="13">
        <v>6</v>
      </c>
      <c r="E288" s="23">
        <v>1</v>
      </c>
    </row>
    <row r="289" spans="1:5" x14ac:dyDescent="0.25">
      <c r="A289" s="166"/>
      <c r="B289" s="12" t="s">
        <v>244</v>
      </c>
      <c r="C289" s="13">
        <v>2</v>
      </c>
      <c r="D289" s="13">
        <v>1</v>
      </c>
      <c r="E289" s="23">
        <v>1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6</v>
      </c>
      <c r="D292" s="13">
        <v>9</v>
      </c>
      <c r="E292" s="23">
        <v>0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0</v>
      </c>
      <c r="D295" s="13">
        <v>7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8</v>
      </c>
      <c r="D298" s="24">
        <v>24</v>
      </c>
      <c r="E298" s="25">
        <v>2</v>
      </c>
    </row>
    <row r="299" spans="1:5" x14ac:dyDescent="0.25">
      <c r="A299" s="165" t="s">
        <v>253</v>
      </c>
      <c r="B299" s="12" t="s">
        <v>254</v>
      </c>
      <c r="C299" s="13">
        <v>9</v>
      </c>
      <c r="D299" s="13">
        <v>2</v>
      </c>
      <c r="E299" s="23">
        <v>1</v>
      </c>
    </row>
    <row r="300" spans="1:5" x14ac:dyDescent="0.25">
      <c r="A300" s="166"/>
      <c r="B300" s="12" t="s">
        <v>255</v>
      </c>
      <c r="C300" s="13">
        <v>0</v>
      </c>
      <c r="D300" s="13">
        <v>0</v>
      </c>
      <c r="E300" s="23">
        <v>0</v>
      </c>
    </row>
    <row r="301" spans="1:5" x14ac:dyDescent="0.25">
      <c r="A301" s="167"/>
      <c r="B301" s="12" t="s">
        <v>256</v>
      </c>
      <c r="C301" s="13">
        <v>33</v>
      </c>
      <c r="D301" s="13">
        <v>43</v>
      </c>
      <c r="E301" s="23">
        <v>0</v>
      </c>
    </row>
    <row r="302" spans="1:5" x14ac:dyDescent="0.25">
      <c r="A302" s="172" t="s">
        <v>187</v>
      </c>
      <c r="B302" s="173"/>
      <c r="C302" s="24">
        <v>42</v>
      </c>
      <c r="D302" s="24">
        <v>45</v>
      </c>
      <c r="E302" s="25">
        <v>1</v>
      </c>
    </row>
    <row r="303" spans="1:5" x14ac:dyDescent="0.25">
      <c r="A303" s="165" t="s">
        <v>257</v>
      </c>
      <c r="B303" s="12" t="s">
        <v>258</v>
      </c>
      <c r="C303" s="13">
        <v>6</v>
      </c>
      <c r="D303" s="13">
        <v>4</v>
      </c>
      <c r="E303" s="23">
        <v>0</v>
      </c>
    </row>
    <row r="304" spans="1:5" x14ac:dyDescent="0.25">
      <c r="A304" s="166"/>
      <c r="B304" s="12" t="s">
        <v>259</v>
      </c>
      <c r="C304" s="13">
        <v>294</v>
      </c>
      <c r="D304" s="13">
        <v>270</v>
      </c>
      <c r="E304" s="23">
        <v>0</v>
      </c>
    </row>
    <row r="305" spans="1:5" x14ac:dyDescent="0.25">
      <c r="A305" s="167"/>
      <c r="B305" s="12" t="s">
        <v>260</v>
      </c>
      <c r="C305" s="13">
        <v>3</v>
      </c>
      <c r="D305" s="13">
        <v>5</v>
      </c>
      <c r="E305" s="23">
        <v>0</v>
      </c>
    </row>
    <row r="306" spans="1:5" x14ac:dyDescent="0.25">
      <c r="A306" s="172" t="s">
        <v>187</v>
      </c>
      <c r="B306" s="173"/>
      <c r="C306" s="24">
        <v>303</v>
      </c>
      <c r="D306" s="24">
        <v>279</v>
      </c>
      <c r="E306" s="25">
        <v>0</v>
      </c>
    </row>
    <row r="307" spans="1:5" x14ac:dyDescent="0.25">
      <c r="A307" s="165" t="s">
        <v>261</v>
      </c>
      <c r="B307" s="12" t="s">
        <v>262</v>
      </c>
      <c r="C307" s="13">
        <v>0</v>
      </c>
      <c r="D307" s="13">
        <v>0</v>
      </c>
      <c r="E307" s="23">
        <v>0</v>
      </c>
    </row>
    <row r="308" spans="1:5" x14ac:dyDescent="0.25">
      <c r="A308" s="166"/>
      <c r="B308" s="12" t="s">
        <v>263</v>
      </c>
      <c r="C308" s="13">
        <v>0</v>
      </c>
      <c r="D308" s="13">
        <v>0</v>
      </c>
      <c r="E308" s="23">
        <v>0</v>
      </c>
    </row>
    <row r="309" spans="1:5" x14ac:dyDescent="0.25">
      <c r="A309" s="166"/>
      <c r="B309" s="12" t="s">
        <v>264</v>
      </c>
      <c r="C309" s="13">
        <v>0</v>
      </c>
      <c r="D309" s="13">
        <v>0</v>
      </c>
      <c r="E309" s="23">
        <v>0</v>
      </c>
    </row>
    <row r="310" spans="1:5" x14ac:dyDescent="0.25">
      <c r="A310" s="166"/>
      <c r="B310" s="12" t="s">
        <v>265</v>
      </c>
      <c r="C310" s="13">
        <v>18</v>
      </c>
      <c r="D310" s="13">
        <v>45</v>
      </c>
      <c r="E310" s="23">
        <v>0</v>
      </c>
    </row>
    <row r="311" spans="1:5" x14ac:dyDescent="0.25">
      <c r="A311" s="166"/>
      <c r="B311" s="12" t="s">
        <v>254</v>
      </c>
      <c r="C311" s="13">
        <v>0</v>
      </c>
      <c r="D311" s="13">
        <v>0</v>
      </c>
      <c r="E311" s="23">
        <v>0</v>
      </c>
    </row>
    <row r="312" spans="1:5" x14ac:dyDescent="0.25">
      <c r="A312" s="166"/>
      <c r="B312" s="12" t="s">
        <v>266</v>
      </c>
      <c r="C312" s="13">
        <v>0</v>
      </c>
      <c r="D312" s="13">
        <v>0</v>
      </c>
      <c r="E312" s="23">
        <v>0</v>
      </c>
    </row>
    <row r="313" spans="1:5" x14ac:dyDescent="0.25">
      <c r="A313" s="166"/>
      <c r="B313" s="12" t="s">
        <v>267</v>
      </c>
      <c r="C313" s="13">
        <v>0</v>
      </c>
      <c r="D313" s="13">
        <v>0</v>
      </c>
      <c r="E313" s="23">
        <v>0</v>
      </c>
    </row>
    <row r="314" spans="1:5" x14ac:dyDescent="0.25">
      <c r="A314" s="166"/>
      <c r="B314" s="12" t="s">
        <v>268</v>
      </c>
      <c r="C314" s="13">
        <v>0</v>
      </c>
      <c r="D314" s="13">
        <v>0</v>
      </c>
      <c r="E314" s="23">
        <v>0</v>
      </c>
    </row>
    <row r="315" spans="1:5" x14ac:dyDescent="0.25">
      <c r="A315" s="166"/>
      <c r="B315" s="12" t="s">
        <v>269</v>
      </c>
      <c r="C315" s="13">
        <v>0</v>
      </c>
      <c r="D315" s="13">
        <v>0</v>
      </c>
      <c r="E315" s="23">
        <v>0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72" t="s">
        <v>187</v>
      </c>
      <c r="B320" s="173"/>
      <c r="C320" s="24">
        <v>18</v>
      </c>
      <c r="D320" s="24">
        <v>45</v>
      </c>
      <c r="E320" s="25">
        <v>0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5</v>
      </c>
      <c r="D322" s="13">
        <v>4</v>
      </c>
      <c r="E322" s="23">
        <v>0</v>
      </c>
    </row>
    <row r="323" spans="1:5" x14ac:dyDescent="0.25">
      <c r="A323" s="166"/>
      <c r="B323" s="12" t="s">
        <v>199</v>
      </c>
      <c r="C323" s="13">
        <v>0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96</v>
      </c>
      <c r="D324" s="13">
        <v>151</v>
      </c>
      <c r="E324" s="23">
        <v>6</v>
      </c>
    </row>
    <row r="325" spans="1:5" x14ac:dyDescent="0.25">
      <c r="A325" s="166"/>
      <c r="B325" s="12" t="s">
        <v>201</v>
      </c>
      <c r="C325" s="13">
        <v>2</v>
      </c>
      <c r="D325" s="13">
        <v>9</v>
      </c>
      <c r="E325" s="23">
        <v>0</v>
      </c>
    </row>
    <row r="326" spans="1:5" x14ac:dyDescent="0.25">
      <c r="A326" s="166"/>
      <c r="B326" s="12" t="s">
        <v>202</v>
      </c>
      <c r="C326" s="13">
        <v>31</v>
      </c>
      <c r="D326" s="13">
        <v>49</v>
      </c>
      <c r="E326" s="23">
        <v>1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1</v>
      </c>
      <c r="D328" s="13">
        <v>3</v>
      </c>
      <c r="E328" s="23">
        <v>0</v>
      </c>
    </row>
    <row r="329" spans="1:5" x14ac:dyDescent="0.25">
      <c r="A329" s="166"/>
      <c r="B329" s="12" t="s">
        <v>279</v>
      </c>
      <c r="C329" s="13">
        <v>0</v>
      </c>
      <c r="D329" s="13">
        <v>0</v>
      </c>
      <c r="E329" s="23">
        <v>0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0</v>
      </c>
      <c r="D332" s="13">
        <v>0</v>
      </c>
      <c r="E332" s="23">
        <v>0</v>
      </c>
    </row>
    <row r="333" spans="1:5" x14ac:dyDescent="0.25">
      <c r="A333" s="166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66"/>
      <c r="B334" s="12" t="s">
        <v>281</v>
      </c>
      <c r="C334" s="13">
        <v>455</v>
      </c>
      <c r="D334" s="13">
        <v>359</v>
      </c>
      <c r="E334" s="23">
        <v>273</v>
      </c>
    </row>
    <row r="335" spans="1:5" x14ac:dyDescent="0.25">
      <c r="A335" s="166"/>
      <c r="B335" s="12" t="s">
        <v>282</v>
      </c>
      <c r="C335" s="13">
        <v>1287</v>
      </c>
      <c r="D335" s="13">
        <v>1861</v>
      </c>
      <c r="E335" s="23">
        <v>0</v>
      </c>
    </row>
    <row r="336" spans="1:5" x14ac:dyDescent="0.25">
      <c r="A336" s="166"/>
      <c r="B336" s="12" t="s">
        <v>283</v>
      </c>
      <c r="C336" s="13">
        <v>55</v>
      </c>
      <c r="D336" s="13">
        <v>60</v>
      </c>
      <c r="E336" s="23">
        <v>6</v>
      </c>
    </row>
    <row r="337" spans="1:5" x14ac:dyDescent="0.25">
      <c r="A337" s="166"/>
      <c r="B337" s="12" t="s">
        <v>217</v>
      </c>
      <c r="C337" s="13">
        <v>2</v>
      </c>
      <c r="D337" s="13">
        <v>1</v>
      </c>
      <c r="E337" s="23">
        <v>1</v>
      </c>
    </row>
    <row r="338" spans="1:5" x14ac:dyDescent="0.25">
      <c r="A338" s="166"/>
      <c r="B338" s="12" t="s">
        <v>284</v>
      </c>
      <c r="C338" s="13">
        <v>0</v>
      </c>
      <c r="D338" s="13">
        <v>0</v>
      </c>
      <c r="E338" s="23">
        <v>0</v>
      </c>
    </row>
    <row r="339" spans="1:5" x14ac:dyDescent="0.25">
      <c r="A339" s="166"/>
      <c r="B339" s="12" t="s">
        <v>285</v>
      </c>
      <c r="C339" s="13">
        <v>0</v>
      </c>
      <c r="D339" s="13">
        <v>0</v>
      </c>
      <c r="E339" s="23">
        <v>4</v>
      </c>
    </row>
    <row r="340" spans="1:5" x14ac:dyDescent="0.25">
      <c r="A340" s="166"/>
      <c r="B340" s="12" t="s">
        <v>286</v>
      </c>
      <c r="C340" s="13">
        <v>26</v>
      </c>
      <c r="D340" s="13">
        <v>30</v>
      </c>
      <c r="E340" s="23">
        <v>4</v>
      </c>
    </row>
    <row r="341" spans="1:5" x14ac:dyDescent="0.25">
      <c r="A341" s="166"/>
      <c r="B341" s="12" t="s">
        <v>222</v>
      </c>
      <c r="C341" s="13">
        <v>61</v>
      </c>
      <c r="D341" s="13">
        <v>99</v>
      </c>
      <c r="E341" s="23">
        <v>0</v>
      </c>
    </row>
    <row r="342" spans="1:5" x14ac:dyDescent="0.25">
      <c r="A342" s="167"/>
      <c r="B342" s="12" t="s">
        <v>287</v>
      </c>
      <c r="C342" s="13">
        <v>363</v>
      </c>
      <c r="D342" s="13">
        <v>1208</v>
      </c>
      <c r="E342" s="23">
        <v>3</v>
      </c>
    </row>
    <row r="343" spans="1:5" x14ac:dyDescent="0.25">
      <c r="A343" s="172" t="s">
        <v>187</v>
      </c>
      <c r="B343" s="173"/>
      <c r="C343" s="26">
        <v>2384</v>
      </c>
      <c r="D343" s="26">
        <v>3834</v>
      </c>
      <c r="E343" s="27">
        <v>298</v>
      </c>
    </row>
  </sheetData>
  <sheetProtection algorithmName="SHA-512" hashValue="hnNmJw4wuCTqeU9iKFuus2IfFtZVtnkhzS0iW6L6TfgrW78097Y33d4WRyzjT/HCdgRz2qqM0JnTw1X8HLIUuw==" saltValue="iTU7WSqQyvvCbHCZzjnuR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4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643</v>
      </c>
      <c r="G2" s="80" t="s">
        <v>908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913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D2" s="80" t="s">
        <v>476</v>
      </c>
      <c r="AE2" s="80" t="s">
        <v>848</v>
      </c>
      <c r="AF2" s="80" t="s">
        <v>754</v>
      </c>
      <c r="AI2" s="80" t="s">
        <v>172</v>
      </c>
      <c r="AL2" s="80" t="s">
        <v>476</v>
      </c>
      <c r="AM2" s="80" t="s">
        <v>476</v>
      </c>
      <c r="AN2" s="80" t="s">
        <v>476</v>
      </c>
      <c r="AO2" s="80" t="s">
        <v>477</v>
      </c>
      <c r="AV2" s="80" t="s">
        <v>476</v>
      </c>
      <c r="AW2" s="80" t="s">
        <v>848</v>
      </c>
      <c r="AX2" s="80" t="s">
        <v>848</v>
      </c>
      <c r="AY2" s="80" t="s">
        <v>17</v>
      </c>
      <c r="AZ2" s="80" t="s">
        <v>676</v>
      </c>
      <c r="BA2" s="80" t="s">
        <v>77</v>
      </c>
      <c r="BB2" s="80" t="s">
        <v>668</v>
      </c>
      <c r="BC2" s="80" t="s">
        <v>647</v>
      </c>
      <c r="BD2" s="80" t="s">
        <v>311</v>
      </c>
      <c r="BE2" s="80" t="s">
        <v>943</v>
      </c>
      <c r="BH2" s="80" t="s">
        <v>809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908</v>
      </c>
      <c r="F3" s="80" t="s">
        <v>917</v>
      </c>
      <c r="G3" s="80" t="s">
        <v>643</v>
      </c>
      <c r="H3" s="80" t="s">
        <v>908</v>
      </c>
      <c r="I3" s="80" t="s">
        <v>908</v>
      </c>
      <c r="J3" s="80" t="s">
        <v>909</v>
      </c>
      <c r="K3" s="80" t="s">
        <v>908</v>
      </c>
      <c r="L3" s="80" t="s">
        <v>909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D3" s="80" t="s">
        <v>477</v>
      </c>
      <c r="AE3" s="80" t="s">
        <v>849</v>
      </c>
      <c r="AF3" s="80" t="s">
        <v>696</v>
      </c>
      <c r="AI3" s="80" t="s">
        <v>176</v>
      </c>
      <c r="AL3" s="80" t="s">
        <v>477</v>
      </c>
      <c r="AM3" s="80" t="s">
        <v>477</v>
      </c>
      <c r="AN3" s="80" t="s">
        <v>477</v>
      </c>
      <c r="AO3" s="80" t="s">
        <v>478</v>
      </c>
      <c r="AV3" s="80" t="s">
        <v>477</v>
      </c>
      <c r="AW3" s="80" t="s">
        <v>849</v>
      </c>
      <c r="AX3" s="80" t="s">
        <v>849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629</v>
      </c>
      <c r="BE3" s="80" t="s">
        <v>944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909</v>
      </c>
      <c r="F4" s="80" t="s">
        <v>940</v>
      </c>
      <c r="G4" s="80" t="s">
        <v>922</v>
      </c>
      <c r="H4" s="80" t="s">
        <v>909</v>
      </c>
      <c r="I4" s="80" t="s">
        <v>909</v>
      </c>
      <c r="J4" s="80" t="s">
        <v>643</v>
      </c>
      <c r="K4" s="80" t="s">
        <v>911</v>
      </c>
      <c r="L4" s="80" t="s">
        <v>911</v>
      </c>
      <c r="O4" s="80" t="s">
        <v>909</v>
      </c>
      <c r="P4" s="80" t="s">
        <v>957</v>
      </c>
      <c r="Q4" s="80" t="s">
        <v>957</v>
      </c>
      <c r="R4" s="80" t="s">
        <v>709</v>
      </c>
      <c r="S4" s="80" t="s">
        <v>954</v>
      </c>
      <c r="T4" s="80" t="s">
        <v>957</v>
      </c>
      <c r="V4" s="80" t="s">
        <v>28</v>
      </c>
      <c r="W4" s="80" t="s">
        <v>1049</v>
      </c>
      <c r="AD4" s="80" t="s">
        <v>478</v>
      </c>
      <c r="AE4" s="80" t="s">
        <v>850</v>
      </c>
      <c r="AF4" s="80" t="s">
        <v>858</v>
      </c>
      <c r="AI4" s="80" t="s">
        <v>177</v>
      </c>
      <c r="AL4" s="80" t="s">
        <v>478</v>
      </c>
      <c r="AM4" s="80" t="s">
        <v>478</v>
      </c>
      <c r="AN4" s="80" t="s">
        <v>480</v>
      </c>
      <c r="AO4" s="80" t="s">
        <v>480</v>
      </c>
      <c r="AV4" s="80" t="s">
        <v>478</v>
      </c>
      <c r="AW4" s="80" t="s">
        <v>851</v>
      </c>
      <c r="AX4" s="80" t="s">
        <v>851</v>
      </c>
      <c r="AY4" s="80" t="s">
        <v>672</v>
      </c>
      <c r="AZ4" s="80" t="s">
        <v>678</v>
      </c>
      <c r="BA4" s="80" t="s">
        <v>1081</v>
      </c>
      <c r="BC4" s="80" t="s">
        <v>1082</v>
      </c>
      <c r="BD4" s="80" t="s">
        <v>630</v>
      </c>
      <c r="BE4" s="80" t="s">
        <v>945</v>
      </c>
    </row>
    <row r="5" spans="1:61" x14ac:dyDescent="0.2">
      <c r="A5" s="80" t="s">
        <v>698</v>
      </c>
      <c r="B5" s="80" t="s">
        <v>104</v>
      </c>
      <c r="C5" s="80" t="s">
        <v>147</v>
      </c>
      <c r="D5" s="80" t="s">
        <v>911</v>
      </c>
      <c r="E5" s="80" t="s">
        <v>911</v>
      </c>
      <c r="F5" s="80" t="s">
        <v>848</v>
      </c>
      <c r="G5" s="80" t="s">
        <v>925</v>
      </c>
      <c r="H5" s="80" t="s">
        <v>643</v>
      </c>
      <c r="I5" s="80" t="s">
        <v>643</v>
      </c>
      <c r="J5" s="80" t="s">
        <v>922</v>
      </c>
      <c r="L5" s="80" t="s">
        <v>912</v>
      </c>
      <c r="O5" s="80" t="s">
        <v>643</v>
      </c>
      <c r="R5" s="80" t="s">
        <v>710</v>
      </c>
      <c r="S5" s="80" t="s">
        <v>957</v>
      </c>
      <c r="V5" s="80" t="s">
        <v>30</v>
      </c>
      <c r="AD5" s="80" t="s">
        <v>480</v>
      </c>
      <c r="AE5" s="80" t="s">
        <v>851</v>
      </c>
      <c r="AF5" s="80" t="s">
        <v>859</v>
      </c>
      <c r="AI5" s="80" t="s">
        <v>178</v>
      </c>
      <c r="AL5" s="80" t="s">
        <v>480</v>
      </c>
      <c r="AM5" s="80" t="s">
        <v>479</v>
      </c>
      <c r="AN5" s="80" t="s">
        <v>481</v>
      </c>
      <c r="AO5" s="80" t="s">
        <v>481</v>
      </c>
      <c r="AV5" s="80" t="s">
        <v>480</v>
      </c>
      <c r="AW5" s="80" t="s">
        <v>459</v>
      </c>
      <c r="AX5" s="80" t="s">
        <v>459</v>
      </c>
      <c r="AY5" s="80" t="s">
        <v>673</v>
      </c>
      <c r="AZ5" s="80" t="s">
        <v>679</v>
      </c>
      <c r="BC5" s="80" t="s">
        <v>653</v>
      </c>
      <c r="BD5" s="80" t="s">
        <v>631</v>
      </c>
      <c r="BE5" s="80" t="s">
        <v>1085</v>
      </c>
    </row>
    <row r="6" spans="1:61" x14ac:dyDescent="0.2">
      <c r="B6" s="80" t="s">
        <v>105</v>
      </c>
      <c r="C6" s="80" t="s">
        <v>1025</v>
      </c>
      <c r="D6" s="80" t="s">
        <v>915</v>
      </c>
      <c r="E6" s="80" t="s">
        <v>643</v>
      </c>
      <c r="F6" s="80" t="s">
        <v>941</v>
      </c>
      <c r="G6" s="80" t="s">
        <v>106</v>
      </c>
      <c r="H6" s="80" t="s">
        <v>921</v>
      </c>
      <c r="I6" s="80" t="s">
        <v>922</v>
      </c>
      <c r="J6" s="80" t="s">
        <v>925</v>
      </c>
      <c r="O6" s="80" t="s">
        <v>922</v>
      </c>
      <c r="R6" s="80" t="s">
        <v>711</v>
      </c>
      <c r="AD6" s="80" t="s">
        <v>481</v>
      </c>
      <c r="AE6" s="80" t="s">
        <v>459</v>
      </c>
      <c r="AI6" s="80" t="s">
        <v>179</v>
      </c>
      <c r="AL6" s="80" t="s">
        <v>481</v>
      </c>
      <c r="AM6" s="80" t="s">
        <v>480</v>
      </c>
      <c r="AV6" s="80" t="s">
        <v>481</v>
      </c>
      <c r="AW6" s="80" t="s">
        <v>852</v>
      </c>
      <c r="AX6" s="80" t="s">
        <v>852</v>
      </c>
      <c r="AY6" s="80" t="s">
        <v>674</v>
      </c>
      <c r="AZ6" s="80" t="s">
        <v>674</v>
      </c>
      <c r="BC6" s="80" t="s">
        <v>654</v>
      </c>
      <c r="BD6" s="80" t="s">
        <v>632</v>
      </c>
      <c r="BE6" s="80" t="s">
        <v>1086</v>
      </c>
    </row>
    <row r="7" spans="1:61" x14ac:dyDescent="0.2">
      <c r="C7" s="80" t="s">
        <v>1027</v>
      </c>
      <c r="D7" s="80" t="s">
        <v>643</v>
      </c>
      <c r="E7" s="80" t="s">
        <v>920</v>
      </c>
      <c r="F7" s="80" t="s">
        <v>921</v>
      </c>
      <c r="H7" s="80" t="s">
        <v>922</v>
      </c>
      <c r="I7" s="80" t="s">
        <v>925</v>
      </c>
      <c r="J7" s="80" t="s">
        <v>927</v>
      </c>
      <c r="O7" s="80" t="s">
        <v>925</v>
      </c>
      <c r="R7" s="80" t="s">
        <v>712</v>
      </c>
      <c r="AD7" s="80" t="s">
        <v>482</v>
      </c>
      <c r="AE7" s="80" t="s">
        <v>852</v>
      </c>
      <c r="AI7" s="80" t="s">
        <v>181</v>
      </c>
      <c r="AL7" s="80" t="s">
        <v>482</v>
      </c>
      <c r="AM7" s="80" t="s">
        <v>481</v>
      </c>
      <c r="BC7" s="80" t="s">
        <v>645</v>
      </c>
      <c r="BD7" s="80" t="s">
        <v>633</v>
      </c>
      <c r="BE7" s="80" t="s">
        <v>946</v>
      </c>
    </row>
    <row r="8" spans="1:61" x14ac:dyDescent="0.2">
      <c r="C8" s="80" t="s">
        <v>254</v>
      </c>
      <c r="D8" s="80" t="s">
        <v>922</v>
      </c>
      <c r="E8" s="80" t="s">
        <v>921</v>
      </c>
      <c r="F8" s="80" t="s">
        <v>923</v>
      </c>
      <c r="H8" s="80" t="s">
        <v>925</v>
      </c>
      <c r="I8" s="80" t="s">
        <v>106</v>
      </c>
      <c r="J8" s="80" t="s">
        <v>106</v>
      </c>
      <c r="O8" s="80" t="s">
        <v>927</v>
      </c>
      <c r="R8" s="80" t="s">
        <v>713</v>
      </c>
      <c r="AI8" s="80" t="s">
        <v>182</v>
      </c>
      <c r="BD8" s="80" t="s">
        <v>408</v>
      </c>
      <c r="BE8" s="80" t="s">
        <v>688</v>
      </c>
    </row>
    <row r="9" spans="1:61" x14ac:dyDescent="0.2">
      <c r="C9" s="80" t="s">
        <v>1028</v>
      </c>
      <c r="D9" s="80" t="s">
        <v>925</v>
      </c>
      <c r="E9" s="80" t="s">
        <v>925</v>
      </c>
      <c r="F9" s="80" t="s">
        <v>924</v>
      </c>
      <c r="H9" s="80" t="s">
        <v>106</v>
      </c>
      <c r="O9" s="80" t="s">
        <v>106</v>
      </c>
      <c r="R9" s="80" t="s">
        <v>716</v>
      </c>
      <c r="AI9" s="80" t="s">
        <v>183</v>
      </c>
      <c r="BD9" s="80" t="s">
        <v>634</v>
      </c>
      <c r="BE9" s="80" t="s">
        <v>947</v>
      </c>
    </row>
    <row r="10" spans="1:61" x14ac:dyDescent="0.2">
      <c r="C10" s="80" t="s">
        <v>261</v>
      </c>
      <c r="D10" s="80" t="s">
        <v>927</v>
      </c>
      <c r="E10" s="80" t="s">
        <v>932</v>
      </c>
      <c r="F10" s="80" t="s">
        <v>106</v>
      </c>
      <c r="AI10" s="80" t="s">
        <v>185</v>
      </c>
      <c r="BD10" s="80" t="s">
        <v>636</v>
      </c>
      <c r="BE10" s="80" t="s">
        <v>948</v>
      </c>
    </row>
    <row r="11" spans="1:61" x14ac:dyDescent="0.2">
      <c r="C11" s="80" t="s">
        <v>1029</v>
      </c>
      <c r="D11" s="80" t="s">
        <v>931</v>
      </c>
      <c r="AI11" s="80" t="s">
        <v>106</v>
      </c>
      <c r="BD11" s="80" t="s">
        <v>637</v>
      </c>
      <c r="BE11" s="80" t="s">
        <v>224</v>
      </c>
    </row>
    <row r="12" spans="1:61" x14ac:dyDescent="0.2">
      <c r="D12" s="80" t="s">
        <v>106</v>
      </c>
      <c r="BD12" s="80" t="s">
        <v>638</v>
      </c>
    </row>
    <row r="13" spans="1:61" x14ac:dyDescent="0.2">
      <c r="BD13" s="80" t="s">
        <v>106</v>
      </c>
    </row>
    <row r="14" spans="1:61" x14ac:dyDescent="0.2">
      <c r="BD14" s="80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552</v>
      </c>
      <c r="D4" s="88">
        <f>SUM(DatosViolenciaGénero!D57:D63)</f>
        <v>182</v>
      </c>
    </row>
    <row r="5" spans="2:4" x14ac:dyDescent="0.2">
      <c r="B5" s="87" t="s">
        <v>909</v>
      </c>
      <c r="C5" s="88">
        <f>SUM(DatosViolenciaGénero!C64:C67)</f>
        <v>40</v>
      </c>
      <c r="D5" s="88">
        <f>SUM(DatosViolenciaGénero!D64:D67)</f>
        <v>50</v>
      </c>
    </row>
    <row r="6" spans="2:4" ht="12.75" customHeight="1" x14ac:dyDescent="0.2">
      <c r="B6" s="87" t="s">
        <v>953</v>
      </c>
      <c r="C6" s="88">
        <f>DatosViolenciaGénero!C68</f>
        <v>0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3</v>
      </c>
      <c r="D7" s="88">
        <f>SUM(DatosViolenciaGénero!D69:D71)</f>
        <v>0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0</v>
      </c>
    </row>
    <row r="9" spans="2:4" ht="12.75" customHeight="1" x14ac:dyDescent="0.2">
      <c r="B9" s="87" t="s">
        <v>956</v>
      </c>
      <c r="C9" s="88">
        <f>DatosViolenciaGénero!C72</f>
        <v>0</v>
      </c>
      <c r="D9" s="88">
        <f>DatosViolenciaGénero!D72</f>
        <v>0</v>
      </c>
    </row>
    <row r="10" spans="2:4" ht="12.75" customHeight="1" x14ac:dyDescent="0.2">
      <c r="B10" s="87" t="s">
        <v>957</v>
      </c>
      <c r="C10" s="88">
        <f>SUM(DatosViolenciaGénero!C73:C74)</f>
        <v>268</v>
      </c>
      <c r="D10" s="88">
        <f>SUM(DatosViolenciaGénero!D73:D74)</f>
        <v>118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106</v>
      </c>
    </row>
    <row r="16" spans="2:4" ht="13.5" thickBot="1" x14ac:dyDescent="0.25">
      <c r="B16" s="91" t="s">
        <v>960</v>
      </c>
      <c r="C16" s="92">
        <f>DatosViolenciaGénero!C36</f>
        <v>86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124</v>
      </c>
      <c r="D4" s="88">
        <f>SUM(DatosViolenciaDoméstica!D45:D51)</f>
        <v>44</v>
      </c>
    </row>
    <row r="5" spans="2:4" x14ac:dyDescent="0.2">
      <c r="B5" s="87" t="s">
        <v>909</v>
      </c>
      <c r="C5" s="88">
        <f>SUM(DatosViolenciaDoméstica!C52:C55)</f>
        <v>5</v>
      </c>
      <c r="D5" s="88">
        <f>SUM(DatosViolenciaDoméstica!D52:D55)</f>
        <v>2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0</v>
      </c>
      <c r="D7" s="88">
        <f>SUM(DatosViolenciaDoméstica!D57:D59)</f>
        <v>0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0</v>
      </c>
    </row>
    <row r="10" spans="2:4" ht="12.75" customHeight="1" x14ac:dyDescent="0.2">
      <c r="B10" s="87" t="s">
        <v>957</v>
      </c>
      <c r="C10" s="88">
        <f>SUM(DatosViolenciaDoméstica!C61:C62)</f>
        <v>30</v>
      </c>
      <c r="D10" s="88">
        <f>SUM(DatosViolenciaDoméstica!D61:D62)</f>
        <v>17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15</v>
      </c>
    </row>
    <row r="16" spans="2:4" ht="13.5" thickBot="1" x14ac:dyDescent="0.25">
      <c r="B16" s="91" t="s">
        <v>960</v>
      </c>
      <c r="C16" s="92">
        <f>DatosViolenciaDoméstica!C32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48</v>
      </c>
    </row>
    <row r="5" spans="2:3" x14ac:dyDescent="0.2">
      <c r="B5" s="81" t="s">
        <v>944</v>
      </c>
      <c r="C5" s="83">
        <f>DatosMenores!C66</f>
        <v>37</v>
      </c>
    </row>
    <row r="6" spans="2:3" x14ac:dyDescent="0.2">
      <c r="B6" s="81" t="s">
        <v>945</v>
      </c>
      <c r="C6" s="83">
        <f>DatosMenores!C67</f>
        <v>351</v>
      </c>
    </row>
    <row r="7" spans="2:3" ht="25.5" x14ac:dyDescent="0.2">
      <c r="B7" s="81" t="s">
        <v>946</v>
      </c>
      <c r="C7" s="83">
        <f>DatosMenores!C70</f>
        <v>45</v>
      </c>
    </row>
    <row r="8" spans="2:3" ht="25.5" x14ac:dyDescent="0.2">
      <c r="B8" s="81" t="s">
        <v>688</v>
      </c>
      <c r="C8" s="83">
        <f>DatosMenores!C71</f>
        <v>21</v>
      </c>
    </row>
    <row r="9" spans="2:3" ht="25.5" x14ac:dyDescent="0.2">
      <c r="B9" s="81" t="s">
        <v>947</v>
      </c>
      <c r="C9" s="83">
        <f>DatosMenores!C72</f>
        <v>2</v>
      </c>
    </row>
    <row r="10" spans="2:3" ht="25.5" x14ac:dyDescent="0.2">
      <c r="B10" s="81" t="s">
        <v>224</v>
      </c>
      <c r="C10" s="83">
        <f>DatosMenores!C74</f>
        <v>1</v>
      </c>
    </row>
    <row r="11" spans="2:3" x14ac:dyDescent="0.2">
      <c r="B11" s="81" t="s">
        <v>948</v>
      </c>
      <c r="C11" s="83">
        <f>DatosMenores!C73</f>
        <v>27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3</v>
      </c>
    </row>
    <row r="14" spans="2:3" ht="25.5" x14ac:dyDescent="0.2">
      <c r="B14" s="81" t="s">
        <v>951</v>
      </c>
      <c r="C14" s="83">
        <f>DatosMenores!C69</f>
        <v>25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1596</v>
      </c>
      <c r="E11" s="66">
        <f>DatosDelitos!G5+DatosDelitos!G13-DatosDelitos!G17</f>
        <v>135</v>
      </c>
      <c r="F11" s="66">
        <f>DatosDelitos!H5+DatosDelitos!H13-DatosDelitos!H17</f>
        <v>126</v>
      </c>
      <c r="G11" s="66">
        <f>DatosDelitos!I5+DatosDelitos!I13-DatosDelitos!I17</f>
        <v>3</v>
      </c>
      <c r="H11" s="67">
        <f>DatosDelitos!J5+DatosDelitos!J13-DatosDelitos!J17</f>
        <v>3</v>
      </c>
      <c r="I11" s="67">
        <f>DatosDelitos!K5+DatosDelitos!K13-DatosDelitos!K17</f>
        <v>0</v>
      </c>
      <c r="J11" s="67">
        <f>DatosDelitos!L5+DatosDelitos!L13-DatosDelitos!L17</f>
        <v>0</v>
      </c>
      <c r="K11" s="67">
        <f>DatosDelitos!N5+DatosDelitos!N13-DatosDelitos!N17</f>
        <v>6</v>
      </c>
      <c r="L11" s="68">
        <f>DatosDelitos!O5+DatosDelitos!O13-DatosDelitos!O17</f>
        <v>114</v>
      </c>
    </row>
    <row r="12" spans="2:13" ht="13.15" customHeight="1" x14ac:dyDescent="0.2">
      <c r="B12" s="198" t="s">
        <v>275</v>
      </c>
      <c r="C12" s="198"/>
      <c r="D12" s="69">
        <f>DatosDelitos!B10</f>
        <v>0</v>
      </c>
      <c r="E12" s="70">
        <f>DatosDelitos!G10</f>
        <v>0</v>
      </c>
      <c r="F12" s="70">
        <f>DatosDelitos!H10</f>
        <v>0</v>
      </c>
      <c r="G12" s="70">
        <f>DatosDelitos!I10</f>
        <v>0</v>
      </c>
      <c r="H12" s="70">
        <f>DatosDelitos!J10</f>
        <v>0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3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1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562</v>
      </c>
      <c r="E15" s="70">
        <f>DatosDelitos!G17+DatosDelitos!G44</f>
        <v>136</v>
      </c>
      <c r="F15" s="70">
        <f>DatosDelitos!H16+DatosDelitos!H44</f>
        <v>28</v>
      </c>
      <c r="G15" s="70">
        <f>DatosDelitos!I17+DatosDelitos!I44</f>
        <v>2</v>
      </c>
      <c r="H15" s="70">
        <f>DatosDelitos!J17+DatosDelitos!J44</f>
        <v>0</v>
      </c>
      <c r="I15" s="70">
        <f>DatosDelitos!K17+DatosDelitos!K44</f>
        <v>0</v>
      </c>
      <c r="J15" s="70">
        <f>DatosDelitos!L17+DatosDelitos!L44</f>
        <v>0</v>
      </c>
      <c r="K15" s="70">
        <f>DatosDelitos!N17+DatosDelitos!N44</f>
        <v>9</v>
      </c>
      <c r="L15" s="71">
        <f>DatosDelitos!O17+DatosDelitos!O44</f>
        <v>152</v>
      </c>
    </row>
    <row r="16" spans="2:13" ht="13.15" customHeight="1" x14ac:dyDescent="0.2">
      <c r="B16" s="198" t="s">
        <v>909</v>
      </c>
      <c r="C16" s="198"/>
      <c r="D16" s="69">
        <f>DatosDelitos!B30</f>
        <v>342</v>
      </c>
      <c r="E16" s="70">
        <f>DatosDelitos!G30</f>
        <v>62</v>
      </c>
      <c r="F16" s="70">
        <f>DatosDelitos!H30</f>
        <v>86</v>
      </c>
      <c r="G16" s="70">
        <f>DatosDelitos!I30</f>
        <v>0</v>
      </c>
      <c r="H16" s="70">
        <f>DatosDelitos!J30</f>
        <v>4</v>
      </c>
      <c r="I16" s="70">
        <f>DatosDelitos!K30</f>
        <v>0</v>
      </c>
      <c r="J16" s="70">
        <f>DatosDelitos!L30</f>
        <v>0</v>
      </c>
      <c r="K16" s="70">
        <f>DatosDelitos!N30</f>
        <v>1</v>
      </c>
      <c r="L16" s="71">
        <f>DatosDelitos!O30</f>
        <v>119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9</v>
      </c>
      <c r="E17" s="70">
        <f>DatosDelitos!G42-DatosDelitos!G44</f>
        <v>0</v>
      </c>
      <c r="F17" s="70">
        <f>DatosDelitos!H42-DatosDelitos!H44</f>
        <v>2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0</v>
      </c>
      <c r="L17" s="71">
        <f>DatosDelitos!O42-DatosDelitos!O44</f>
        <v>1</v>
      </c>
    </row>
    <row r="18" spans="2:12" ht="13.15" customHeight="1" x14ac:dyDescent="0.2">
      <c r="B18" s="198" t="s">
        <v>911</v>
      </c>
      <c r="C18" s="198"/>
      <c r="D18" s="69">
        <f>DatosDelitos!B50</f>
        <v>120</v>
      </c>
      <c r="E18" s="70">
        <f>DatosDelitos!G50</f>
        <v>22</v>
      </c>
      <c r="F18" s="70">
        <f>DatosDelitos!H50</f>
        <v>19</v>
      </c>
      <c r="G18" s="70">
        <f>DatosDelitos!I50</f>
        <v>4</v>
      </c>
      <c r="H18" s="70">
        <f>DatosDelitos!J50</f>
        <v>2</v>
      </c>
      <c r="I18" s="70">
        <f>DatosDelitos!K50</f>
        <v>0</v>
      </c>
      <c r="J18" s="70">
        <f>DatosDelitos!L50</f>
        <v>0</v>
      </c>
      <c r="K18" s="70">
        <f>DatosDelitos!N50</f>
        <v>4</v>
      </c>
      <c r="L18" s="71">
        <f>DatosDelitos!O50</f>
        <v>16</v>
      </c>
    </row>
    <row r="19" spans="2:12" ht="13.15" customHeight="1" x14ac:dyDescent="0.2">
      <c r="B19" s="198" t="s">
        <v>912</v>
      </c>
      <c r="C19" s="198"/>
      <c r="D19" s="69">
        <f>DatosDelitos!B72</f>
        <v>2</v>
      </c>
      <c r="E19" s="70">
        <f>DatosDelitos!G72</f>
        <v>1</v>
      </c>
      <c r="F19" s="70">
        <f>DatosDelitos!H72</f>
        <v>1</v>
      </c>
      <c r="G19" s="70">
        <f>DatosDelitos!I72</f>
        <v>0</v>
      </c>
      <c r="H19" s="70">
        <f>DatosDelitos!J72</f>
        <v>1</v>
      </c>
      <c r="I19" s="70">
        <f>DatosDelitos!K72</f>
        <v>0</v>
      </c>
      <c r="J19" s="70">
        <f>DatosDelitos!L72</f>
        <v>0</v>
      </c>
      <c r="K19" s="70">
        <f>DatosDelitos!N72</f>
        <v>0</v>
      </c>
      <c r="L19" s="71">
        <f>DatosDelitos!O72</f>
        <v>0</v>
      </c>
    </row>
    <row r="20" spans="2:12" ht="27" customHeight="1" x14ac:dyDescent="0.2">
      <c r="B20" s="198" t="s">
        <v>913</v>
      </c>
      <c r="C20" s="198"/>
      <c r="D20" s="69">
        <f>DatosDelitos!B74</f>
        <v>28</v>
      </c>
      <c r="E20" s="70">
        <f>DatosDelitos!G74</f>
        <v>4</v>
      </c>
      <c r="F20" s="70">
        <f>DatosDelitos!H74</f>
        <v>3</v>
      </c>
      <c r="G20" s="70">
        <f>DatosDelitos!I74</f>
        <v>0</v>
      </c>
      <c r="H20" s="70">
        <f>DatosDelitos!J74</f>
        <v>0</v>
      </c>
      <c r="I20" s="70">
        <f>DatosDelitos!K74</f>
        <v>1</v>
      </c>
      <c r="J20" s="70">
        <f>DatosDelitos!L74</f>
        <v>0</v>
      </c>
      <c r="K20" s="70">
        <f>DatosDelitos!N74</f>
        <v>0</v>
      </c>
      <c r="L20" s="71">
        <f>DatosDelitos!O74</f>
        <v>3</v>
      </c>
    </row>
    <row r="21" spans="2:12" ht="13.15" customHeight="1" x14ac:dyDescent="0.2">
      <c r="B21" s="199" t="s">
        <v>914</v>
      </c>
      <c r="C21" s="199"/>
      <c r="D21" s="69">
        <f>DatosDelitos!B82</f>
        <v>43</v>
      </c>
      <c r="E21" s="70">
        <f>DatosDelitos!G82</f>
        <v>1</v>
      </c>
      <c r="F21" s="70">
        <f>DatosDelitos!H82</f>
        <v>1</v>
      </c>
      <c r="G21" s="70">
        <f>DatosDelitos!I82</f>
        <v>0</v>
      </c>
      <c r="H21" s="70">
        <f>DatosDelitos!J82</f>
        <v>0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5</v>
      </c>
    </row>
    <row r="22" spans="2:12" ht="13.15" customHeight="1" x14ac:dyDescent="0.2">
      <c r="B22" s="198" t="s">
        <v>915</v>
      </c>
      <c r="C22" s="198"/>
      <c r="D22" s="69">
        <f>DatosDelitos!B85</f>
        <v>167</v>
      </c>
      <c r="E22" s="70">
        <f>DatosDelitos!G85</f>
        <v>33</v>
      </c>
      <c r="F22" s="70">
        <f>DatosDelitos!H85</f>
        <v>23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16</v>
      </c>
    </row>
    <row r="23" spans="2:12" ht="13.15" customHeight="1" x14ac:dyDescent="0.2">
      <c r="B23" s="198" t="s">
        <v>643</v>
      </c>
      <c r="C23" s="198"/>
      <c r="D23" s="69">
        <f>DatosDelitos!B97</f>
        <v>1628</v>
      </c>
      <c r="E23" s="70">
        <f>DatosDelitos!G97</f>
        <v>330</v>
      </c>
      <c r="F23" s="70">
        <f>DatosDelitos!H97</f>
        <v>288</v>
      </c>
      <c r="G23" s="70">
        <f>DatosDelitos!I97</f>
        <v>0</v>
      </c>
      <c r="H23" s="70">
        <f>DatosDelitos!J97</f>
        <v>0</v>
      </c>
      <c r="I23" s="70">
        <f>DatosDelitos!K97</f>
        <v>0</v>
      </c>
      <c r="J23" s="70">
        <f>DatosDelitos!L97</f>
        <v>0</v>
      </c>
      <c r="K23" s="70">
        <f>DatosDelitos!N97</f>
        <v>20</v>
      </c>
      <c r="L23" s="71">
        <f>DatosDelitos!O97</f>
        <v>228</v>
      </c>
    </row>
    <row r="24" spans="2:12" ht="27" customHeight="1" x14ac:dyDescent="0.2">
      <c r="B24" s="198" t="s">
        <v>916</v>
      </c>
      <c r="C24" s="198"/>
      <c r="D24" s="69">
        <f>DatosDelitos!B131</f>
        <v>2</v>
      </c>
      <c r="E24" s="70">
        <f>DatosDelitos!G131</f>
        <v>2</v>
      </c>
      <c r="F24" s="70">
        <f>DatosDelitos!H131</f>
        <v>3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2</v>
      </c>
    </row>
    <row r="25" spans="2:12" ht="13.15" customHeight="1" x14ac:dyDescent="0.2">
      <c r="B25" s="198" t="s">
        <v>917</v>
      </c>
      <c r="C25" s="198"/>
      <c r="D25" s="69">
        <f>DatosDelitos!B137</f>
        <v>2</v>
      </c>
      <c r="E25" s="70">
        <f>DatosDelitos!G137</f>
        <v>1</v>
      </c>
      <c r="F25" s="70">
        <f>DatosDelitos!H137</f>
        <v>3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0</v>
      </c>
    </row>
    <row r="26" spans="2:12" ht="13.15" customHeight="1" x14ac:dyDescent="0.2">
      <c r="B26" s="199" t="s">
        <v>918</v>
      </c>
      <c r="C26" s="199"/>
      <c r="D26" s="69">
        <f>DatosDelitos!B144</f>
        <v>2</v>
      </c>
      <c r="E26" s="70">
        <f>DatosDelitos!G144</f>
        <v>0</v>
      </c>
      <c r="F26" s="70">
        <f>DatosDelitos!H144</f>
        <v>0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0</v>
      </c>
    </row>
    <row r="27" spans="2:12" ht="38.25" customHeight="1" x14ac:dyDescent="0.2">
      <c r="B27" s="198" t="s">
        <v>919</v>
      </c>
      <c r="C27" s="198"/>
      <c r="D27" s="69">
        <f>DatosDelitos!B147</f>
        <v>60</v>
      </c>
      <c r="E27" s="70">
        <f>DatosDelitos!G147</f>
        <v>21</v>
      </c>
      <c r="F27" s="70">
        <f>DatosDelitos!H147</f>
        <v>25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18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94</v>
      </c>
      <c r="E28" s="70">
        <f>DatosDelitos!G156+SUM(DatosDelitos!G167:G172)</f>
        <v>15</v>
      </c>
      <c r="F28" s="70">
        <f>DatosDelitos!H156+SUM(DatosDelitos!H167:H172)</f>
        <v>18</v>
      </c>
      <c r="G28" s="70">
        <f>DatosDelitos!I156+SUM(DatosDelitos!I167:I172)</f>
        <v>0</v>
      </c>
      <c r="H28" s="70">
        <f>DatosDelitos!J156+SUM(DatosDelitos!J167:J172)</f>
        <v>0</v>
      </c>
      <c r="I28" s="70">
        <f>DatosDelitos!K156+SUM(DatosDelitos!K167:K172)</f>
        <v>0</v>
      </c>
      <c r="J28" s="70">
        <f>DatosDelitos!L156+SUM(DatosDelitos!L167:L172)</f>
        <v>0</v>
      </c>
      <c r="K28" s="70">
        <f>DatosDelitos!N156+SUM(DatosDelitos!N167:N172)</f>
        <v>3</v>
      </c>
      <c r="L28" s="70">
        <f>DatosDelitos!O156+SUM(DatosDelitos!O167:P172)</f>
        <v>15</v>
      </c>
    </row>
    <row r="29" spans="2:12" ht="13.15" customHeight="1" x14ac:dyDescent="0.2">
      <c r="B29" s="198" t="s">
        <v>921</v>
      </c>
      <c r="C29" s="198"/>
      <c r="D29" s="69">
        <f>SUM(DatosDelitos!B173:B177)</f>
        <v>64</v>
      </c>
      <c r="E29" s="70">
        <f>SUM(DatosDelitos!G173:G177)</f>
        <v>34</v>
      </c>
      <c r="F29" s="70">
        <f>SUM(DatosDelitos!H173:H177)</f>
        <v>24</v>
      </c>
      <c r="G29" s="70">
        <f>SUM(DatosDelitos!I173:I177)</f>
        <v>0</v>
      </c>
      <c r="H29" s="70">
        <f>SUM(DatosDelitos!J173:J177)</f>
        <v>0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19</v>
      </c>
      <c r="L29" s="70">
        <f>SUM(DatosDelitos!O173:O177)</f>
        <v>18</v>
      </c>
    </row>
    <row r="30" spans="2:12" ht="13.15" customHeight="1" x14ac:dyDescent="0.2">
      <c r="B30" s="198" t="s">
        <v>922</v>
      </c>
      <c r="C30" s="198"/>
      <c r="D30" s="69">
        <f>DatosDelitos!B178</f>
        <v>185</v>
      </c>
      <c r="E30" s="70">
        <f>DatosDelitos!G178</f>
        <v>96</v>
      </c>
      <c r="F30" s="70">
        <f>DatosDelitos!H178</f>
        <v>109</v>
      </c>
      <c r="G30" s="70">
        <f>DatosDelitos!I178</f>
        <v>0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0</v>
      </c>
      <c r="L30" s="70">
        <f>DatosDelitos!O178</f>
        <v>807</v>
      </c>
    </row>
    <row r="31" spans="2:12" ht="13.15" customHeight="1" x14ac:dyDescent="0.2">
      <c r="B31" s="198" t="s">
        <v>923</v>
      </c>
      <c r="C31" s="198"/>
      <c r="D31" s="69">
        <f>DatosDelitos!B186</f>
        <v>73</v>
      </c>
      <c r="E31" s="70">
        <f>DatosDelitos!G186</f>
        <v>10</v>
      </c>
      <c r="F31" s="70">
        <f>DatosDelitos!H186</f>
        <v>15</v>
      </c>
      <c r="G31" s="70">
        <f>DatosDelitos!I186</f>
        <v>0</v>
      </c>
      <c r="H31" s="70">
        <f>DatosDelitos!J186</f>
        <v>0</v>
      </c>
      <c r="I31" s="70">
        <f>DatosDelitos!K186</f>
        <v>0</v>
      </c>
      <c r="J31" s="70">
        <f>DatosDelitos!L186</f>
        <v>0</v>
      </c>
      <c r="K31" s="70">
        <f>DatosDelitos!N186</f>
        <v>0</v>
      </c>
      <c r="L31" s="70">
        <f>DatosDelitos!O186</f>
        <v>24</v>
      </c>
    </row>
    <row r="32" spans="2:12" ht="13.15" customHeight="1" x14ac:dyDescent="0.2">
      <c r="B32" s="198" t="s">
        <v>924</v>
      </c>
      <c r="C32" s="198"/>
      <c r="D32" s="69">
        <f>DatosDelitos!B201</f>
        <v>9</v>
      </c>
      <c r="E32" s="70">
        <f>DatosDelitos!G201</f>
        <v>3</v>
      </c>
      <c r="F32" s="70">
        <f>DatosDelitos!H201</f>
        <v>2</v>
      </c>
      <c r="G32" s="70">
        <f>DatosDelitos!I201</f>
        <v>0</v>
      </c>
      <c r="H32" s="70">
        <f>DatosDelitos!J201</f>
        <v>0</v>
      </c>
      <c r="I32" s="70">
        <f>DatosDelitos!K201</f>
        <v>0</v>
      </c>
      <c r="J32" s="70">
        <f>DatosDelitos!L201</f>
        <v>0</v>
      </c>
      <c r="K32" s="70">
        <f>DatosDelitos!N201</f>
        <v>0</v>
      </c>
      <c r="L32" s="70">
        <f>DatosDelitos!O201</f>
        <v>0</v>
      </c>
    </row>
    <row r="33" spans="2:13" ht="13.15" customHeight="1" x14ac:dyDescent="0.2">
      <c r="B33" s="198" t="s">
        <v>925</v>
      </c>
      <c r="C33" s="198"/>
      <c r="D33" s="69">
        <f>DatosDelitos!B221</f>
        <v>425</v>
      </c>
      <c r="E33" s="70">
        <f>DatosDelitos!G221</f>
        <v>142</v>
      </c>
      <c r="F33" s="70">
        <f>DatosDelitos!H221</f>
        <v>123</v>
      </c>
      <c r="G33" s="70">
        <f>DatosDelitos!I221</f>
        <v>0</v>
      </c>
      <c r="H33" s="70">
        <f>DatosDelitos!J221</f>
        <v>0</v>
      </c>
      <c r="I33" s="70">
        <f>DatosDelitos!K221</f>
        <v>0</v>
      </c>
      <c r="J33" s="70">
        <f>DatosDelitos!L221</f>
        <v>0</v>
      </c>
      <c r="K33" s="70">
        <f>DatosDelitos!N221</f>
        <v>8</v>
      </c>
      <c r="L33" s="70">
        <f>DatosDelitos!O221</f>
        <v>147</v>
      </c>
    </row>
    <row r="34" spans="2:13" ht="13.15" customHeight="1" x14ac:dyDescent="0.2">
      <c r="B34" s="198" t="s">
        <v>926</v>
      </c>
      <c r="C34" s="198"/>
      <c r="D34" s="69">
        <f>DatosDelitos!B242</f>
        <v>1</v>
      </c>
      <c r="E34" s="70">
        <f>DatosDelitos!G242</f>
        <v>1</v>
      </c>
      <c r="F34" s="70">
        <f>DatosDelitos!H242</f>
        <v>1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0</v>
      </c>
    </row>
    <row r="35" spans="2:13" ht="13.15" customHeight="1" x14ac:dyDescent="0.2">
      <c r="B35" s="198" t="s">
        <v>927</v>
      </c>
      <c r="C35" s="198"/>
      <c r="D35" s="69">
        <f>DatosDelitos!B269</f>
        <v>118</v>
      </c>
      <c r="E35" s="70">
        <f>DatosDelitos!G269</f>
        <v>39</v>
      </c>
      <c r="F35" s="70">
        <f>DatosDelitos!H269</f>
        <v>69</v>
      </c>
      <c r="G35" s="70">
        <f>DatosDelitos!I269</f>
        <v>0</v>
      </c>
      <c r="H35" s="70">
        <f>DatosDelitos!J269</f>
        <v>0</v>
      </c>
      <c r="I35" s="70">
        <f>DatosDelitos!K269</f>
        <v>0</v>
      </c>
      <c r="J35" s="70">
        <f>DatosDelitos!L269</f>
        <v>0</v>
      </c>
      <c r="K35" s="70">
        <f>DatosDelitos!N269</f>
        <v>0</v>
      </c>
      <c r="L35" s="70">
        <f>DatosDelitos!O269</f>
        <v>81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0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11</v>
      </c>
      <c r="E38" s="70">
        <f>DatosDelitos!G310+DatosDelitos!G316+DatosDelitos!G318</f>
        <v>2</v>
      </c>
      <c r="F38" s="70">
        <f>DatosDelitos!H310+DatosDelitos!H316+DatosDelitos!H318</f>
        <v>1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0</v>
      </c>
      <c r="L38" s="70">
        <f>DatosDelitos!O310+DatosDelitos!O316+DatosDelitos!O318</f>
        <v>1</v>
      </c>
    </row>
    <row r="39" spans="2:13" ht="13.15" customHeight="1" x14ac:dyDescent="0.2">
      <c r="B39" s="198" t="s">
        <v>931</v>
      </c>
      <c r="C39" s="198"/>
      <c r="D39" s="69">
        <f>DatosDelitos!B321</f>
        <v>1002</v>
      </c>
      <c r="E39" s="70">
        <f>DatosDelitos!G321</f>
        <v>19</v>
      </c>
      <c r="F39" s="70">
        <f>DatosDelitos!H321</f>
        <v>0</v>
      </c>
      <c r="G39" s="70">
        <f>DatosDelitos!I321</f>
        <v>0</v>
      </c>
      <c r="H39" s="70">
        <f>DatosDelitos!J321</f>
        <v>0</v>
      </c>
      <c r="I39" s="70">
        <f>DatosDelitos!K321</f>
        <v>0</v>
      </c>
      <c r="J39" s="70">
        <f>DatosDelitos!L321</f>
        <v>0</v>
      </c>
      <c r="K39" s="70">
        <f>DatosDelitos!N321</f>
        <v>0</v>
      </c>
      <c r="L39" s="70">
        <f>DatosDelitos!O321</f>
        <v>0</v>
      </c>
    </row>
    <row r="40" spans="2:13" ht="13.15" customHeight="1" x14ac:dyDescent="0.2">
      <c r="B40" s="198" t="s">
        <v>932</v>
      </c>
      <c r="C40" s="198"/>
      <c r="D40" s="69">
        <f>DatosDelitos!B323</f>
        <v>1</v>
      </c>
      <c r="E40" s="69">
        <f>DatosDelitos!G323</f>
        <v>0</v>
      </c>
      <c r="F40" s="69">
        <f>DatosDelitos!H323</f>
        <v>0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6</v>
      </c>
      <c r="L40" s="69">
        <f>DatosDelitos!O323</f>
        <v>0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6549</v>
      </c>
      <c r="E42" s="72">
        <f t="shared" si="0"/>
        <v>1109</v>
      </c>
      <c r="F42" s="72">
        <f t="shared" si="0"/>
        <v>970</v>
      </c>
      <c r="G42" s="72">
        <f t="shared" si="0"/>
        <v>9</v>
      </c>
      <c r="H42" s="72">
        <f t="shared" si="0"/>
        <v>10</v>
      </c>
      <c r="I42" s="72">
        <f t="shared" si="0"/>
        <v>1</v>
      </c>
      <c r="J42" s="72">
        <f t="shared" si="0"/>
        <v>0</v>
      </c>
      <c r="K42" s="72">
        <f t="shared" si="0"/>
        <v>76</v>
      </c>
      <c r="L42" s="72">
        <f t="shared" si="0"/>
        <v>1768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18</v>
      </c>
      <c r="E49" s="75">
        <f>DatosDelitos!F13-DatosDelitos!F17</f>
        <v>15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168</v>
      </c>
      <c r="E53" s="75">
        <f>DatosDelitos!F17+DatosDelitos!F44</f>
        <v>55</v>
      </c>
    </row>
    <row r="54" spans="2:5" ht="13.15" customHeight="1" x14ac:dyDescent="0.25">
      <c r="B54" s="200" t="s">
        <v>909</v>
      </c>
      <c r="C54" s="200"/>
      <c r="D54" s="75">
        <f>DatosDelitos!E30</f>
        <v>14</v>
      </c>
      <c r="E54" s="75">
        <f>DatosDelitos!F30</f>
        <v>20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0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0</v>
      </c>
      <c r="E56" s="75">
        <f>DatosDelitos!F50</f>
        <v>0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0</v>
      </c>
      <c r="E58" s="75">
        <f>DatosDelitos!F74</f>
        <v>0</v>
      </c>
    </row>
    <row r="59" spans="2:5" ht="13.15" customHeight="1" x14ac:dyDescent="0.25">
      <c r="B59" s="200" t="s">
        <v>914</v>
      </c>
      <c r="C59" s="200"/>
      <c r="D59" s="75">
        <f>DatosDelitos!E82</f>
        <v>3</v>
      </c>
      <c r="E59" s="75">
        <f>DatosDelitos!F82</f>
        <v>2</v>
      </c>
    </row>
    <row r="60" spans="2:5" ht="13.15" customHeight="1" x14ac:dyDescent="0.25">
      <c r="B60" s="200" t="s">
        <v>915</v>
      </c>
      <c r="C60" s="200"/>
      <c r="D60" s="75">
        <f>DatosDelitos!E85</f>
        <v>2</v>
      </c>
      <c r="E60" s="75">
        <f>DatosDelitos!F85</f>
        <v>1</v>
      </c>
    </row>
    <row r="61" spans="2:5" ht="13.15" customHeight="1" x14ac:dyDescent="0.25">
      <c r="B61" s="200" t="s">
        <v>643</v>
      </c>
      <c r="C61" s="200"/>
      <c r="D61" s="75">
        <f>DatosDelitos!E97</f>
        <v>59</v>
      </c>
      <c r="E61" s="75">
        <f>DatosDelitos!F97</f>
        <v>67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0</v>
      </c>
      <c r="E65" s="75">
        <f>DatosDelitos!F147</f>
        <v>0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3</v>
      </c>
      <c r="E66" s="75">
        <f>DatosDelitos!F156+SUM(DatosDelitos!F167:G172)</f>
        <v>2</v>
      </c>
    </row>
    <row r="67" spans="2:5" ht="13.15" customHeight="1" x14ac:dyDescent="0.25">
      <c r="B67" s="200" t="s">
        <v>921</v>
      </c>
      <c r="C67" s="200"/>
      <c r="D67" s="75">
        <f>SUM(DatosDelitos!E173:F177)</f>
        <v>9</v>
      </c>
      <c r="E67" s="75">
        <f>SUM(DatosDelitos!F173:G177)</f>
        <v>40</v>
      </c>
    </row>
    <row r="68" spans="2:5" ht="13.15" customHeight="1" x14ac:dyDescent="0.25">
      <c r="B68" s="200" t="s">
        <v>922</v>
      </c>
      <c r="C68" s="200"/>
      <c r="D68" s="75">
        <f>DatosDelitos!E178</f>
        <v>700</v>
      </c>
      <c r="E68" s="75">
        <f>DatosDelitos!F178</f>
        <v>683</v>
      </c>
    </row>
    <row r="69" spans="2:5" ht="13.15" customHeight="1" x14ac:dyDescent="0.25">
      <c r="B69" s="200" t="s">
        <v>923</v>
      </c>
      <c r="C69" s="200"/>
      <c r="D69" s="75">
        <f>DatosDelitos!E186</f>
        <v>4</v>
      </c>
      <c r="E69" s="75">
        <f>DatosDelitos!F186</f>
        <v>5</v>
      </c>
    </row>
    <row r="70" spans="2:5" ht="13.15" customHeight="1" x14ac:dyDescent="0.25">
      <c r="B70" s="200" t="s">
        <v>924</v>
      </c>
      <c r="C70" s="200"/>
      <c r="D70" s="75">
        <f>DatosDelitos!E201</f>
        <v>0</v>
      </c>
      <c r="E70" s="75">
        <f>DatosDelitos!F201</f>
        <v>0</v>
      </c>
    </row>
    <row r="71" spans="2:5" ht="13.15" customHeight="1" x14ac:dyDescent="0.25">
      <c r="B71" s="200" t="s">
        <v>925</v>
      </c>
      <c r="C71" s="200"/>
      <c r="D71" s="75">
        <f>DatosDelitos!E221</f>
        <v>89</v>
      </c>
      <c r="E71" s="75">
        <f>DatosDelitos!F221</f>
        <v>80</v>
      </c>
    </row>
    <row r="72" spans="2:5" ht="13.15" customHeight="1" x14ac:dyDescent="0.25">
      <c r="B72" s="200" t="s">
        <v>926</v>
      </c>
      <c r="C72" s="200"/>
      <c r="D72" s="75">
        <f>DatosDelitos!E242</f>
        <v>0</v>
      </c>
      <c r="E72" s="75">
        <f>DatosDelitos!F242</f>
        <v>0</v>
      </c>
    </row>
    <row r="73" spans="2:5" ht="13.15" customHeight="1" x14ac:dyDescent="0.25">
      <c r="B73" s="200" t="s">
        <v>927</v>
      </c>
      <c r="C73" s="200"/>
      <c r="D73" s="75">
        <f>DatosDelitos!E269</f>
        <v>5</v>
      </c>
      <c r="E73" s="75">
        <f>DatosDelitos!F269</f>
        <v>8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0</v>
      </c>
      <c r="E77" s="75">
        <f>DatosDelitos!F321</f>
        <v>0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1074</v>
      </c>
      <c r="E80" s="75">
        <f>SUM(E48:E79)</f>
        <v>978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0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0</v>
      </c>
    </row>
    <row r="90" spans="2:13" ht="13.15" customHeight="1" x14ac:dyDescent="0.25">
      <c r="B90" s="200" t="s">
        <v>909</v>
      </c>
      <c r="C90" s="200"/>
      <c r="D90" s="75">
        <f>DatosDelitos!M30</f>
        <v>3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0</v>
      </c>
    </row>
    <row r="92" spans="2:13" ht="13.15" customHeight="1" x14ac:dyDescent="0.25">
      <c r="B92" s="200" t="s">
        <v>911</v>
      </c>
      <c r="C92" s="200"/>
      <c r="D92" s="75">
        <f>DatosDelitos!M50</f>
        <v>2</v>
      </c>
    </row>
    <row r="93" spans="2:13" ht="13.15" customHeight="1" x14ac:dyDescent="0.25">
      <c r="B93" s="200" t="s">
        <v>912</v>
      </c>
      <c r="C93" s="200"/>
      <c r="D93" s="75">
        <f>DatosDelitos!M72</f>
        <v>0</v>
      </c>
    </row>
    <row r="94" spans="2:13" ht="27" customHeight="1" x14ac:dyDescent="0.25">
      <c r="B94" s="200" t="s">
        <v>936</v>
      </c>
      <c r="C94" s="200"/>
      <c r="D94" s="75">
        <f>DatosDelitos!M74</f>
        <v>0</v>
      </c>
    </row>
    <row r="95" spans="2:13" ht="13.15" customHeight="1" x14ac:dyDescent="0.25">
      <c r="B95" s="200" t="s">
        <v>914</v>
      </c>
      <c r="C95" s="200"/>
      <c r="D95" s="75">
        <f>DatosDelitos!M82</f>
        <v>1</v>
      </c>
    </row>
    <row r="96" spans="2:13" ht="13.15" customHeight="1" x14ac:dyDescent="0.25">
      <c r="B96" s="200" t="s">
        <v>915</v>
      </c>
      <c r="C96" s="200"/>
      <c r="D96" s="75">
        <f>DatosDelitos!M85</f>
        <v>1</v>
      </c>
    </row>
    <row r="97" spans="2:4" ht="13.15" customHeight="1" x14ac:dyDescent="0.25">
      <c r="B97" s="200" t="s">
        <v>643</v>
      </c>
      <c r="C97" s="200"/>
      <c r="D97" s="75">
        <f>DatosDelitos!M97</f>
        <v>12</v>
      </c>
    </row>
    <row r="98" spans="2:4" ht="27" customHeight="1" x14ac:dyDescent="0.25">
      <c r="B98" s="200" t="s">
        <v>937</v>
      </c>
      <c r="C98" s="200"/>
      <c r="D98" s="75">
        <f>DatosDelitos!M131</f>
        <v>1</v>
      </c>
    </row>
    <row r="99" spans="2:4" ht="13.15" customHeight="1" x14ac:dyDescent="0.25">
      <c r="B99" s="200" t="s">
        <v>917</v>
      </c>
      <c r="C99" s="200"/>
      <c r="D99" s="75">
        <f>DatosDelitos!M137</f>
        <v>18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11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4</v>
      </c>
    </row>
    <row r="103" spans="2:4" ht="13.15" customHeight="1" x14ac:dyDescent="0.25">
      <c r="B103" s="200" t="s">
        <v>848</v>
      </c>
      <c r="C103" s="200"/>
      <c r="D103" s="75">
        <f>SUM(DatosDelitos!M151:N155)</f>
        <v>28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2</v>
      </c>
    </row>
    <row r="105" spans="2:4" ht="13.15" customHeight="1" x14ac:dyDescent="0.25">
      <c r="B105" s="200" t="s">
        <v>941</v>
      </c>
      <c r="C105" s="200"/>
      <c r="D105" s="75">
        <f>SUM(DatosDelitos!M161:N165)</f>
        <v>27</v>
      </c>
    </row>
    <row r="106" spans="2:4" ht="13.15" customHeight="1" x14ac:dyDescent="0.25">
      <c r="B106" s="200" t="s">
        <v>921</v>
      </c>
      <c r="C106" s="200"/>
      <c r="D106" s="75">
        <f>SUM(DatosDelitos!M173:N177)</f>
        <v>19</v>
      </c>
    </row>
    <row r="107" spans="2:4" ht="13.15" customHeight="1" x14ac:dyDescent="0.25">
      <c r="B107" s="200" t="s">
        <v>922</v>
      </c>
      <c r="C107" s="200"/>
      <c r="D107" s="75">
        <f>DatosDelitos!M178</f>
        <v>0</v>
      </c>
    </row>
    <row r="108" spans="2:4" ht="13.15" customHeight="1" x14ac:dyDescent="0.25">
      <c r="B108" s="200" t="s">
        <v>923</v>
      </c>
      <c r="C108" s="200"/>
      <c r="D108" s="75">
        <f>DatosDelitos!M186</f>
        <v>12</v>
      </c>
    </row>
    <row r="109" spans="2:4" ht="13.15" customHeight="1" x14ac:dyDescent="0.25">
      <c r="B109" s="200" t="s">
        <v>924</v>
      </c>
      <c r="C109" s="200"/>
      <c r="D109" s="75">
        <f>DatosDelitos!M201</f>
        <v>18</v>
      </c>
    </row>
    <row r="110" spans="2:4" ht="13.15" customHeight="1" x14ac:dyDescent="0.25">
      <c r="B110" s="200" t="s">
        <v>925</v>
      </c>
      <c r="C110" s="200"/>
      <c r="D110" s="75">
        <f>DatosDelitos!M221</f>
        <v>2</v>
      </c>
    </row>
    <row r="111" spans="2:4" ht="13.15" customHeight="1" x14ac:dyDescent="0.25">
      <c r="B111" s="200" t="s">
        <v>926</v>
      </c>
      <c r="C111" s="200"/>
      <c r="D111" s="75">
        <f>DatosDelitos!M242</f>
        <v>1</v>
      </c>
    </row>
    <row r="112" spans="2:4" ht="13.15" customHeight="1" x14ac:dyDescent="0.25">
      <c r="B112" s="200" t="s">
        <v>927</v>
      </c>
      <c r="C112" s="200"/>
      <c r="D112" s="75">
        <f>DatosDelitos!M269</f>
        <v>1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0</v>
      </c>
    </row>
    <row r="116" spans="2:4" ht="13.15" customHeight="1" x14ac:dyDescent="0.25">
      <c r="B116" s="200" t="s">
        <v>614</v>
      </c>
      <c r="C116" s="200"/>
      <c r="D116" s="75">
        <f>DatosDelitos!M316</f>
        <v>1</v>
      </c>
    </row>
    <row r="117" spans="2:4" ht="13.9" customHeight="1" x14ac:dyDescent="0.25">
      <c r="B117" s="200" t="s">
        <v>931</v>
      </c>
      <c r="C117" s="200"/>
      <c r="D117" s="75">
        <f>DatosDelitos!M321</f>
        <v>0</v>
      </c>
    </row>
    <row r="118" spans="2:4" ht="12.75" customHeight="1" x14ac:dyDescent="0.25">
      <c r="B118" s="202" t="s">
        <v>932</v>
      </c>
      <c r="C118" s="202"/>
      <c r="D118" s="75">
        <f>DatosDelitos!M323</f>
        <v>0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164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85</v>
      </c>
      <c r="C5" s="29">
        <v>145</v>
      </c>
      <c r="D5" s="30">
        <v>-0.41379310344827602</v>
      </c>
      <c r="E5" s="29">
        <v>0</v>
      </c>
      <c r="F5" s="29">
        <v>0</v>
      </c>
      <c r="G5" s="29">
        <v>3</v>
      </c>
      <c r="H5" s="29">
        <v>6</v>
      </c>
      <c r="I5" s="29">
        <v>2</v>
      </c>
      <c r="J5" s="29">
        <v>2</v>
      </c>
      <c r="K5" s="29">
        <v>0</v>
      </c>
      <c r="L5" s="29">
        <v>0</v>
      </c>
      <c r="M5" s="29">
        <v>0</v>
      </c>
      <c r="N5" s="29">
        <v>1</v>
      </c>
      <c r="O5" s="29">
        <v>4</v>
      </c>
    </row>
    <row r="6" spans="1:15" x14ac:dyDescent="0.25">
      <c r="A6" s="12" t="s">
        <v>304</v>
      </c>
      <c r="B6" s="13">
        <v>77</v>
      </c>
      <c r="C6" s="13">
        <v>120</v>
      </c>
      <c r="D6" s="31">
        <v>-0.358333333333333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2</v>
      </c>
      <c r="K6" s="13">
        <v>0</v>
      </c>
      <c r="L6" s="13">
        <v>0</v>
      </c>
      <c r="M6" s="13">
        <v>0</v>
      </c>
      <c r="N6" s="13">
        <v>0</v>
      </c>
      <c r="O6" s="23">
        <v>1</v>
      </c>
    </row>
    <row r="7" spans="1:15" x14ac:dyDescent="0.25">
      <c r="A7" s="12" t="s">
        <v>305</v>
      </c>
      <c r="B7" s="13">
        <v>0</v>
      </c>
      <c r="C7" s="13">
        <v>1</v>
      </c>
      <c r="D7" s="31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2</v>
      </c>
    </row>
    <row r="8" spans="1:15" x14ac:dyDescent="0.25">
      <c r="A8" s="12" t="s">
        <v>306</v>
      </c>
      <c r="B8" s="13">
        <v>8</v>
      </c>
      <c r="C8" s="13">
        <v>24</v>
      </c>
      <c r="D8" s="31">
        <v>-0.66666666666666696</v>
      </c>
      <c r="E8" s="13">
        <v>0</v>
      </c>
      <c r="F8" s="13">
        <v>0</v>
      </c>
      <c r="G8" s="13">
        <v>3</v>
      </c>
      <c r="H8" s="13">
        <v>6</v>
      </c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3">
        <v>1</v>
      </c>
    </row>
    <row r="9" spans="1:15" x14ac:dyDescent="0.25">
      <c r="A9" s="12" t="s">
        <v>307</v>
      </c>
      <c r="B9" s="13">
        <v>0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0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1950</v>
      </c>
      <c r="C13" s="29">
        <v>2029</v>
      </c>
      <c r="D13" s="30">
        <v>-3.8935436175455897E-2</v>
      </c>
      <c r="E13" s="29">
        <v>172</v>
      </c>
      <c r="F13" s="29">
        <v>65</v>
      </c>
      <c r="G13" s="29">
        <v>247</v>
      </c>
      <c r="H13" s="29">
        <v>216</v>
      </c>
      <c r="I13" s="29">
        <v>2</v>
      </c>
      <c r="J13" s="29">
        <v>1</v>
      </c>
      <c r="K13" s="29">
        <v>0</v>
      </c>
      <c r="L13" s="29">
        <v>0</v>
      </c>
      <c r="M13" s="29">
        <v>0</v>
      </c>
      <c r="N13" s="29">
        <v>13</v>
      </c>
      <c r="O13" s="29">
        <v>244</v>
      </c>
    </row>
    <row r="14" spans="1:15" x14ac:dyDescent="0.25">
      <c r="A14" s="12" t="s">
        <v>311</v>
      </c>
      <c r="B14" s="13">
        <v>808</v>
      </c>
      <c r="C14" s="13">
        <v>998</v>
      </c>
      <c r="D14" s="31">
        <v>-0.190380761523046</v>
      </c>
      <c r="E14" s="13">
        <v>16</v>
      </c>
      <c r="F14" s="13">
        <v>15</v>
      </c>
      <c r="G14" s="13">
        <v>111</v>
      </c>
      <c r="H14" s="13">
        <v>111</v>
      </c>
      <c r="I14" s="13">
        <v>0</v>
      </c>
      <c r="J14" s="13">
        <v>1</v>
      </c>
      <c r="K14" s="13">
        <v>0</v>
      </c>
      <c r="L14" s="13">
        <v>0</v>
      </c>
      <c r="M14" s="13">
        <v>0</v>
      </c>
      <c r="N14" s="13">
        <v>4</v>
      </c>
      <c r="O14" s="23">
        <v>104</v>
      </c>
    </row>
    <row r="15" spans="1:15" x14ac:dyDescent="0.25">
      <c r="A15" s="12" t="s">
        <v>312</v>
      </c>
      <c r="B15" s="13">
        <v>24</v>
      </c>
      <c r="C15" s="13">
        <v>21</v>
      </c>
      <c r="D15" s="31">
        <v>0.14285714285714299</v>
      </c>
      <c r="E15" s="13">
        <v>0</v>
      </c>
      <c r="F15" s="13">
        <v>0</v>
      </c>
      <c r="G15" s="13">
        <v>3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1</v>
      </c>
      <c r="O15" s="23">
        <v>0</v>
      </c>
    </row>
    <row r="16" spans="1:15" x14ac:dyDescent="0.25">
      <c r="A16" s="12" t="s">
        <v>313</v>
      </c>
      <c r="B16" s="13">
        <v>679</v>
      </c>
      <c r="C16" s="13">
        <v>610</v>
      </c>
      <c r="D16" s="31">
        <v>0.113114754098361</v>
      </c>
      <c r="E16" s="13">
        <v>2</v>
      </c>
      <c r="F16" s="13">
        <v>0</v>
      </c>
      <c r="G16" s="13">
        <v>18</v>
      </c>
      <c r="H16" s="13">
        <v>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6</v>
      </c>
    </row>
    <row r="17" spans="1:15" x14ac:dyDescent="0.25">
      <c r="A17" s="12" t="s">
        <v>314</v>
      </c>
      <c r="B17" s="13">
        <v>439</v>
      </c>
      <c r="C17" s="13">
        <v>399</v>
      </c>
      <c r="D17" s="31">
        <v>0.10025062656641601</v>
      </c>
      <c r="E17" s="13">
        <v>154</v>
      </c>
      <c r="F17" s="13">
        <v>50</v>
      </c>
      <c r="G17" s="13">
        <v>115</v>
      </c>
      <c r="H17" s="13">
        <v>96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8</v>
      </c>
      <c r="O17" s="23">
        <v>134</v>
      </c>
    </row>
    <row r="18" spans="1:15" x14ac:dyDescent="0.25">
      <c r="A18" s="12" t="s">
        <v>315</v>
      </c>
      <c r="B18" s="13">
        <v>0</v>
      </c>
      <c r="C18" s="13">
        <v>1</v>
      </c>
      <c r="D18" s="31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3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1</v>
      </c>
    </row>
    <row r="21" spans="1:15" x14ac:dyDescent="0.25">
      <c r="A21" s="12" t="s">
        <v>318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3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1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342</v>
      </c>
      <c r="C30" s="29">
        <v>400</v>
      </c>
      <c r="D30" s="30">
        <v>-0.14499999999999999</v>
      </c>
      <c r="E30" s="29">
        <v>14</v>
      </c>
      <c r="F30" s="29">
        <v>20</v>
      </c>
      <c r="G30" s="29">
        <v>62</v>
      </c>
      <c r="H30" s="29">
        <v>86</v>
      </c>
      <c r="I30" s="29">
        <v>0</v>
      </c>
      <c r="J30" s="29">
        <v>4</v>
      </c>
      <c r="K30" s="29">
        <v>0</v>
      </c>
      <c r="L30" s="29">
        <v>0</v>
      </c>
      <c r="M30" s="29">
        <v>3</v>
      </c>
      <c r="N30" s="29">
        <v>1</v>
      </c>
      <c r="O30" s="29">
        <v>119</v>
      </c>
    </row>
    <row r="31" spans="1:15" x14ac:dyDescent="0.25">
      <c r="A31" s="12" t="s">
        <v>328</v>
      </c>
      <c r="B31" s="13">
        <v>5</v>
      </c>
      <c r="C31" s="13">
        <v>10</v>
      </c>
      <c r="D31" s="31">
        <v>-0.5</v>
      </c>
      <c r="E31" s="13">
        <v>0</v>
      </c>
      <c r="F31" s="13">
        <v>0</v>
      </c>
      <c r="G31" s="13">
        <v>2</v>
      </c>
      <c r="H31" s="13">
        <v>0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0</v>
      </c>
      <c r="O31" s="23">
        <v>1</v>
      </c>
    </row>
    <row r="32" spans="1:15" x14ac:dyDescent="0.25">
      <c r="A32" s="12" t="s">
        <v>329</v>
      </c>
      <c r="B32" s="13">
        <v>8</v>
      </c>
      <c r="C32" s="13">
        <v>5</v>
      </c>
      <c r="D32" s="31">
        <v>0.6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0</v>
      </c>
      <c r="O32" s="23">
        <v>2</v>
      </c>
    </row>
    <row r="33" spans="1:15" x14ac:dyDescent="0.25">
      <c r="A33" s="12" t="s">
        <v>330</v>
      </c>
      <c r="B33" s="13">
        <v>166</v>
      </c>
      <c r="C33" s="13">
        <v>228</v>
      </c>
      <c r="D33" s="31">
        <v>-0.27192982456140402</v>
      </c>
      <c r="E33" s="13">
        <v>4</v>
      </c>
      <c r="F33" s="13">
        <v>10</v>
      </c>
      <c r="G33" s="13">
        <v>18</v>
      </c>
      <c r="H33" s="13">
        <v>28</v>
      </c>
      <c r="I33" s="13">
        <v>0</v>
      </c>
      <c r="J33" s="13">
        <v>1</v>
      </c>
      <c r="K33" s="13">
        <v>0</v>
      </c>
      <c r="L33" s="13">
        <v>0</v>
      </c>
      <c r="M33" s="13">
        <v>0</v>
      </c>
      <c r="N33" s="13">
        <v>1</v>
      </c>
      <c r="O33" s="23">
        <v>42</v>
      </c>
    </row>
    <row r="34" spans="1:15" x14ac:dyDescent="0.25">
      <c r="A34" s="12" t="s">
        <v>331</v>
      </c>
      <c r="B34" s="13">
        <v>8</v>
      </c>
      <c r="C34" s="13">
        <v>6</v>
      </c>
      <c r="D34" s="31">
        <v>0.33333333333333298</v>
      </c>
      <c r="E34" s="13">
        <v>1</v>
      </c>
      <c r="F34" s="13">
        <v>0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2</v>
      </c>
    </row>
    <row r="35" spans="1:15" x14ac:dyDescent="0.25">
      <c r="A35" s="12" t="s">
        <v>332</v>
      </c>
      <c r="B35" s="13">
        <v>88</v>
      </c>
      <c r="C35" s="13">
        <v>90</v>
      </c>
      <c r="D35" s="31">
        <v>-2.2222222222222199E-2</v>
      </c>
      <c r="E35" s="13">
        <v>4</v>
      </c>
      <c r="F35" s="13">
        <v>3</v>
      </c>
      <c r="G35" s="13">
        <v>6</v>
      </c>
      <c r="H35" s="13">
        <v>11</v>
      </c>
      <c r="I35" s="13">
        <v>0</v>
      </c>
      <c r="J35" s="13">
        <v>1</v>
      </c>
      <c r="K35" s="13">
        <v>0</v>
      </c>
      <c r="L35" s="13">
        <v>0</v>
      </c>
      <c r="M35" s="13">
        <v>2</v>
      </c>
      <c r="N35" s="13">
        <v>0</v>
      </c>
      <c r="O35" s="23">
        <v>17</v>
      </c>
    </row>
    <row r="36" spans="1:15" x14ac:dyDescent="0.25">
      <c r="A36" s="12" t="s">
        <v>333</v>
      </c>
      <c r="B36" s="13">
        <v>35</v>
      </c>
      <c r="C36" s="13">
        <v>30</v>
      </c>
      <c r="D36" s="31">
        <v>0.16666666666666699</v>
      </c>
      <c r="E36" s="13">
        <v>3</v>
      </c>
      <c r="F36" s="13">
        <v>5</v>
      </c>
      <c r="G36" s="13">
        <v>24</v>
      </c>
      <c r="H36" s="13">
        <v>36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38</v>
      </c>
    </row>
    <row r="37" spans="1:15" x14ac:dyDescent="0.25">
      <c r="A37" s="12" t="s">
        <v>334</v>
      </c>
      <c r="B37" s="13">
        <v>6</v>
      </c>
      <c r="C37" s="13">
        <v>9</v>
      </c>
      <c r="D37" s="31">
        <v>-0.33333333333333298</v>
      </c>
      <c r="E37" s="13">
        <v>2</v>
      </c>
      <c r="F37" s="13">
        <v>2</v>
      </c>
      <c r="G37" s="13">
        <v>3</v>
      </c>
      <c r="H37" s="13">
        <v>8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11</v>
      </c>
    </row>
    <row r="38" spans="1:15" x14ac:dyDescent="0.25">
      <c r="A38" s="12" t="s">
        <v>335</v>
      </c>
      <c r="B38" s="13">
        <v>2</v>
      </c>
      <c r="C38" s="13">
        <v>1</v>
      </c>
      <c r="D38" s="31">
        <v>1</v>
      </c>
      <c r="E38" s="13">
        <v>0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24</v>
      </c>
      <c r="C41" s="13">
        <v>21</v>
      </c>
      <c r="D41" s="31">
        <v>0.14285714285714299</v>
      </c>
      <c r="E41" s="13">
        <v>0</v>
      </c>
      <c r="F41" s="13">
        <v>0</v>
      </c>
      <c r="G41" s="13">
        <v>8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3">
        <v>5</v>
      </c>
    </row>
    <row r="42" spans="1:15" x14ac:dyDescent="0.25">
      <c r="A42" s="47" t="s">
        <v>339</v>
      </c>
      <c r="B42" s="29">
        <v>132</v>
      </c>
      <c r="C42" s="29">
        <v>111</v>
      </c>
      <c r="D42" s="30">
        <v>0.18918918918918901</v>
      </c>
      <c r="E42" s="29">
        <v>14</v>
      </c>
      <c r="F42" s="29">
        <v>5</v>
      </c>
      <c r="G42" s="29">
        <v>21</v>
      </c>
      <c r="H42" s="29">
        <v>22</v>
      </c>
      <c r="I42" s="29">
        <v>1</v>
      </c>
      <c r="J42" s="29">
        <v>0</v>
      </c>
      <c r="K42" s="29">
        <v>0</v>
      </c>
      <c r="L42" s="29">
        <v>0</v>
      </c>
      <c r="M42" s="29">
        <v>0</v>
      </c>
      <c r="N42" s="29">
        <v>1</v>
      </c>
      <c r="O42" s="29">
        <v>19</v>
      </c>
    </row>
    <row r="43" spans="1:15" x14ac:dyDescent="0.25">
      <c r="A43" s="12" t="s">
        <v>340</v>
      </c>
      <c r="B43" s="13">
        <v>6</v>
      </c>
      <c r="C43" s="13">
        <v>2</v>
      </c>
      <c r="D43" s="31">
        <v>2</v>
      </c>
      <c r="E43" s="13">
        <v>0</v>
      </c>
      <c r="F43" s="13">
        <v>0</v>
      </c>
      <c r="G43" s="13">
        <v>0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1</v>
      </c>
    </row>
    <row r="44" spans="1:15" x14ac:dyDescent="0.25">
      <c r="A44" s="12" t="s">
        <v>341</v>
      </c>
      <c r="B44" s="13">
        <v>123</v>
      </c>
      <c r="C44" s="13">
        <v>109</v>
      </c>
      <c r="D44" s="31">
        <v>0.12844036697247699</v>
      </c>
      <c r="E44" s="13">
        <v>14</v>
      </c>
      <c r="F44" s="13">
        <v>5</v>
      </c>
      <c r="G44" s="13">
        <v>21</v>
      </c>
      <c r="H44" s="13">
        <v>20</v>
      </c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1</v>
      </c>
      <c r="O44" s="23">
        <v>18</v>
      </c>
    </row>
    <row r="45" spans="1:15" x14ac:dyDescent="0.25">
      <c r="A45" s="12" t="s">
        <v>342</v>
      </c>
      <c r="B45" s="13">
        <v>2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1">
        <v>0</v>
      </c>
      <c r="E46" s="13">
        <v>0</v>
      </c>
      <c r="F46" s="13">
        <v>0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1</v>
      </c>
      <c r="C48" s="13">
        <v>0</v>
      </c>
      <c r="D48" s="3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120</v>
      </c>
      <c r="C50" s="29">
        <v>139</v>
      </c>
      <c r="D50" s="30">
        <v>-0.13669064748201401</v>
      </c>
      <c r="E50" s="29">
        <v>0</v>
      </c>
      <c r="F50" s="29">
        <v>0</v>
      </c>
      <c r="G50" s="29">
        <v>22</v>
      </c>
      <c r="H50" s="29">
        <v>19</v>
      </c>
      <c r="I50" s="29">
        <v>4</v>
      </c>
      <c r="J50" s="29">
        <v>2</v>
      </c>
      <c r="K50" s="29">
        <v>0</v>
      </c>
      <c r="L50" s="29">
        <v>0</v>
      </c>
      <c r="M50" s="29">
        <v>2</v>
      </c>
      <c r="N50" s="29">
        <v>4</v>
      </c>
      <c r="O50" s="29">
        <v>16</v>
      </c>
    </row>
    <row r="51" spans="1:15" x14ac:dyDescent="0.25">
      <c r="A51" s="12" t="s">
        <v>348</v>
      </c>
      <c r="B51" s="13">
        <v>43</v>
      </c>
      <c r="C51" s="13">
        <v>50</v>
      </c>
      <c r="D51" s="31">
        <v>-0.14000000000000001</v>
      </c>
      <c r="E51" s="13">
        <v>0</v>
      </c>
      <c r="F51" s="13">
        <v>0</v>
      </c>
      <c r="G51" s="13">
        <v>6</v>
      </c>
      <c r="H51" s="13">
        <v>3</v>
      </c>
      <c r="I51" s="13">
        <v>2</v>
      </c>
      <c r="J51" s="13">
        <v>2</v>
      </c>
      <c r="K51" s="13">
        <v>0</v>
      </c>
      <c r="L51" s="13">
        <v>0</v>
      </c>
      <c r="M51" s="13">
        <v>0</v>
      </c>
      <c r="N51" s="13">
        <v>2</v>
      </c>
      <c r="O51" s="23">
        <v>5</v>
      </c>
    </row>
    <row r="52" spans="1:15" x14ac:dyDescent="0.25">
      <c r="A52" s="12" t="s">
        <v>349</v>
      </c>
      <c r="B52" s="13">
        <v>2</v>
      </c>
      <c r="C52" s="13">
        <v>0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350</v>
      </c>
      <c r="B53" s="13">
        <v>38</v>
      </c>
      <c r="C53" s="13">
        <v>44</v>
      </c>
      <c r="D53" s="31">
        <v>-0.13636363636363599</v>
      </c>
      <c r="E53" s="13">
        <v>0</v>
      </c>
      <c r="F53" s="13">
        <v>0</v>
      </c>
      <c r="G53" s="13">
        <v>8</v>
      </c>
      <c r="H53" s="13">
        <v>8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</v>
      </c>
      <c r="O53" s="23">
        <v>3</v>
      </c>
    </row>
    <row r="54" spans="1:15" x14ac:dyDescent="0.25">
      <c r="A54" s="12" t="s">
        <v>351</v>
      </c>
      <c r="B54" s="13">
        <v>0</v>
      </c>
      <c r="C54" s="13">
        <v>0</v>
      </c>
      <c r="D54" s="31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5</v>
      </c>
      <c r="C56" s="13">
        <v>8</v>
      </c>
      <c r="D56" s="31">
        <v>-0.375</v>
      </c>
      <c r="E56" s="13">
        <v>0</v>
      </c>
      <c r="F56" s="13">
        <v>0</v>
      </c>
      <c r="G56" s="13">
        <v>1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354</v>
      </c>
      <c r="B57" s="13">
        <v>2</v>
      </c>
      <c r="C57" s="13">
        <v>6</v>
      </c>
      <c r="D57" s="31">
        <v>-0.66666666666666696</v>
      </c>
      <c r="E57" s="13">
        <v>0</v>
      </c>
      <c r="F57" s="13">
        <v>0</v>
      </c>
      <c r="G57" s="13">
        <v>1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1</v>
      </c>
    </row>
    <row r="58" spans="1:15" x14ac:dyDescent="0.25">
      <c r="A58" s="12" t="s">
        <v>355</v>
      </c>
      <c r="B58" s="13">
        <v>0</v>
      </c>
      <c r="C58" s="13">
        <v>1</v>
      </c>
      <c r="D58" s="31">
        <v>-1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1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7</v>
      </c>
      <c r="C60" s="13">
        <v>1</v>
      </c>
      <c r="D60" s="31">
        <v>6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1</v>
      </c>
    </row>
    <row r="61" spans="1:15" x14ac:dyDescent="0.25">
      <c r="A61" s="12" t="s">
        <v>358</v>
      </c>
      <c r="B61" s="13">
        <v>2</v>
      </c>
      <c r="C61" s="13">
        <v>5</v>
      </c>
      <c r="D61" s="31">
        <v>-0.6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2</v>
      </c>
    </row>
    <row r="62" spans="1:15" x14ac:dyDescent="0.25">
      <c r="A62" s="12" t="s">
        <v>359</v>
      </c>
      <c r="B62" s="13">
        <v>0</v>
      </c>
      <c r="C62" s="13">
        <v>0</v>
      </c>
      <c r="D62" s="31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360</v>
      </c>
      <c r="B63" s="13">
        <v>8</v>
      </c>
      <c r="C63" s="13">
        <v>15</v>
      </c>
      <c r="D63" s="31">
        <v>-0.46666666666666701</v>
      </c>
      <c r="E63" s="13">
        <v>0</v>
      </c>
      <c r="F63" s="13">
        <v>0</v>
      </c>
      <c r="G63" s="13">
        <v>3</v>
      </c>
      <c r="H63" s="13">
        <v>4</v>
      </c>
      <c r="I63" s="13">
        <v>1</v>
      </c>
      <c r="J63" s="13">
        <v>0</v>
      </c>
      <c r="K63" s="13">
        <v>0</v>
      </c>
      <c r="L63" s="13">
        <v>0</v>
      </c>
      <c r="M63" s="13">
        <v>1</v>
      </c>
      <c r="N63" s="13">
        <v>0</v>
      </c>
      <c r="O63" s="23">
        <v>2</v>
      </c>
    </row>
    <row r="64" spans="1:15" x14ac:dyDescent="0.25">
      <c r="A64" s="12" t="s">
        <v>361</v>
      </c>
      <c r="B64" s="13">
        <v>4</v>
      </c>
      <c r="C64" s="13">
        <v>6</v>
      </c>
      <c r="D64" s="31">
        <v>-0.33333333333333298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3">
        <v>0</v>
      </c>
    </row>
    <row r="65" spans="1:15" x14ac:dyDescent="0.25">
      <c r="A65" s="12" t="s">
        <v>362</v>
      </c>
      <c r="B65" s="13">
        <v>0</v>
      </c>
      <c r="C65" s="13">
        <v>1</v>
      </c>
      <c r="D65" s="31">
        <v>-1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1</v>
      </c>
      <c r="C66" s="13">
        <v>0</v>
      </c>
      <c r="D66" s="31">
        <v>0</v>
      </c>
      <c r="E66" s="13">
        <v>0</v>
      </c>
      <c r="F66" s="13">
        <v>0</v>
      </c>
      <c r="G66" s="13">
        <v>1</v>
      </c>
      <c r="H66" s="13">
        <v>1</v>
      </c>
      <c r="I66" s="13">
        <v>0</v>
      </c>
      <c r="J66" s="13">
        <v>0</v>
      </c>
      <c r="K66" s="13">
        <v>0</v>
      </c>
      <c r="L66" s="13">
        <v>0</v>
      </c>
      <c r="M66" s="13">
        <v>1</v>
      </c>
      <c r="N66" s="13">
        <v>0</v>
      </c>
      <c r="O66" s="23">
        <v>0</v>
      </c>
    </row>
    <row r="67" spans="1:15" x14ac:dyDescent="0.25">
      <c r="A67" s="12" t="s">
        <v>364</v>
      </c>
      <c r="B67" s="13">
        <v>0</v>
      </c>
      <c r="C67" s="13">
        <v>2</v>
      </c>
      <c r="D67" s="31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4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2</v>
      </c>
      <c r="C69" s="13">
        <v>0</v>
      </c>
      <c r="D69" s="31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2</v>
      </c>
    </row>
    <row r="70" spans="1:15" x14ac:dyDescent="0.25">
      <c r="A70" s="12" t="s">
        <v>367</v>
      </c>
      <c r="B70" s="13">
        <v>2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2</v>
      </c>
      <c r="C72" s="29">
        <v>3</v>
      </c>
      <c r="D72" s="30">
        <v>-0.33333333333333298</v>
      </c>
      <c r="E72" s="29">
        <v>0</v>
      </c>
      <c r="F72" s="29">
        <v>0</v>
      </c>
      <c r="G72" s="29">
        <v>1</v>
      </c>
      <c r="H72" s="29">
        <v>1</v>
      </c>
      <c r="I72" s="29">
        <v>0</v>
      </c>
      <c r="J72" s="29">
        <v>1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x14ac:dyDescent="0.25">
      <c r="A73" s="12" t="s">
        <v>370</v>
      </c>
      <c r="B73" s="13">
        <v>2</v>
      </c>
      <c r="C73" s="13">
        <v>3</v>
      </c>
      <c r="D73" s="31">
        <v>-0.33333333333333298</v>
      </c>
      <c r="E73" s="13">
        <v>0</v>
      </c>
      <c r="F73" s="13">
        <v>0</v>
      </c>
      <c r="G73" s="13">
        <v>1</v>
      </c>
      <c r="H73" s="13">
        <v>1</v>
      </c>
      <c r="I73" s="13">
        <v>0</v>
      </c>
      <c r="J73" s="13">
        <v>1</v>
      </c>
      <c r="K73" s="13">
        <v>0</v>
      </c>
      <c r="L73" s="13">
        <v>0</v>
      </c>
      <c r="M73" s="13">
        <v>0</v>
      </c>
      <c r="N73" s="13">
        <v>0</v>
      </c>
      <c r="O73" s="23">
        <v>0</v>
      </c>
    </row>
    <row r="74" spans="1:15" x14ac:dyDescent="0.25">
      <c r="A74" s="47" t="s">
        <v>371</v>
      </c>
      <c r="B74" s="29">
        <v>28</v>
      </c>
      <c r="C74" s="29">
        <v>28</v>
      </c>
      <c r="D74" s="30">
        <v>0</v>
      </c>
      <c r="E74" s="29">
        <v>0</v>
      </c>
      <c r="F74" s="29">
        <v>0</v>
      </c>
      <c r="G74" s="29">
        <v>4</v>
      </c>
      <c r="H74" s="29">
        <v>3</v>
      </c>
      <c r="I74" s="29">
        <v>0</v>
      </c>
      <c r="J74" s="29">
        <v>0</v>
      </c>
      <c r="K74" s="29">
        <v>1</v>
      </c>
      <c r="L74" s="29">
        <v>0</v>
      </c>
      <c r="M74" s="29">
        <v>0</v>
      </c>
      <c r="N74" s="29">
        <v>0</v>
      </c>
      <c r="O74" s="29">
        <v>3</v>
      </c>
    </row>
    <row r="75" spans="1:15" x14ac:dyDescent="0.25">
      <c r="A75" s="12" t="s">
        <v>372</v>
      </c>
      <c r="B75" s="13">
        <v>4</v>
      </c>
      <c r="C75" s="13">
        <v>11</v>
      </c>
      <c r="D75" s="31">
        <v>-0.63636363636363602</v>
      </c>
      <c r="E75" s="13">
        <v>0</v>
      </c>
      <c r="F75" s="13">
        <v>0</v>
      </c>
      <c r="G75" s="13">
        <v>1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0</v>
      </c>
    </row>
    <row r="76" spans="1:15" x14ac:dyDescent="0.25">
      <c r="A76" s="12" t="s">
        <v>373</v>
      </c>
      <c r="B76" s="13">
        <v>1</v>
      </c>
      <c r="C76" s="13">
        <v>2</v>
      </c>
      <c r="D76" s="31">
        <v>-0.5</v>
      </c>
      <c r="E76" s="13">
        <v>0</v>
      </c>
      <c r="F76" s="13">
        <v>0</v>
      </c>
      <c r="G76" s="13">
        <v>1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15</v>
      </c>
      <c r="C77" s="13">
        <v>8</v>
      </c>
      <c r="D77" s="31">
        <v>0.875</v>
      </c>
      <c r="E77" s="13">
        <v>0</v>
      </c>
      <c r="F77" s="13">
        <v>0</v>
      </c>
      <c r="G77" s="13">
        <v>2</v>
      </c>
      <c r="H77" s="13">
        <v>0</v>
      </c>
      <c r="I77" s="13">
        <v>0</v>
      </c>
      <c r="J77" s="13">
        <v>0</v>
      </c>
      <c r="K77" s="13">
        <v>1</v>
      </c>
      <c r="L77" s="13">
        <v>0</v>
      </c>
      <c r="M77" s="13">
        <v>0</v>
      </c>
      <c r="N77" s="13">
        <v>0</v>
      </c>
      <c r="O77" s="23">
        <v>1</v>
      </c>
    </row>
    <row r="78" spans="1:15" x14ac:dyDescent="0.25">
      <c r="A78" s="12" t="s">
        <v>375</v>
      </c>
      <c r="B78" s="13">
        <v>4</v>
      </c>
      <c r="C78" s="13">
        <v>0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4</v>
      </c>
      <c r="C79" s="13">
        <v>5</v>
      </c>
      <c r="D79" s="31">
        <v>-0.2</v>
      </c>
      <c r="E79" s="13">
        <v>0</v>
      </c>
      <c r="F79" s="13">
        <v>0</v>
      </c>
      <c r="G79" s="13">
        <v>0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2</v>
      </c>
    </row>
    <row r="80" spans="1:15" x14ac:dyDescent="0.25">
      <c r="A80" s="12" t="s">
        <v>377</v>
      </c>
      <c r="B80" s="13">
        <v>0</v>
      </c>
      <c r="C80" s="13">
        <v>2</v>
      </c>
      <c r="D80" s="31">
        <v>-1</v>
      </c>
      <c r="E80" s="13">
        <v>0</v>
      </c>
      <c r="F80" s="13">
        <v>0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47" t="s">
        <v>379</v>
      </c>
      <c r="B82" s="29">
        <v>43</v>
      </c>
      <c r="C82" s="29">
        <v>43</v>
      </c>
      <c r="D82" s="30">
        <v>0</v>
      </c>
      <c r="E82" s="29">
        <v>3</v>
      </c>
      <c r="F82" s="29">
        <v>2</v>
      </c>
      <c r="G82" s="29">
        <v>1</v>
      </c>
      <c r="H82" s="29">
        <v>1</v>
      </c>
      <c r="I82" s="29">
        <v>0</v>
      </c>
      <c r="J82" s="29">
        <v>0</v>
      </c>
      <c r="K82" s="29">
        <v>0</v>
      </c>
      <c r="L82" s="29">
        <v>0</v>
      </c>
      <c r="M82" s="29">
        <v>1</v>
      </c>
      <c r="N82" s="29">
        <v>0</v>
      </c>
      <c r="O82" s="29">
        <v>5</v>
      </c>
    </row>
    <row r="83" spans="1:15" x14ac:dyDescent="0.25">
      <c r="A83" s="12" t="s">
        <v>380</v>
      </c>
      <c r="B83" s="13">
        <v>15</v>
      </c>
      <c r="C83" s="13">
        <v>6</v>
      </c>
      <c r="D83" s="31">
        <v>1.5</v>
      </c>
      <c r="E83" s="13">
        <v>1</v>
      </c>
      <c r="F83" s="13">
        <v>0</v>
      </c>
      <c r="G83" s="13">
        <v>1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1</v>
      </c>
    </row>
    <row r="84" spans="1:15" x14ac:dyDescent="0.25">
      <c r="A84" s="12" t="s">
        <v>381</v>
      </c>
      <c r="B84" s="13">
        <v>28</v>
      </c>
      <c r="C84" s="13">
        <v>37</v>
      </c>
      <c r="D84" s="31">
        <v>-0.24324324324324301</v>
      </c>
      <c r="E84" s="13">
        <v>2</v>
      </c>
      <c r="F84" s="13">
        <v>2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3">
        <v>4</v>
      </c>
    </row>
    <row r="85" spans="1:15" x14ac:dyDescent="0.25">
      <c r="A85" s="47" t="s">
        <v>382</v>
      </c>
      <c r="B85" s="29">
        <v>167</v>
      </c>
      <c r="C85" s="29">
        <v>182</v>
      </c>
      <c r="D85" s="30">
        <v>-8.2417582417582402E-2</v>
      </c>
      <c r="E85" s="29">
        <v>2</v>
      </c>
      <c r="F85" s="29">
        <v>1</v>
      </c>
      <c r="G85" s="29">
        <v>33</v>
      </c>
      <c r="H85" s="29">
        <v>23</v>
      </c>
      <c r="I85" s="29">
        <v>0</v>
      </c>
      <c r="J85" s="29">
        <v>0</v>
      </c>
      <c r="K85" s="29">
        <v>0</v>
      </c>
      <c r="L85" s="29">
        <v>0</v>
      </c>
      <c r="M85" s="29">
        <v>1</v>
      </c>
      <c r="N85" s="29">
        <v>0</v>
      </c>
      <c r="O85" s="29">
        <v>16</v>
      </c>
    </row>
    <row r="86" spans="1:15" x14ac:dyDescent="0.25">
      <c r="A86" s="12" t="s">
        <v>383</v>
      </c>
      <c r="B86" s="13">
        <v>0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17</v>
      </c>
      <c r="C89" s="13">
        <v>53</v>
      </c>
      <c r="D89" s="31">
        <v>-0.679245283018868</v>
      </c>
      <c r="E89" s="13">
        <v>2</v>
      </c>
      <c r="F89" s="13">
        <v>1</v>
      </c>
      <c r="G89" s="13">
        <v>2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0</v>
      </c>
      <c r="C90" s="13">
        <v>0</v>
      </c>
      <c r="D90" s="31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10</v>
      </c>
      <c r="C91" s="13">
        <v>8</v>
      </c>
      <c r="D91" s="31">
        <v>0.25</v>
      </c>
      <c r="E91" s="13">
        <v>0</v>
      </c>
      <c r="F91" s="13">
        <v>0</v>
      </c>
      <c r="G91" s="13">
        <v>2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0</v>
      </c>
    </row>
    <row r="92" spans="1:15" x14ac:dyDescent="0.25">
      <c r="A92" s="12" t="s">
        <v>389</v>
      </c>
      <c r="B92" s="13">
        <v>78</v>
      </c>
      <c r="C92" s="13">
        <v>67</v>
      </c>
      <c r="D92" s="31">
        <v>0.164179104477612</v>
      </c>
      <c r="E92" s="13">
        <v>0</v>
      </c>
      <c r="F92" s="13">
        <v>0</v>
      </c>
      <c r="G92" s="13">
        <v>5</v>
      </c>
      <c r="H92" s="13">
        <v>5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3">
        <v>1</v>
      </c>
    </row>
    <row r="93" spans="1:15" x14ac:dyDescent="0.25">
      <c r="A93" s="12" t="s">
        <v>390</v>
      </c>
      <c r="B93" s="13">
        <v>4</v>
      </c>
      <c r="C93" s="13">
        <v>4</v>
      </c>
      <c r="D93" s="31">
        <v>0</v>
      </c>
      <c r="E93" s="13">
        <v>0</v>
      </c>
      <c r="F93" s="13">
        <v>0</v>
      </c>
      <c r="G93" s="13">
        <v>0</v>
      </c>
      <c r="H93" s="13">
        <v>2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3</v>
      </c>
    </row>
    <row r="94" spans="1:15" x14ac:dyDescent="0.25">
      <c r="A94" s="12" t="s">
        <v>391</v>
      </c>
      <c r="B94" s="13">
        <v>56</v>
      </c>
      <c r="C94" s="13">
        <v>50</v>
      </c>
      <c r="D94" s="31">
        <v>0.12</v>
      </c>
      <c r="E94" s="13">
        <v>0</v>
      </c>
      <c r="F94" s="13">
        <v>0</v>
      </c>
      <c r="G94" s="13">
        <v>24</v>
      </c>
      <c r="H94" s="13">
        <v>15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12</v>
      </c>
    </row>
    <row r="95" spans="1:15" x14ac:dyDescent="0.25">
      <c r="A95" s="12" t="s">
        <v>392</v>
      </c>
      <c r="B95" s="13">
        <v>0</v>
      </c>
      <c r="C95" s="13">
        <v>0</v>
      </c>
      <c r="D95" s="31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2</v>
      </c>
      <c r="C96" s="13">
        <v>0</v>
      </c>
      <c r="D96" s="31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1628</v>
      </c>
      <c r="C97" s="29">
        <v>1945</v>
      </c>
      <c r="D97" s="30">
        <v>-0.162982005141388</v>
      </c>
      <c r="E97" s="29">
        <v>59</v>
      </c>
      <c r="F97" s="29">
        <v>67</v>
      </c>
      <c r="G97" s="29">
        <v>330</v>
      </c>
      <c r="H97" s="29">
        <v>288</v>
      </c>
      <c r="I97" s="29">
        <v>0</v>
      </c>
      <c r="J97" s="29">
        <v>0</v>
      </c>
      <c r="K97" s="29">
        <v>0</v>
      </c>
      <c r="L97" s="29">
        <v>0</v>
      </c>
      <c r="M97" s="29">
        <v>12</v>
      </c>
      <c r="N97" s="29">
        <v>20</v>
      </c>
      <c r="O97" s="29">
        <v>228</v>
      </c>
    </row>
    <row r="98" spans="1:15" x14ac:dyDescent="0.25">
      <c r="A98" s="12" t="s">
        <v>395</v>
      </c>
      <c r="B98" s="13">
        <v>283</v>
      </c>
      <c r="C98" s="13">
        <v>386</v>
      </c>
      <c r="D98" s="31">
        <v>-0.26683937823834197</v>
      </c>
      <c r="E98" s="13">
        <v>16</v>
      </c>
      <c r="F98" s="13">
        <v>18</v>
      </c>
      <c r="G98" s="13">
        <v>43</v>
      </c>
      <c r="H98" s="13">
        <v>31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38</v>
      </c>
    </row>
    <row r="99" spans="1:15" x14ac:dyDescent="0.25">
      <c r="A99" s="12" t="s">
        <v>396</v>
      </c>
      <c r="B99" s="13">
        <v>199</v>
      </c>
      <c r="C99" s="13">
        <v>233</v>
      </c>
      <c r="D99" s="31">
        <v>-0.145922746781116</v>
      </c>
      <c r="E99" s="13">
        <v>7</v>
      </c>
      <c r="F99" s="13">
        <v>4</v>
      </c>
      <c r="G99" s="13">
        <v>89</v>
      </c>
      <c r="H99" s="13">
        <v>76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7</v>
      </c>
      <c r="O99" s="23">
        <v>46</v>
      </c>
    </row>
    <row r="100" spans="1:15" x14ac:dyDescent="0.25">
      <c r="A100" s="12" t="s">
        <v>397</v>
      </c>
      <c r="B100" s="13">
        <v>28</v>
      </c>
      <c r="C100" s="13">
        <v>25</v>
      </c>
      <c r="D100" s="31">
        <v>0.12</v>
      </c>
      <c r="E100" s="13">
        <v>1</v>
      </c>
      <c r="F100" s="13">
        <v>1</v>
      </c>
      <c r="G100" s="13">
        <v>15</v>
      </c>
      <c r="H100" s="13">
        <v>19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</v>
      </c>
      <c r="O100" s="23">
        <v>6</v>
      </c>
    </row>
    <row r="101" spans="1:15" x14ac:dyDescent="0.25">
      <c r="A101" s="12" t="s">
        <v>398</v>
      </c>
      <c r="B101" s="13">
        <v>79</v>
      </c>
      <c r="C101" s="13">
        <v>127</v>
      </c>
      <c r="D101" s="31">
        <v>-0.37795275590551197</v>
      </c>
      <c r="E101" s="13">
        <v>1</v>
      </c>
      <c r="F101" s="13">
        <v>2</v>
      </c>
      <c r="G101" s="13">
        <v>34</v>
      </c>
      <c r="H101" s="13">
        <v>30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10</v>
      </c>
      <c r="O101" s="23">
        <v>34</v>
      </c>
    </row>
    <row r="102" spans="1:15" x14ac:dyDescent="0.25">
      <c r="A102" s="12" t="s">
        <v>399</v>
      </c>
      <c r="B102" s="13">
        <v>7</v>
      </c>
      <c r="C102" s="13">
        <v>3</v>
      </c>
      <c r="D102" s="31">
        <v>1.3333333333333299</v>
      </c>
      <c r="E102" s="13">
        <v>0</v>
      </c>
      <c r="F102" s="13">
        <v>0</v>
      </c>
      <c r="G102" s="13">
        <v>1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0</v>
      </c>
    </row>
    <row r="103" spans="1:15" x14ac:dyDescent="0.25">
      <c r="A103" s="12" t="s">
        <v>400</v>
      </c>
      <c r="B103" s="13">
        <v>24</v>
      </c>
      <c r="C103" s="13">
        <v>23</v>
      </c>
      <c r="D103" s="31">
        <v>4.3478260869565202E-2</v>
      </c>
      <c r="E103" s="13">
        <v>2</v>
      </c>
      <c r="F103" s="13">
        <v>6</v>
      </c>
      <c r="G103" s="13">
        <v>8</v>
      </c>
      <c r="H103" s="13">
        <v>5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7</v>
      </c>
    </row>
    <row r="104" spans="1:15" x14ac:dyDescent="0.25">
      <c r="A104" s="12" t="s">
        <v>401</v>
      </c>
      <c r="B104" s="13">
        <v>26</v>
      </c>
      <c r="C104" s="13">
        <v>18</v>
      </c>
      <c r="D104" s="31">
        <v>0.44444444444444398</v>
      </c>
      <c r="E104" s="13">
        <v>0</v>
      </c>
      <c r="F104" s="13">
        <v>0</v>
      </c>
      <c r="G104" s="13">
        <v>0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0</v>
      </c>
    </row>
    <row r="105" spans="1:15" x14ac:dyDescent="0.25">
      <c r="A105" s="12" t="s">
        <v>402</v>
      </c>
      <c r="B105" s="13">
        <v>449</v>
      </c>
      <c r="C105" s="13">
        <v>461</v>
      </c>
      <c r="D105" s="31">
        <v>-2.60303687635575E-2</v>
      </c>
      <c r="E105" s="13">
        <v>13</v>
      </c>
      <c r="F105" s="13">
        <v>14</v>
      </c>
      <c r="G105" s="13">
        <v>69</v>
      </c>
      <c r="H105" s="13">
        <v>44</v>
      </c>
      <c r="I105" s="13">
        <v>0</v>
      </c>
      <c r="J105" s="13">
        <v>0</v>
      </c>
      <c r="K105" s="13">
        <v>0</v>
      </c>
      <c r="L105" s="13">
        <v>0</v>
      </c>
      <c r="M105" s="13">
        <v>5</v>
      </c>
      <c r="N105" s="13">
        <v>2</v>
      </c>
      <c r="O105" s="23">
        <v>34</v>
      </c>
    </row>
    <row r="106" spans="1:15" x14ac:dyDescent="0.25">
      <c r="A106" s="12" t="s">
        <v>403</v>
      </c>
      <c r="B106" s="13">
        <v>130</v>
      </c>
      <c r="C106" s="13">
        <v>165</v>
      </c>
      <c r="D106" s="31">
        <v>-0.21212121212121199</v>
      </c>
      <c r="E106" s="13">
        <v>2</v>
      </c>
      <c r="F106" s="13">
        <v>6</v>
      </c>
      <c r="G106" s="13">
        <v>22</v>
      </c>
      <c r="H106" s="13">
        <v>29</v>
      </c>
      <c r="I106" s="13">
        <v>0</v>
      </c>
      <c r="J106" s="13">
        <v>0</v>
      </c>
      <c r="K106" s="13">
        <v>0</v>
      </c>
      <c r="L106" s="13">
        <v>0</v>
      </c>
      <c r="M106" s="13">
        <v>6</v>
      </c>
      <c r="N106" s="13">
        <v>0</v>
      </c>
      <c r="O106" s="23">
        <v>16</v>
      </c>
    </row>
    <row r="107" spans="1:15" x14ac:dyDescent="0.25">
      <c r="A107" s="12" t="s">
        <v>404</v>
      </c>
      <c r="B107" s="13">
        <v>2</v>
      </c>
      <c r="C107" s="13">
        <v>6</v>
      </c>
      <c r="D107" s="31">
        <v>-0.66666666666666696</v>
      </c>
      <c r="E107" s="13">
        <v>0</v>
      </c>
      <c r="F107" s="13">
        <v>0</v>
      </c>
      <c r="G107" s="13">
        <v>1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3</v>
      </c>
    </row>
    <row r="108" spans="1:15" x14ac:dyDescent="0.25">
      <c r="A108" s="12" t="s">
        <v>405</v>
      </c>
      <c r="B108" s="13">
        <v>4</v>
      </c>
      <c r="C108" s="13">
        <v>3</v>
      </c>
      <c r="D108" s="31">
        <v>0.33333333333333298</v>
      </c>
      <c r="E108" s="13">
        <v>0</v>
      </c>
      <c r="F108" s="13">
        <v>0</v>
      </c>
      <c r="G108" s="13">
        <v>3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0</v>
      </c>
    </row>
    <row r="109" spans="1:15" x14ac:dyDescent="0.25">
      <c r="A109" s="12" t="s">
        <v>406</v>
      </c>
      <c r="B109" s="13">
        <v>4</v>
      </c>
      <c r="C109" s="13">
        <v>4</v>
      </c>
      <c r="D109" s="31">
        <v>0</v>
      </c>
      <c r="E109" s="13">
        <v>0</v>
      </c>
      <c r="F109" s="13">
        <v>0</v>
      </c>
      <c r="G109" s="13">
        <v>3</v>
      </c>
      <c r="H109" s="13">
        <v>6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3</v>
      </c>
    </row>
    <row r="110" spans="1:15" x14ac:dyDescent="0.25">
      <c r="A110" s="12" t="s">
        <v>407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347</v>
      </c>
      <c r="C111" s="13">
        <v>460</v>
      </c>
      <c r="D111" s="31">
        <v>-0.245652173913043</v>
      </c>
      <c r="E111" s="13">
        <v>17</v>
      </c>
      <c r="F111" s="13">
        <v>16</v>
      </c>
      <c r="G111" s="13">
        <v>32</v>
      </c>
      <c r="H111" s="13">
        <v>29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3">
        <v>26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1</v>
      </c>
      <c r="C114" s="13">
        <v>6</v>
      </c>
      <c r="D114" s="31">
        <v>-0.83333333333333304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1</v>
      </c>
      <c r="C115" s="13">
        <v>0</v>
      </c>
      <c r="D115" s="31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413</v>
      </c>
      <c r="B116" s="13">
        <v>23</v>
      </c>
      <c r="C116" s="13">
        <v>15</v>
      </c>
      <c r="D116" s="31">
        <v>0.53333333333333299</v>
      </c>
      <c r="E116" s="13">
        <v>0</v>
      </c>
      <c r="F116" s="13">
        <v>0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1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1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1</v>
      </c>
    </row>
    <row r="119" spans="1:15" x14ac:dyDescent="0.25">
      <c r="A119" s="12" t="s">
        <v>416</v>
      </c>
      <c r="B119" s="13">
        <v>0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2</v>
      </c>
      <c r="C120" s="13">
        <v>5</v>
      </c>
      <c r="D120" s="31">
        <v>-0.6</v>
      </c>
      <c r="E120" s="13">
        <v>0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1</v>
      </c>
    </row>
    <row r="121" spans="1:15" x14ac:dyDescent="0.25">
      <c r="A121" s="12" t="s">
        <v>418</v>
      </c>
      <c r="B121" s="13">
        <v>6</v>
      </c>
      <c r="C121" s="13">
        <v>2</v>
      </c>
      <c r="D121" s="31">
        <v>2</v>
      </c>
      <c r="E121" s="13">
        <v>0</v>
      </c>
      <c r="F121" s="13">
        <v>0</v>
      </c>
      <c r="G121" s="13">
        <v>6</v>
      </c>
      <c r="H121" s="13">
        <v>10</v>
      </c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23">
        <v>9</v>
      </c>
    </row>
    <row r="122" spans="1:15" x14ac:dyDescent="0.25">
      <c r="A122" s="12" t="s">
        <v>419</v>
      </c>
      <c r="B122" s="13">
        <v>2</v>
      </c>
      <c r="C122" s="13">
        <v>0</v>
      </c>
      <c r="D122" s="31">
        <v>0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0</v>
      </c>
    </row>
    <row r="123" spans="1:15" x14ac:dyDescent="0.25">
      <c r="A123" s="12" t="s">
        <v>420</v>
      </c>
      <c r="B123" s="13">
        <v>5</v>
      </c>
      <c r="C123" s="13">
        <v>0</v>
      </c>
      <c r="D123" s="31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4</v>
      </c>
      <c r="C126" s="13">
        <v>3</v>
      </c>
      <c r="D126" s="31">
        <v>0.33333333333333298</v>
      </c>
      <c r="E126" s="13">
        <v>0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1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2</v>
      </c>
      <c r="C128" s="13">
        <v>0</v>
      </c>
      <c r="D128" s="31">
        <v>0</v>
      </c>
      <c r="E128" s="13">
        <v>0</v>
      </c>
      <c r="F128" s="13">
        <v>0</v>
      </c>
      <c r="G128" s="13">
        <v>1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2</v>
      </c>
    </row>
    <row r="129" spans="1:15" x14ac:dyDescent="0.25">
      <c r="A129" s="12" t="s">
        <v>426</v>
      </c>
      <c r="B129" s="13">
        <v>0</v>
      </c>
      <c r="C129" s="13">
        <v>0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1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1</v>
      </c>
    </row>
    <row r="131" spans="1:15" x14ac:dyDescent="0.25">
      <c r="A131" s="47" t="s">
        <v>428</v>
      </c>
      <c r="B131" s="29">
        <v>2</v>
      </c>
      <c r="C131" s="29">
        <v>2</v>
      </c>
      <c r="D131" s="30">
        <v>0</v>
      </c>
      <c r="E131" s="29">
        <v>0</v>
      </c>
      <c r="F131" s="29">
        <v>0</v>
      </c>
      <c r="G131" s="29">
        <v>2</v>
      </c>
      <c r="H131" s="29">
        <v>3</v>
      </c>
      <c r="I131" s="29">
        <v>0</v>
      </c>
      <c r="J131" s="29">
        <v>0</v>
      </c>
      <c r="K131" s="29">
        <v>0</v>
      </c>
      <c r="L131" s="29">
        <v>0</v>
      </c>
      <c r="M131" s="29">
        <v>1</v>
      </c>
      <c r="N131" s="29">
        <v>0</v>
      </c>
      <c r="O131" s="29">
        <v>2</v>
      </c>
    </row>
    <row r="132" spans="1:15" x14ac:dyDescent="0.25">
      <c r="A132" s="12" t="s">
        <v>429</v>
      </c>
      <c r="B132" s="13">
        <v>2</v>
      </c>
      <c r="C132" s="13">
        <v>1</v>
      </c>
      <c r="D132" s="31">
        <v>1</v>
      </c>
      <c r="E132" s="13">
        <v>0</v>
      </c>
      <c r="F132" s="13">
        <v>0</v>
      </c>
      <c r="G132" s="13">
        <v>2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0</v>
      </c>
      <c r="C134" s="13">
        <v>1</v>
      </c>
      <c r="D134" s="31">
        <v>-1</v>
      </c>
      <c r="E134" s="13">
        <v>0</v>
      </c>
      <c r="F134" s="13">
        <v>0</v>
      </c>
      <c r="G134" s="13">
        <v>0</v>
      </c>
      <c r="H134" s="13">
        <v>2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2</v>
      </c>
    </row>
    <row r="135" spans="1:15" x14ac:dyDescent="0.25">
      <c r="A135" s="12" t="s">
        <v>432</v>
      </c>
      <c r="B135" s="13">
        <v>0</v>
      </c>
      <c r="C135" s="13">
        <v>0</v>
      </c>
      <c r="D135" s="31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3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2</v>
      </c>
      <c r="C137" s="29">
        <v>8</v>
      </c>
      <c r="D137" s="30">
        <v>-0.75</v>
      </c>
      <c r="E137" s="29">
        <v>0</v>
      </c>
      <c r="F137" s="29">
        <v>0</v>
      </c>
      <c r="G137" s="29">
        <v>1</v>
      </c>
      <c r="H137" s="29">
        <v>3</v>
      </c>
      <c r="I137" s="29">
        <v>0</v>
      </c>
      <c r="J137" s="29">
        <v>0</v>
      </c>
      <c r="K137" s="29">
        <v>0</v>
      </c>
      <c r="L137" s="29">
        <v>0</v>
      </c>
      <c r="M137" s="29">
        <v>18</v>
      </c>
      <c r="N137" s="29">
        <v>0</v>
      </c>
      <c r="O137" s="29">
        <v>0</v>
      </c>
    </row>
    <row r="138" spans="1:15" x14ac:dyDescent="0.25">
      <c r="A138" s="12" t="s">
        <v>435</v>
      </c>
      <c r="B138" s="13">
        <v>2</v>
      </c>
      <c r="C138" s="13">
        <v>1</v>
      </c>
      <c r="D138" s="31">
        <v>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2</v>
      </c>
      <c r="D139" s="31">
        <v>-1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18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1</v>
      </c>
      <c r="D141" s="31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0</v>
      </c>
      <c r="C142" s="13">
        <v>3</v>
      </c>
      <c r="D142" s="31">
        <v>-1</v>
      </c>
      <c r="E142" s="13">
        <v>0</v>
      </c>
      <c r="F142" s="13">
        <v>0</v>
      </c>
      <c r="G142" s="13">
        <v>1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440</v>
      </c>
      <c r="B143" s="13">
        <v>0</v>
      </c>
      <c r="C143" s="13">
        <v>1</v>
      </c>
      <c r="D143" s="31">
        <v>-1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47" t="s">
        <v>441</v>
      </c>
      <c r="B144" s="29">
        <v>2</v>
      </c>
      <c r="C144" s="29">
        <v>2</v>
      </c>
      <c r="D144" s="30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1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1</v>
      </c>
      <c r="C146" s="13">
        <v>2</v>
      </c>
      <c r="D146" s="31">
        <v>-0.5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60</v>
      </c>
      <c r="C147" s="29">
        <v>38</v>
      </c>
      <c r="D147" s="30">
        <v>0.57894736842105299</v>
      </c>
      <c r="E147" s="29">
        <v>0</v>
      </c>
      <c r="F147" s="29">
        <v>0</v>
      </c>
      <c r="G147" s="29">
        <v>21</v>
      </c>
      <c r="H147" s="29">
        <v>25</v>
      </c>
      <c r="I147" s="29">
        <v>0</v>
      </c>
      <c r="J147" s="29">
        <v>0</v>
      </c>
      <c r="K147" s="29">
        <v>0</v>
      </c>
      <c r="L147" s="29">
        <v>0</v>
      </c>
      <c r="M147" s="29">
        <v>43</v>
      </c>
      <c r="N147" s="29">
        <v>0</v>
      </c>
      <c r="O147" s="29">
        <v>18</v>
      </c>
    </row>
    <row r="148" spans="1:15" x14ac:dyDescent="0.25">
      <c r="A148" s="12" t="s">
        <v>445</v>
      </c>
      <c r="B148" s="13">
        <v>11</v>
      </c>
      <c r="C148" s="13">
        <v>10</v>
      </c>
      <c r="D148" s="31">
        <v>0.1</v>
      </c>
      <c r="E148" s="13">
        <v>0</v>
      </c>
      <c r="F148" s="13">
        <v>0</v>
      </c>
      <c r="G148" s="13">
        <v>8</v>
      </c>
      <c r="H148" s="13">
        <v>4</v>
      </c>
      <c r="I148" s="13">
        <v>0</v>
      </c>
      <c r="J148" s="13">
        <v>0</v>
      </c>
      <c r="K148" s="13">
        <v>0</v>
      </c>
      <c r="L148" s="13">
        <v>0</v>
      </c>
      <c r="M148" s="13">
        <v>11</v>
      </c>
      <c r="N148" s="13">
        <v>0</v>
      </c>
      <c r="O148" s="23">
        <v>4</v>
      </c>
    </row>
    <row r="149" spans="1:15" x14ac:dyDescent="0.25">
      <c r="A149" s="12" t="s">
        <v>446</v>
      </c>
      <c r="B149" s="13">
        <v>0</v>
      </c>
      <c r="C149" s="13">
        <v>3</v>
      </c>
      <c r="D149" s="31">
        <v>-1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4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4</v>
      </c>
      <c r="C151" s="13">
        <v>4</v>
      </c>
      <c r="D151" s="31">
        <v>0</v>
      </c>
      <c r="E151" s="13">
        <v>0</v>
      </c>
      <c r="F151" s="13">
        <v>0</v>
      </c>
      <c r="G151" s="13">
        <v>1</v>
      </c>
      <c r="H151" s="13">
        <v>4</v>
      </c>
      <c r="I151" s="13">
        <v>0</v>
      </c>
      <c r="J151" s="13">
        <v>0</v>
      </c>
      <c r="K151" s="13">
        <v>0</v>
      </c>
      <c r="L151" s="13">
        <v>0</v>
      </c>
      <c r="M151" s="13">
        <v>20</v>
      </c>
      <c r="N151" s="13">
        <v>0</v>
      </c>
      <c r="O151" s="23">
        <v>2</v>
      </c>
    </row>
    <row r="152" spans="1:15" x14ac:dyDescent="0.25">
      <c r="A152" s="12" t="s">
        <v>449</v>
      </c>
      <c r="B152" s="13">
        <v>1</v>
      </c>
      <c r="C152" s="13">
        <v>0</v>
      </c>
      <c r="D152" s="31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6</v>
      </c>
      <c r="C153" s="13">
        <v>0</v>
      </c>
      <c r="D153" s="31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18</v>
      </c>
      <c r="C154" s="13">
        <v>6</v>
      </c>
      <c r="D154" s="31">
        <v>2</v>
      </c>
      <c r="E154" s="13">
        <v>0</v>
      </c>
      <c r="F154" s="13">
        <v>0</v>
      </c>
      <c r="G154" s="13">
        <v>4</v>
      </c>
      <c r="H154" s="13">
        <v>7</v>
      </c>
      <c r="I154" s="13">
        <v>0</v>
      </c>
      <c r="J154" s="13">
        <v>0</v>
      </c>
      <c r="K154" s="13">
        <v>0</v>
      </c>
      <c r="L154" s="13">
        <v>0</v>
      </c>
      <c r="M154" s="13">
        <v>6</v>
      </c>
      <c r="N154" s="13">
        <v>0</v>
      </c>
      <c r="O154" s="23">
        <v>3</v>
      </c>
    </row>
    <row r="155" spans="1:15" x14ac:dyDescent="0.25">
      <c r="A155" s="12" t="s">
        <v>452</v>
      </c>
      <c r="B155" s="13">
        <v>20</v>
      </c>
      <c r="C155" s="13">
        <v>15</v>
      </c>
      <c r="D155" s="31">
        <v>0.33333333333333298</v>
      </c>
      <c r="E155" s="13">
        <v>0</v>
      </c>
      <c r="F155" s="13">
        <v>0</v>
      </c>
      <c r="G155" s="13">
        <v>8</v>
      </c>
      <c r="H155" s="13">
        <v>10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3">
        <v>9</v>
      </c>
    </row>
    <row r="156" spans="1:15" x14ac:dyDescent="0.25">
      <c r="A156" s="47" t="s">
        <v>453</v>
      </c>
      <c r="B156" s="29">
        <v>79</v>
      </c>
      <c r="C156" s="29">
        <v>84</v>
      </c>
      <c r="D156" s="30">
        <v>-5.95238095238095E-2</v>
      </c>
      <c r="E156" s="29">
        <v>3</v>
      </c>
      <c r="F156" s="29">
        <v>1</v>
      </c>
      <c r="G156" s="29">
        <v>14</v>
      </c>
      <c r="H156" s="29">
        <v>17</v>
      </c>
      <c r="I156" s="29">
        <v>0</v>
      </c>
      <c r="J156" s="29">
        <v>0</v>
      </c>
      <c r="K156" s="29">
        <v>0</v>
      </c>
      <c r="L156" s="29">
        <v>0</v>
      </c>
      <c r="M156" s="29">
        <v>25</v>
      </c>
      <c r="N156" s="29">
        <v>2</v>
      </c>
      <c r="O156" s="29">
        <v>14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7</v>
      </c>
      <c r="C161" s="13">
        <v>3</v>
      </c>
      <c r="D161" s="31">
        <v>1.3333333333333299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459</v>
      </c>
      <c r="B162" s="13">
        <v>45</v>
      </c>
      <c r="C162" s="13">
        <v>57</v>
      </c>
      <c r="D162" s="31">
        <v>-0.21052631578947401</v>
      </c>
      <c r="E162" s="13">
        <v>3</v>
      </c>
      <c r="F162" s="13">
        <v>1</v>
      </c>
      <c r="G162" s="13">
        <v>12</v>
      </c>
      <c r="H162" s="13">
        <v>15</v>
      </c>
      <c r="I162" s="13">
        <v>0</v>
      </c>
      <c r="J162" s="13">
        <v>0</v>
      </c>
      <c r="K162" s="13">
        <v>0</v>
      </c>
      <c r="L162" s="13">
        <v>0</v>
      </c>
      <c r="M162" s="13">
        <v>25</v>
      </c>
      <c r="N162" s="13">
        <v>2</v>
      </c>
      <c r="O162" s="23">
        <v>10</v>
      </c>
    </row>
    <row r="163" spans="1:15" x14ac:dyDescent="0.25">
      <c r="A163" s="12" t="s">
        <v>460</v>
      </c>
      <c r="B163" s="13">
        <v>1</v>
      </c>
      <c r="C163" s="13">
        <v>0</v>
      </c>
      <c r="D163" s="31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1</v>
      </c>
    </row>
    <row r="164" spans="1:15" x14ac:dyDescent="0.25">
      <c r="A164" s="12" t="s">
        <v>461</v>
      </c>
      <c r="B164" s="13">
        <v>17</v>
      </c>
      <c r="C164" s="13">
        <v>16</v>
      </c>
      <c r="D164" s="31">
        <v>6.25E-2</v>
      </c>
      <c r="E164" s="13">
        <v>0</v>
      </c>
      <c r="F164" s="13">
        <v>0</v>
      </c>
      <c r="G164" s="13">
        <v>1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1</v>
      </c>
    </row>
    <row r="165" spans="1:15" x14ac:dyDescent="0.25">
      <c r="A165" s="12" t="s">
        <v>462</v>
      </c>
      <c r="B165" s="13">
        <v>9</v>
      </c>
      <c r="C165" s="13">
        <v>8</v>
      </c>
      <c r="D165" s="31">
        <v>0.125</v>
      </c>
      <c r="E165" s="13">
        <v>0</v>
      </c>
      <c r="F165" s="13">
        <v>0</v>
      </c>
      <c r="G165" s="13">
        <v>1</v>
      </c>
      <c r="H165" s="13">
        <v>2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2</v>
      </c>
    </row>
    <row r="166" spans="1:15" x14ac:dyDescent="0.25">
      <c r="A166" s="47" t="s">
        <v>463</v>
      </c>
      <c r="B166" s="29">
        <v>79</v>
      </c>
      <c r="C166" s="29">
        <v>100</v>
      </c>
      <c r="D166" s="30">
        <v>-0.21</v>
      </c>
      <c r="E166" s="29">
        <v>3</v>
      </c>
      <c r="F166" s="29">
        <v>6</v>
      </c>
      <c r="G166" s="29">
        <v>35</v>
      </c>
      <c r="H166" s="29">
        <v>25</v>
      </c>
      <c r="I166" s="29">
        <v>0</v>
      </c>
      <c r="J166" s="29">
        <v>0</v>
      </c>
      <c r="K166" s="29">
        <v>0</v>
      </c>
      <c r="L166" s="29">
        <v>0</v>
      </c>
      <c r="M166" s="29">
        <v>1</v>
      </c>
      <c r="N166" s="29">
        <v>20</v>
      </c>
      <c r="O166" s="29">
        <v>19</v>
      </c>
    </row>
    <row r="167" spans="1:15" x14ac:dyDescent="0.25">
      <c r="A167" s="12" t="s">
        <v>464</v>
      </c>
      <c r="B167" s="13">
        <v>15</v>
      </c>
      <c r="C167" s="13">
        <v>20</v>
      </c>
      <c r="D167" s="31">
        <v>-0.25</v>
      </c>
      <c r="E167" s="13">
        <v>0</v>
      </c>
      <c r="F167" s="13">
        <v>0</v>
      </c>
      <c r="G167" s="13">
        <v>1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1</v>
      </c>
      <c r="O167" s="23">
        <v>1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42</v>
      </c>
      <c r="C173" s="13">
        <v>52</v>
      </c>
      <c r="D173" s="31">
        <v>-0.19230769230769201</v>
      </c>
      <c r="E173" s="13">
        <v>1</v>
      </c>
      <c r="F173" s="13">
        <v>1</v>
      </c>
      <c r="G173" s="13">
        <v>21</v>
      </c>
      <c r="H173" s="13">
        <v>14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23">
        <v>10</v>
      </c>
    </row>
    <row r="174" spans="1:15" x14ac:dyDescent="0.25">
      <c r="A174" s="12" t="s">
        <v>471</v>
      </c>
      <c r="B174" s="13">
        <v>14</v>
      </c>
      <c r="C174" s="13">
        <v>21</v>
      </c>
      <c r="D174" s="31">
        <v>-0.33333333333333298</v>
      </c>
      <c r="E174" s="13">
        <v>2</v>
      </c>
      <c r="F174" s="13">
        <v>5</v>
      </c>
      <c r="G174" s="13">
        <v>10</v>
      </c>
      <c r="H174" s="13">
        <v>10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3">
        <v>8</v>
      </c>
    </row>
    <row r="175" spans="1:15" x14ac:dyDescent="0.25">
      <c r="A175" s="12" t="s">
        <v>472</v>
      </c>
      <c r="B175" s="13">
        <v>8</v>
      </c>
      <c r="C175" s="13">
        <v>7</v>
      </c>
      <c r="D175" s="31">
        <v>0.14285714285714299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1">
        <v>0</v>
      </c>
      <c r="E176" s="13">
        <v>0</v>
      </c>
      <c r="F176" s="13">
        <v>0</v>
      </c>
      <c r="G176" s="13">
        <v>3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185</v>
      </c>
      <c r="C178" s="29">
        <v>191</v>
      </c>
      <c r="D178" s="30">
        <v>-3.1413612565444997E-2</v>
      </c>
      <c r="E178" s="29">
        <v>700</v>
      </c>
      <c r="F178" s="29">
        <v>683</v>
      </c>
      <c r="G178" s="29">
        <v>96</v>
      </c>
      <c r="H178" s="29">
        <v>109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807</v>
      </c>
    </row>
    <row r="179" spans="1:15" x14ac:dyDescent="0.25">
      <c r="A179" s="12" t="s">
        <v>476</v>
      </c>
      <c r="B179" s="13">
        <v>2</v>
      </c>
      <c r="C179" s="13">
        <v>1</v>
      </c>
      <c r="D179" s="31">
        <v>1</v>
      </c>
      <c r="E179" s="13">
        <v>6</v>
      </c>
      <c r="F179" s="13">
        <v>8</v>
      </c>
      <c r="G179" s="13">
        <v>1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5</v>
      </c>
    </row>
    <row r="180" spans="1:15" x14ac:dyDescent="0.25">
      <c r="A180" s="12" t="s">
        <v>477</v>
      </c>
      <c r="B180" s="13">
        <v>104</v>
      </c>
      <c r="C180" s="13">
        <v>114</v>
      </c>
      <c r="D180" s="31">
        <v>-8.7719298245614002E-2</v>
      </c>
      <c r="E180" s="13">
        <v>379</v>
      </c>
      <c r="F180" s="13">
        <v>373</v>
      </c>
      <c r="G180" s="13">
        <v>56</v>
      </c>
      <c r="H180" s="13">
        <v>64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458</v>
      </c>
    </row>
    <row r="181" spans="1:15" x14ac:dyDescent="0.25">
      <c r="A181" s="12" t="s">
        <v>478</v>
      </c>
      <c r="B181" s="13">
        <v>8</v>
      </c>
      <c r="C181" s="13">
        <v>8</v>
      </c>
      <c r="D181" s="31">
        <v>0</v>
      </c>
      <c r="E181" s="13">
        <v>6</v>
      </c>
      <c r="F181" s="13">
        <v>1</v>
      </c>
      <c r="G181" s="13">
        <v>0</v>
      </c>
      <c r="H181" s="13">
        <v>4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6</v>
      </c>
    </row>
    <row r="182" spans="1:15" x14ac:dyDescent="0.25">
      <c r="A182" s="12" t="s">
        <v>479</v>
      </c>
      <c r="B182" s="13">
        <v>0</v>
      </c>
      <c r="C182" s="13">
        <v>0</v>
      </c>
      <c r="D182" s="31">
        <v>0</v>
      </c>
      <c r="E182" s="13">
        <v>0</v>
      </c>
      <c r="F182" s="13">
        <v>1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10</v>
      </c>
      <c r="C183" s="13">
        <v>8</v>
      </c>
      <c r="D183" s="31">
        <v>0.25</v>
      </c>
      <c r="E183" s="13">
        <v>18</v>
      </c>
      <c r="F183" s="13">
        <v>13</v>
      </c>
      <c r="G183" s="13">
        <v>11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17</v>
      </c>
    </row>
    <row r="184" spans="1:15" x14ac:dyDescent="0.25">
      <c r="A184" s="12" t="s">
        <v>481</v>
      </c>
      <c r="B184" s="13">
        <v>59</v>
      </c>
      <c r="C184" s="13">
        <v>57</v>
      </c>
      <c r="D184" s="31">
        <v>3.5087719298245598E-2</v>
      </c>
      <c r="E184" s="13">
        <v>287</v>
      </c>
      <c r="F184" s="13">
        <v>287</v>
      </c>
      <c r="G184" s="13">
        <v>28</v>
      </c>
      <c r="H184" s="13">
        <v>35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321</v>
      </c>
    </row>
    <row r="185" spans="1:15" x14ac:dyDescent="0.25">
      <c r="A185" s="12" t="s">
        <v>482</v>
      </c>
      <c r="B185" s="13">
        <v>2</v>
      </c>
      <c r="C185" s="13">
        <v>3</v>
      </c>
      <c r="D185" s="31">
        <v>-0.33333333333333298</v>
      </c>
      <c r="E185" s="13">
        <v>4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73</v>
      </c>
      <c r="C186" s="29">
        <v>78</v>
      </c>
      <c r="D186" s="30">
        <v>-6.4102564102564097E-2</v>
      </c>
      <c r="E186" s="29">
        <v>4</v>
      </c>
      <c r="F186" s="29">
        <v>5</v>
      </c>
      <c r="G186" s="29">
        <v>10</v>
      </c>
      <c r="H186" s="29">
        <v>15</v>
      </c>
      <c r="I186" s="29">
        <v>0</v>
      </c>
      <c r="J186" s="29">
        <v>0</v>
      </c>
      <c r="K186" s="29">
        <v>0</v>
      </c>
      <c r="L186" s="29">
        <v>0</v>
      </c>
      <c r="M186" s="29">
        <v>12</v>
      </c>
      <c r="N186" s="29">
        <v>0</v>
      </c>
      <c r="O186" s="29">
        <v>24</v>
      </c>
    </row>
    <row r="187" spans="1:15" x14ac:dyDescent="0.25">
      <c r="A187" s="12" t="s">
        <v>484</v>
      </c>
      <c r="B187" s="13">
        <v>0</v>
      </c>
      <c r="C187" s="13">
        <v>3</v>
      </c>
      <c r="D187" s="31">
        <v>-1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1</v>
      </c>
    </row>
    <row r="189" spans="1:15" x14ac:dyDescent="0.25">
      <c r="A189" s="12" t="s">
        <v>486</v>
      </c>
      <c r="B189" s="13">
        <v>34</v>
      </c>
      <c r="C189" s="13">
        <v>32</v>
      </c>
      <c r="D189" s="31">
        <v>6.25E-2</v>
      </c>
      <c r="E189" s="13">
        <v>1</v>
      </c>
      <c r="F189" s="13">
        <v>0</v>
      </c>
      <c r="G189" s="13">
        <v>2</v>
      </c>
      <c r="H189" s="13">
        <v>3</v>
      </c>
      <c r="I189" s="13">
        <v>0</v>
      </c>
      <c r="J189" s="13">
        <v>0</v>
      </c>
      <c r="K189" s="13">
        <v>0</v>
      </c>
      <c r="L189" s="13">
        <v>0</v>
      </c>
      <c r="M189" s="13">
        <v>10</v>
      </c>
      <c r="N189" s="13">
        <v>0</v>
      </c>
      <c r="O189" s="23">
        <v>3</v>
      </c>
    </row>
    <row r="190" spans="1:15" x14ac:dyDescent="0.25">
      <c r="A190" s="12" t="s">
        <v>487</v>
      </c>
      <c r="B190" s="13">
        <v>0</v>
      </c>
      <c r="C190" s="13">
        <v>0</v>
      </c>
      <c r="D190" s="31">
        <v>0</v>
      </c>
      <c r="E190" s="13">
        <v>0</v>
      </c>
      <c r="F190" s="13">
        <v>0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488</v>
      </c>
      <c r="B191" s="13">
        <v>8</v>
      </c>
      <c r="C191" s="13">
        <v>10</v>
      </c>
      <c r="D191" s="31">
        <v>-0.2</v>
      </c>
      <c r="E191" s="13">
        <v>1</v>
      </c>
      <c r="F191" s="13">
        <v>0</v>
      </c>
      <c r="G191" s="13">
        <v>1</v>
      </c>
      <c r="H191" s="13">
        <v>7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3">
        <v>15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15</v>
      </c>
      <c r="C193" s="13">
        <v>12</v>
      </c>
      <c r="D193" s="31">
        <v>0.25</v>
      </c>
      <c r="E193" s="13">
        <v>2</v>
      </c>
      <c r="F193" s="13">
        <v>5</v>
      </c>
      <c r="G193" s="13">
        <v>3</v>
      </c>
      <c r="H193" s="13">
        <v>3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5</v>
      </c>
    </row>
    <row r="194" spans="1:15" x14ac:dyDescent="0.25">
      <c r="A194" s="12" t="s">
        <v>491</v>
      </c>
      <c r="B194" s="13">
        <v>0</v>
      </c>
      <c r="C194" s="13">
        <v>0</v>
      </c>
      <c r="D194" s="31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3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1</v>
      </c>
      <c r="C196" s="13">
        <v>1</v>
      </c>
      <c r="D196" s="31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15</v>
      </c>
      <c r="C197" s="13">
        <v>18</v>
      </c>
      <c r="D197" s="31">
        <v>-0.16666666666666699</v>
      </c>
      <c r="E197" s="13">
        <v>0</v>
      </c>
      <c r="F197" s="13">
        <v>0</v>
      </c>
      <c r="G197" s="13">
        <v>4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0</v>
      </c>
      <c r="C198" s="13">
        <v>1</v>
      </c>
      <c r="D198" s="31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1</v>
      </c>
      <c r="N198" s="13">
        <v>0</v>
      </c>
      <c r="O198" s="23">
        <v>0</v>
      </c>
    </row>
    <row r="199" spans="1:15" x14ac:dyDescent="0.25">
      <c r="A199" s="12" t="s">
        <v>496</v>
      </c>
      <c r="B199" s="13">
        <v>0</v>
      </c>
      <c r="C199" s="13">
        <v>1</v>
      </c>
      <c r="D199" s="31">
        <v>-1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9</v>
      </c>
      <c r="C201" s="29">
        <v>13</v>
      </c>
      <c r="D201" s="30">
        <v>-0.30769230769230799</v>
      </c>
      <c r="E201" s="29">
        <v>0</v>
      </c>
      <c r="F201" s="29">
        <v>0</v>
      </c>
      <c r="G201" s="29">
        <v>3</v>
      </c>
      <c r="H201" s="29">
        <v>2</v>
      </c>
      <c r="I201" s="29">
        <v>0</v>
      </c>
      <c r="J201" s="29">
        <v>0</v>
      </c>
      <c r="K201" s="29">
        <v>0</v>
      </c>
      <c r="L201" s="29">
        <v>0</v>
      </c>
      <c r="M201" s="29">
        <v>18</v>
      </c>
      <c r="N201" s="29">
        <v>0</v>
      </c>
      <c r="O201" s="29">
        <v>0</v>
      </c>
    </row>
    <row r="202" spans="1:15" x14ac:dyDescent="0.25">
      <c r="A202" s="12" t="s">
        <v>499</v>
      </c>
      <c r="B202" s="13">
        <v>7</v>
      </c>
      <c r="C202" s="13">
        <v>8</v>
      </c>
      <c r="D202" s="31">
        <v>-0.125</v>
      </c>
      <c r="E202" s="13">
        <v>0</v>
      </c>
      <c r="F202" s="13">
        <v>0</v>
      </c>
      <c r="G202" s="13">
        <v>3</v>
      </c>
      <c r="H202" s="13">
        <v>2</v>
      </c>
      <c r="I202" s="13">
        <v>0</v>
      </c>
      <c r="J202" s="13">
        <v>0</v>
      </c>
      <c r="K202" s="13">
        <v>0</v>
      </c>
      <c r="L202" s="13">
        <v>0</v>
      </c>
      <c r="M202" s="13">
        <v>17</v>
      </c>
      <c r="N202" s="13">
        <v>0</v>
      </c>
      <c r="O202" s="23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1</v>
      </c>
      <c r="D204" s="31">
        <v>-1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0</v>
      </c>
      <c r="C206" s="13">
        <v>0</v>
      </c>
      <c r="D206" s="31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2</v>
      </c>
      <c r="C214" s="13">
        <v>3</v>
      </c>
      <c r="D214" s="31">
        <v>-0.33333333333333298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3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1</v>
      </c>
      <c r="D218" s="31">
        <v>-1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425</v>
      </c>
      <c r="C221" s="29">
        <v>492</v>
      </c>
      <c r="D221" s="30">
        <v>-0.13617886178861799</v>
      </c>
      <c r="E221" s="29">
        <v>89</v>
      </c>
      <c r="F221" s="29">
        <v>80</v>
      </c>
      <c r="G221" s="29">
        <v>142</v>
      </c>
      <c r="H221" s="29">
        <v>123</v>
      </c>
      <c r="I221" s="29">
        <v>0</v>
      </c>
      <c r="J221" s="29">
        <v>0</v>
      </c>
      <c r="K221" s="29">
        <v>0</v>
      </c>
      <c r="L221" s="29">
        <v>0</v>
      </c>
      <c r="M221" s="29">
        <v>2</v>
      </c>
      <c r="N221" s="29">
        <v>8</v>
      </c>
      <c r="O221" s="29">
        <v>147</v>
      </c>
    </row>
    <row r="222" spans="1:15" x14ac:dyDescent="0.25">
      <c r="A222" s="12" t="s">
        <v>519</v>
      </c>
      <c r="B222" s="13">
        <v>0</v>
      </c>
      <c r="C222" s="13">
        <v>0</v>
      </c>
      <c r="D222" s="31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1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1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1</v>
      </c>
    </row>
    <row r="228" spans="1:15" x14ac:dyDescent="0.25">
      <c r="A228" s="12" t="s">
        <v>525</v>
      </c>
      <c r="B228" s="13">
        <v>0</v>
      </c>
      <c r="C228" s="13">
        <v>1</v>
      </c>
      <c r="D228" s="31">
        <v>-1</v>
      </c>
      <c r="E228" s="13">
        <v>0</v>
      </c>
      <c r="F228" s="13">
        <v>0</v>
      </c>
      <c r="G228" s="13">
        <v>0</v>
      </c>
      <c r="H228" s="13">
        <v>1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0</v>
      </c>
    </row>
    <row r="229" spans="1:15" x14ac:dyDescent="0.25">
      <c r="A229" s="12" t="s">
        <v>526</v>
      </c>
      <c r="B229" s="13">
        <v>27</v>
      </c>
      <c r="C229" s="13">
        <v>29</v>
      </c>
      <c r="D229" s="31">
        <v>-6.8965517241379296E-2</v>
      </c>
      <c r="E229" s="13">
        <v>2</v>
      </c>
      <c r="F229" s="13">
        <v>2</v>
      </c>
      <c r="G229" s="13">
        <v>3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4</v>
      </c>
    </row>
    <row r="230" spans="1:15" x14ac:dyDescent="0.25">
      <c r="A230" s="12" t="s">
        <v>527</v>
      </c>
      <c r="B230" s="13">
        <v>42</v>
      </c>
      <c r="C230" s="13">
        <v>19</v>
      </c>
      <c r="D230" s="31">
        <v>1.2105263157894699</v>
      </c>
      <c r="E230" s="13">
        <v>3</v>
      </c>
      <c r="F230" s="13">
        <v>7</v>
      </c>
      <c r="G230" s="13">
        <v>5</v>
      </c>
      <c r="H230" s="13">
        <v>7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7</v>
      </c>
    </row>
    <row r="231" spans="1:15" x14ac:dyDescent="0.25">
      <c r="A231" s="12" t="s">
        <v>528</v>
      </c>
      <c r="B231" s="13">
        <v>9</v>
      </c>
      <c r="C231" s="13">
        <v>11</v>
      </c>
      <c r="D231" s="31">
        <v>-0.18181818181818199</v>
      </c>
      <c r="E231" s="13">
        <v>2</v>
      </c>
      <c r="F231" s="13">
        <v>1</v>
      </c>
      <c r="G231" s="13">
        <v>6</v>
      </c>
      <c r="H231" s="13">
        <v>5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3">
        <v>5</v>
      </c>
    </row>
    <row r="232" spans="1:15" x14ac:dyDescent="0.25">
      <c r="A232" s="12" t="s">
        <v>529</v>
      </c>
      <c r="B232" s="13">
        <v>1</v>
      </c>
      <c r="C232" s="13">
        <v>1</v>
      </c>
      <c r="D232" s="31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530</v>
      </c>
      <c r="B233" s="13">
        <v>1</v>
      </c>
      <c r="C233" s="13">
        <v>0</v>
      </c>
      <c r="D233" s="31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1">
        <v>0</v>
      </c>
      <c r="E234" s="13">
        <v>0</v>
      </c>
      <c r="F234" s="13">
        <v>0</v>
      </c>
      <c r="G234" s="13">
        <v>2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344</v>
      </c>
      <c r="C236" s="13">
        <v>431</v>
      </c>
      <c r="D236" s="31">
        <v>-0.20185614849187899</v>
      </c>
      <c r="E236" s="13">
        <v>82</v>
      </c>
      <c r="F236" s="13">
        <v>70</v>
      </c>
      <c r="G236" s="13">
        <v>125</v>
      </c>
      <c r="H236" s="13">
        <v>105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8</v>
      </c>
      <c r="O236" s="23">
        <v>130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1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1</v>
      </c>
      <c r="C242" s="29">
        <v>3</v>
      </c>
      <c r="D242" s="30">
        <v>-0.66666666666666696</v>
      </c>
      <c r="E242" s="29">
        <v>0</v>
      </c>
      <c r="F242" s="29">
        <v>0</v>
      </c>
      <c r="G242" s="29">
        <v>1</v>
      </c>
      <c r="H242" s="29">
        <v>1</v>
      </c>
      <c r="I242" s="29">
        <v>0</v>
      </c>
      <c r="J242" s="29">
        <v>0</v>
      </c>
      <c r="K242" s="29">
        <v>0</v>
      </c>
      <c r="L242" s="29">
        <v>0</v>
      </c>
      <c r="M242" s="29">
        <v>1</v>
      </c>
      <c r="N242" s="29">
        <v>0</v>
      </c>
      <c r="O242" s="29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1">
        <v>0</v>
      </c>
      <c r="E247" s="13">
        <v>0</v>
      </c>
      <c r="F247" s="13">
        <v>0</v>
      </c>
      <c r="G247" s="13">
        <v>1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0</v>
      </c>
      <c r="C252" s="13">
        <v>1</v>
      </c>
      <c r="D252" s="31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1</v>
      </c>
      <c r="D254" s="31">
        <v>-1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118</v>
      </c>
      <c r="C269" s="29">
        <v>122</v>
      </c>
      <c r="D269" s="30">
        <v>-3.2786885245901599E-2</v>
      </c>
      <c r="E269" s="29">
        <v>5</v>
      </c>
      <c r="F269" s="29">
        <v>8</v>
      </c>
      <c r="G269" s="29">
        <v>39</v>
      </c>
      <c r="H269" s="29">
        <v>69</v>
      </c>
      <c r="I269" s="29">
        <v>0</v>
      </c>
      <c r="J269" s="29">
        <v>0</v>
      </c>
      <c r="K269" s="29">
        <v>0</v>
      </c>
      <c r="L269" s="29">
        <v>0</v>
      </c>
      <c r="M269" s="29">
        <v>1</v>
      </c>
      <c r="N269" s="29">
        <v>0</v>
      </c>
      <c r="O269" s="29">
        <v>81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41</v>
      </c>
      <c r="C271" s="13">
        <v>49</v>
      </c>
      <c r="D271" s="31">
        <v>-0.16326530612244899</v>
      </c>
      <c r="E271" s="13">
        <v>1</v>
      </c>
      <c r="F271" s="13">
        <v>2</v>
      </c>
      <c r="G271" s="13">
        <v>26</v>
      </c>
      <c r="H271" s="13">
        <v>41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0</v>
      </c>
      <c r="O271" s="23">
        <v>44</v>
      </c>
    </row>
    <row r="272" spans="1:15" x14ac:dyDescent="0.25">
      <c r="A272" s="12" t="s">
        <v>569</v>
      </c>
      <c r="B272" s="13">
        <v>48</v>
      </c>
      <c r="C272" s="13">
        <v>40</v>
      </c>
      <c r="D272" s="31">
        <v>0.2</v>
      </c>
      <c r="E272" s="13">
        <v>3</v>
      </c>
      <c r="F272" s="13">
        <v>6</v>
      </c>
      <c r="G272" s="13">
        <v>10</v>
      </c>
      <c r="H272" s="13">
        <v>20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32</v>
      </c>
    </row>
    <row r="273" spans="1:15" x14ac:dyDescent="0.25">
      <c r="A273" s="12" t="s">
        <v>570</v>
      </c>
      <c r="B273" s="13">
        <v>0</v>
      </c>
      <c r="C273" s="13">
        <v>0</v>
      </c>
      <c r="D273" s="31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571</v>
      </c>
      <c r="B274" s="13">
        <v>1</v>
      </c>
      <c r="C274" s="13">
        <v>0</v>
      </c>
      <c r="D274" s="31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572</v>
      </c>
      <c r="B275" s="13">
        <v>9</v>
      </c>
      <c r="C275" s="13">
        <v>6</v>
      </c>
      <c r="D275" s="31">
        <v>0.5</v>
      </c>
      <c r="E275" s="13">
        <v>0</v>
      </c>
      <c r="F275" s="13">
        <v>0</v>
      </c>
      <c r="G275" s="13">
        <v>0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3</v>
      </c>
    </row>
    <row r="276" spans="1:15" x14ac:dyDescent="0.25">
      <c r="A276" s="12" t="s">
        <v>573</v>
      </c>
      <c r="B276" s="13">
        <v>17</v>
      </c>
      <c r="C276" s="13">
        <v>18</v>
      </c>
      <c r="D276" s="31">
        <v>-5.5555555555555601E-2</v>
      </c>
      <c r="E276" s="13">
        <v>1</v>
      </c>
      <c r="F276" s="13">
        <v>0</v>
      </c>
      <c r="G276" s="13">
        <v>1</v>
      </c>
      <c r="H276" s="13">
        <v>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2</v>
      </c>
    </row>
    <row r="277" spans="1:15" x14ac:dyDescent="0.25">
      <c r="A277" s="12" t="s">
        <v>574</v>
      </c>
      <c r="B277" s="13">
        <v>2</v>
      </c>
      <c r="C277" s="13">
        <v>2</v>
      </c>
      <c r="D277" s="31">
        <v>0</v>
      </c>
      <c r="E277" s="13">
        <v>0</v>
      </c>
      <c r="F277" s="13">
        <v>0</v>
      </c>
      <c r="G277" s="13">
        <v>1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7</v>
      </c>
      <c r="D278" s="31">
        <v>-1</v>
      </c>
      <c r="E278" s="13">
        <v>0</v>
      </c>
      <c r="F278" s="13">
        <v>0</v>
      </c>
      <c r="G278" s="13">
        <v>1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3</v>
      </c>
      <c r="C310" s="29">
        <v>0</v>
      </c>
      <c r="D310" s="30">
        <v>0</v>
      </c>
      <c r="E310" s="29">
        <v>0</v>
      </c>
      <c r="F310" s="29">
        <v>0</v>
      </c>
      <c r="G310" s="29">
        <v>2</v>
      </c>
      <c r="H310" s="29">
        <v>1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1</v>
      </c>
    </row>
    <row r="311" spans="1:15" x14ac:dyDescent="0.25">
      <c r="A311" s="12" t="s">
        <v>608</v>
      </c>
      <c r="B311" s="13">
        <v>1</v>
      </c>
      <c r="C311" s="13">
        <v>0</v>
      </c>
      <c r="D311" s="31">
        <v>0</v>
      </c>
      <c r="E311" s="13">
        <v>0</v>
      </c>
      <c r="F311" s="13">
        <v>0</v>
      </c>
      <c r="G311" s="13">
        <v>2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2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1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8</v>
      </c>
      <c r="C316" s="29">
        <v>0</v>
      </c>
      <c r="D316" s="30">
        <v>0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1</v>
      </c>
      <c r="N316" s="29">
        <v>0</v>
      </c>
      <c r="O316" s="29">
        <v>0</v>
      </c>
    </row>
    <row r="317" spans="1:15" x14ac:dyDescent="0.25">
      <c r="A317" s="12" t="s">
        <v>614</v>
      </c>
      <c r="B317" s="13">
        <v>8</v>
      </c>
      <c r="C317" s="13">
        <v>0</v>
      </c>
      <c r="D317" s="31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3">
        <v>0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1002</v>
      </c>
      <c r="C321" s="29">
        <v>380</v>
      </c>
      <c r="D321" s="30">
        <v>1.6368421052631601</v>
      </c>
      <c r="E321" s="29">
        <v>0</v>
      </c>
      <c r="F321" s="29">
        <v>0</v>
      </c>
      <c r="G321" s="29">
        <v>19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0</v>
      </c>
      <c r="O321" s="29">
        <v>0</v>
      </c>
    </row>
    <row r="322" spans="1:15" x14ac:dyDescent="0.25">
      <c r="A322" s="12" t="s">
        <v>619</v>
      </c>
      <c r="B322" s="13">
        <v>1002</v>
      </c>
      <c r="C322" s="13">
        <v>380</v>
      </c>
      <c r="D322" s="31">
        <v>1.6368421052631601</v>
      </c>
      <c r="E322" s="13">
        <v>0</v>
      </c>
      <c r="F322" s="13">
        <v>0</v>
      </c>
      <c r="G322" s="13">
        <v>19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3">
        <v>0</v>
      </c>
    </row>
    <row r="323" spans="1:15" x14ac:dyDescent="0.25">
      <c r="A323" s="47" t="s">
        <v>620</v>
      </c>
      <c r="B323" s="29">
        <v>1</v>
      </c>
      <c r="C323" s="29">
        <v>2</v>
      </c>
      <c r="D323" s="30">
        <v>-0.5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6</v>
      </c>
      <c r="O323" s="29">
        <v>0</v>
      </c>
    </row>
    <row r="324" spans="1:15" x14ac:dyDescent="0.25">
      <c r="A324" s="12" t="s">
        <v>621</v>
      </c>
      <c r="B324" s="13">
        <v>1</v>
      </c>
      <c r="C324" s="13">
        <v>2</v>
      </c>
      <c r="D324" s="31">
        <v>-0.5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6</v>
      </c>
      <c r="O324" s="23">
        <v>0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6549</v>
      </c>
      <c r="C327" s="29">
        <v>6540</v>
      </c>
      <c r="D327" s="30">
        <v>1.3761467889908301E-3</v>
      </c>
      <c r="E327" s="29">
        <v>1068</v>
      </c>
      <c r="F327" s="29">
        <v>943</v>
      </c>
      <c r="G327" s="29">
        <v>1109</v>
      </c>
      <c r="H327" s="29">
        <v>1058</v>
      </c>
      <c r="I327" s="29">
        <v>9</v>
      </c>
      <c r="J327" s="29">
        <v>10</v>
      </c>
      <c r="K327" s="29">
        <v>1</v>
      </c>
      <c r="L327" s="29">
        <v>0</v>
      </c>
      <c r="M327" s="29">
        <v>142</v>
      </c>
      <c r="N327" s="29">
        <v>76</v>
      </c>
      <c r="O327" s="29">
        <v>1768</v>
      </c>
    </row>
  </sheetData>
  <sheetProtection algorithmName="SHA-512" hashValue="Bp1uj1X1XPImMWgh8OHIcV2L1ZmCR/vYDI7KfV/714Y7RCa9qR5AWFZJhue1u4mKeF1hrDaYFRr0SsIif8wrnQ==" saltValue="92XnDnS8IZWBGKkSnIVas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0</v>
      </c>
    </row>
    <row r="6" spans="1:3" x14ac:dyDescent="0.25">
      <c r="A6" s="166"/>
      <c r="B6" s="12" t="s">
        <v>311</v>
      </c>
      <c r="C6" s="23">
        <v>65</v>
      </c>
    </row>
    <row r="7" spans="1:3" x14ac:dyDescent="0.25">
      <c r="A7" s="166"/>
      <c r="B7" s="12" t="s">
        <v>629</v>
      </c>
      <c r="C7" s="23">
        <v>3</v>
      </c>
    </row>
    <row r="8" spans="1:3" x14ac:dyDescent="0.25">
      <c r="A8" s="166"/>
      <c r="B8" s="12" t="s">
        <v>630</v>
      </c>
      <c r="C8" s="23">
        <v>9</v>
      </c>
    </row>
    <row r="9" spans="1:3" x14ac:dyDescent="0.25">
      <c r="A9" s="166"/>
      <c r="B9" s="12" t="s">
        <v>631</v>
      </c>
      <c r="C9" s="23">
        <v>21</v>
      </c>
    </row>
    <row r="10" spans="1:3" x14ac:dyDescent="0.25">
      <c r="A10" s="166"/>
      <c r="B10" s="12" t="s">
        <v>632</v>
      </c>
      <c r="C10" s="23">
        <v>9</v>
      </c>
    </row>
    <row r="11" spans="1:3" x14ac:dyDescent="0.25">
      <c r="A11" s="166"/>
      <c r="B11" s="12" t="s">
        <v>633</v>
      </c>
      <c r="C11" s="23">
        <v>47</v>
      </c>
    </row>
    <row r="12" spans="1:3" x14ac:dyDescent="0.25">
      <c r="A12" s="166"/>
      <c r="B12" s="12" t="s">
        <v>408</v>
      </c>
      <c r="C12" s="23">
        <v>20</v>
      </c>
    </row>
    <row r="13" spans="1:3" x14ac:dyDescent="0.25">
      <c r="A13" s="166"/>
      <c r="B13" s="12" t="s">
        <v>634</v>
      </c>
      <c r="C13" s="23">
        <v>11</v>
      </c>
    </row>
    <row r="14" spans="1:3" x14ac:dyDescent="0.25">
      <c r="A14" s="166"/>
      <c r="B14" s="12" t="s">
        <v>635</v>
      </c>
      <c r="C14" s="23">
        <v>0</v>
      </c>
    </row>
    <row r="15" spans="1:3" x14ac:dyDescent="0.25">
      <c r="A15" s="166"/>
      <c r="B15" s="12" t="s">
        <v>478</v>
      </c>
      <c r="C15" s="23">
        <v>0</v>
      </c>
    </row>
    <row r="16" spans="1:3" x14ac:dyDescent="0.25">
      <c r="A16" s="166"/>
      <c r="B16" s="12" t="s">
        <v>636</v>
      </c>
      <c r="C16" s="23">
        <v>9</v>
      </c>
    </row>
    <row r="17" spans="1:3" x14ac:dyDescent="0.25">
      <c r="A17" s="166"/>
      <c r="B17" s="12" t="s">
        <v>637</v>
      </c>
      <c r="C17" s="23">
        <v>28</v>
      </c>
    </row>
    <row r="18" spans="1:3" x14ac:dyDescent="0.25">
      <c r="A18" s="166"/>
      <c r="B18" s="12" t="s">
        <v>638</v>
      </c>
      <c r="C18" s="23">
        <v>5</v>
      </c>
    </row>
    <row r="19" spans="1:3" x14ac:dyDescent="0.25">
      <c r="A19" s="167"/>
      <c r="B19" s="12" t="s">
        <v>106</v>
      </c>
      <c r="C19" s="23">
        <v>7</v>
      </c>
    </row>
    <row r="20" spans="1:3" x14ac:dyDescent="0.25">
      <c r="A20" s="165" t="s">
        <v>639</v>
      </c>
      <c r="B20" s="12" t="s">
        <v>640</v>
      </c>
      <c r="C20" s="23">
        <v>20</v>
      </c>
    </row>
    <row r="21" spans="1:3" x14ac:dyDescent="0.25">
      <c r="A21" s="167"/>
      <c r="B21" s="12" t="s">
        <v>641</v>
      </c>
      <c r="C21" s="23">
        <v>0</v>
      </c>
    </row>
    <row r="22" spans="1:3" x14ac:dyDescent="0.25">
      <c r="A22" s="165" t="s">
        <v>642</v>
      </c>
      <c r="B22" s="12" t="s">
        <v>643</v>
      </c>
      <c r="C22" s="23">
        <v>30</v>
      </c>
    </row>
    <row r="23" spans="1:3" x14ac:dyDescent="0.25">
      <c r="A23" s="166"/>
      <c r="B23" s="12" t="s">
        <v>644</v>
      </c>
      <c r="C23" s="23">
        <v>61</v>
      </c>
    </row>
    <row r="24" spans="1:3" x14ac:dyDescent="0.25">
      <c r="A24" s="167"/>
      <c r="B24" s="15" t="s">
        <v>645</v>
      </c>
      <c r="C24" s="32">
        <v>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103</v>
      </c>
    </row>
    <row r="28" spans="1:3" x14ac:dyDescent="0.25">
      <c r="A28" s="165" t="s">
        <v>282</v>
      </c>
      <c r="B28" s="12" t="s">
        <v>648</v>
      </c>
      <c r="C28" s="23">
        <v>0</v>
      </c>
    </row>
    <row r="29" spans="1:3" x14ac:dyDescent="0.25">
      <c r="A29" s="166"/>
      <c r="B29" s="12" t="s">
        <v>649</v>
      </c>
      <c r="C29" s="23">
        <v>16</v>
      </c>
    </row>
    <row r="30" spans="1:3" x14ac:dyDescent="0.25">
      <c r="A30" s="166"/>
      <c r="B30" s="12" t="s">
        <v>650</v>
      </c>
      <c r="C30" s="23">
        <v>1</v>
      </c>
    </row>
    <row r="31" spans="1:3" x14ac:dyDescent="0.25">
      <c r="A31" s="167"/>
      <c r="B31" s="12" t="s">
        <v>651</v>
      </c>
      <c r="C31" s="23">
        <v>2</v>
      </c>
    </row>
    <row r="32" spans="1:3" x14ac:dyDescent="0.25">
      <c r="A32" s="11" t="s">
        <v>652</v>
      </c>
      <c r="B32" s="18"/>
      <c r="C32" s="23">
        <v>11</v>
      </c>
    </row>
    <row r="33" spans="1:3" x14ac:dyDescent="0.25">
      <c r="A33" s="11" t="s">
        <v>653</v>
      </c>
      <c r="B33" s="18"/>
      <c r="C33" s="23">
        <v>62</v>
      </c>
    </row>
    <row r="34" spans="1:3" x14ac:dyDescent="0.25">
      <c r="A34" s="11" t="s">
        <v>654</v>
      </c>
      <c r="B34" s="18"/>
      <c r="C34" s="23">
        <v>27</v>
      </c>
    </row>
    <row r="35" spans="1:3" x14ac:dyDescent="0.25">
      <c r="A35" s="11" t="s">
        <v>655</v>
      </c>
      <c r="B35" s="18"/>
      <c r="C35" s="23">
        <v>0</v>
      </c>
    </row>
    <row r="36" spans="1:3" x14ac:dyDescent="0.25">
      <c r="A36" s="11" t="s">
        <v>656</v>
      </c>
      <c r="B36" s="18"/>
      <c r="C36" s="23">
        <v>0</v>
      </c>
    </row>
    <row r="37" spans="1:3" x14ac:dyDescent="0.25">
      <c r="A37" s="11" t="s">
        <v>657</v>
      </c>
      <c r="B37" s="18"/>
      <c r="C37" s="23">
        <v>0</v>
      </c>
    </row>
    <row r="38" spans="1:3" x14ac:dyDescent="0.25">
      <c r="A38" s="11" t="s">
        <v>645</v>
      </c>
      <c r="B38" s="18"/>
      <c r="C38" s="23">
        <v>5</v>
      </c>
    </row>
    <row r="39" spans="1:3" x14ac:dyDescent="0.25">
      <c r="A39" s="165" t="s">
        <v>658</v>
      </c>
      <c r="B39" s="12" t="s">
        <v>659</v>
      </c>
      <c r="C39" s="23">
        <v>3</v>
      </c>
    </row>
    <row r="40" spans="1:3" x14ac:dyDescent="0.25">
      <c r="A40" s="166"/>
      <c r="B40" s="12" t="s">
        <v>660</v>
      </c>
      <c r="C40" s="23">
        <v>1</v>
      </c>
    </row>
    <row r="41" spans="1:3" x14ac:dyDescent="0.25">
      <c r="A41" s="166"/>
      <c r="B41" s="12" t="s">
        <v>661</v>
      </c>
      <c r="C41" s="23">
        <v>1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12</v>
      </c>
    </row>
    <row r="47" spans="1:3" x14ac:dyDescent="0.25">
      <c r="A47" s="165" t="s">
        <v>76</v>
      </c>
      <c r="B47" s="12" t="s">
        <v>665</v>
      </c>
      <c r="C47" s="23">
        <v>8</v>
      </c>
    </row>
    <row r="48" spans="1:3" x14ac:dyDescent="0.25">
      <c r="A48" s="167"/>
      <c r="B48" s="12" t="s">
        <v>666</v>
      </c>
      <c r="C48" s="23">
        <v>93</v>
      </c>
    </row>
    <row r="49" spans="1:3" x14ac:dyDescent="0.25">
      <c r="A49" s="165" t="s">
        <v>667</v>
      </c>
      <c r="B49" s="12" t="s">
        <v>668</v>
      </c>
      <c r="C49" s="23">
        <v>3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345</v>
      </c>
    </row>
    <row r="54" spans="1:3" x14ac:dyDescent="0.25">
      <c r="A54" s="166"/>
      <c r="B54" s="12" t="s">
        <v>671</v>
      </c>
      <c r="C54" s="23">
        <v>44</v>
      </c>
    </row>
    <row r="55" spans="1:3" x14ac:dyDescent="0.25">
      <c r="A55" s="166"/>
      <c r="B55" s="12" t="s">
        <v>672</v>
      </c>
      <c r="C55" s="23">
        <v>45</v>
      </c>
    </row>
    <row r="56" spans="1:3" x14ac:dyDescent="0.25">
      <c r="A56" s="166"/>
      <c r="B56" s="12" t="s">
        <v>673</v>
      </c>
      <c r="C56" s="23">
        <v>96</v>
      </c>
    </row>
    <row r="57" spans="1:3" x14ac:dyDescent="0.25">
      <c r="A57" s="167"/>
      <c r="B57" s="12" t="s">
        <v>674</v>
      </c>
      <c r="C57" s="23">
        <v>6</v>
      </c>
    </row>
    <row r="58" spans="1:3" x14ac:dyDescent="0.25">
      <c r="A58" s="165" t="s">
        <v>675</v>
      </c>
      <c r="B58" s="12" t="s">
        <v>676</v>
      </c>
      <c r="C58" s="23">
        <v>158</v>
      </c>
    </row>
    <row r="59" spans="1:3" x14ac:dyDescent="0.25">
      <c r="A59" s="166"/>
      <c r="B59" s="12" t="s">
        <v>677</v>
      </c>
      <c r="C59" s="23">
        <v>25</v>
      </c>
    </row>
    <row r="60" spans="1:3" x14ac:dyDescent="0.25">
      <c r="A60" s="166"/>
      <c r="B60" s="12" t="s">
        <v>678</v>
      </c>
      <c r="C60" s="23">
        <v>1</v>
      </c>
    </row>
    <row r="61" spans="1:3" x14ac:dyDescent="0.25">
      <c r="A61" s="166"/>
      <c r="B61" s="12" t="s">
        <v>679</v>
      </c>
      <c r="C61" s="23">
        <v>125</v>
      </c>
    </row>
    <row r="62" spans="1:3" x14ac:dyDescent="0.25">
      <c r="A62" s="167"/>
      <c r="B62" s="15" t="s">
        <v>674</v>
      </c>
      <c r="C62" s="32">
        <v>37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48</v>
      </c>
    </row>
    <row r="66" spans="1:3" x14ac:dyDescent="0.25">
      <c r="A66" s="11" t="s">
        <v>682</v>
      </c>
      <c r="B66" s="18"/>
      <c r="C66" s="23">
        <v>37</v>
      </c>
    </row>
    <row r="67" spans="1:3" x14ac:dyDescent="0.25">
      <c r="A67" s="11" t="s">
        <v>683</v>
      </c>
      <c r="B67" s="18"/>
      <c r="C67" s="23">
        <v>351</v>
      </c>
    </row>
    <row r="68" spans="1:3" x14ac:dyDescent="0.25">
      <c r="A68" s="165" t="s">
        <v>684</v>
      </c>
      <c r="B68" s="12" t="s">
        <v>685</v>
      </c>
      <c r="C68" s="23">
        <v>3</v>
      </c>
    </row>
    <row r="69" spans="1:3" x14ac:dyDescent="0.25">
      <c r="A69" s="167"/>
      <c r="B69" s="12" t="s">
        <v>686</v>
      </c>
      <c r="C69" s="23">
        <v>25</v>
      </c>
    </row>
    <row r="70" spans="1:3" x14ac:dyDescent="0.25">
      <c r="A70" s="11" t="s">
        <v>687</v>
      </c>
      <c r="B70" s="18"/>
      <c r="C70" s="23">
        <v>45</v>
      </c>
    </row>
    <row r="71" spans="1:3" x14ac:dyDescent="0.25">
      <c r="A71" s="11" t="s">
        <v>688</v>
      </c>
      <c r="B71" s="18"/>
      <c r="C71" s="23">
        <v>21</v>
      </c>
    </row>
    <row r="72" spans="1:3" x14ac:dyDescent="0.25">
      <c r="A72" s="11" t="s">
        <v>689</v>
      </c>
      <c r="B72" s="18"/>
      <c r="C72" s="23">
        <v>2</v>
      </c>
    </row>
    <row r="73" spans="1:3" x14ac:dyDescent="0.25">
      <c r="A73" s="11" t="s">
        <v>690</v>
      </c>
      <c r="B73" s="18"/>
      <c r="C73" s="23">
        <v>27</v>
      </c>
    </row>
    <row r="74" spans="1:3" x14ac:dyDescent="0.25">
      <c r="A74" s="11" t="s">
        <v>691</v>
      </c>
      <c r="B74" s="18"/>
      <c r="C74" s="23">
        <v>1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CCEYYbLk6XUAs/53wVyT/G5KymJbklU3qtaxl0/vH3Wth4kc4z9mn8EcnKtTOzyhWh7fRPdq4xXPe+lJvgz1/g==" saltValue="Hzcovp+YVKRXtt9dhafei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17</v>
      </c>
    </row>
    <row r="6" spans="1:3" x14ac:dyDescent="0.25">
      <c r="A6" s="177"/>
      <c r="B6" s="37" t="s">
        <v>289</v>
      </c>
      <c r="C6" s="38">
        <v>161</v>
      </c>
    </row>
    <row r="7" spans="1:3" x14ac:dyDescent="0.25">
      <c r="A7" s="177"/>
      <c r="B7" s="37" t="s">
        <v>697</v>
      </c>
      <c r="C7" s="38">
        <v>36</v>
      </c>
    </row>
    <row r="8" spans="1:3" x14ac:dyDescent="0.25">
      <c r="A8" s="177"/>
      <c r="B8" s="37" t="s">
        <v>698</v>
      </c>
      <c r="C8" s="38">
        <v>0</v>
      </c>
    </row>
    <row r="9" spans="1:3" x14ac:dyDescent="0.25">
      <c r="A9" s="177"/>
      <c r="B9" s="37" t="s">
        <v>699</v>
      </c>
      <c r="C9" s="38">
        <v>0</v>
      </c>
    </row>
    <row r="10" spans="1:3" x14ac:dyDescent="0.25">
      <c r="A10" s="177"/>
      <c r="B10" s="37" t="s">
        <v>700</v>
      </c>
      <c r="C10" s="38">
        <v>0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55</v>
      </c>
    </row>
    <row r="13" spans="1:3" x14ac:dyDescent="0.25">
      <c r="A13" s="177"/>
      <c r="B13" s="37" t="s">
        <v>703</v>
      </c>
      <c r="C13" s="38">
        <v>17</v>
      </c>
    </row>
    <row r="14" spans="1:3" x14ac:dyDescent="0.25">
      <c r="A14" s="177"/>
      <c r="B14" s="37" t="s">
        <v>704</v>
      </c>
      <c r="C14" s="38">
        <v>19</v>
      </c>
    </row>
    <row r="15" spans="1:3" x14ac:dyDescent="0.25">
      <c r="A15" s="178"/>
      <c r="B15" s="39" t="s">
        <v>705</v>
      </c>
      <c r="C15" s="40">
        <v>21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4</v>
      </c>
    </row>
    <row r="19" spans="1:3" x14ac:dyDescent="0.25">
      <c r="A19" s="36" t="s">
        <v>708</v>
      </c>
      <c r="B19" s="18"/>
      <c r="C19" s="38">
        <v>3</v>
      </c>
    </row>
    <row r="20" spans="1:3" x14ac:dyDescent="0.25">
      <c r="A20" s="36" t="s">
        <v>709</v>
      </c>
      <c r="B20" s="18"/>
      <c r="C20" s="38">
        <v>9</v>
      </c>
    </row>
    <row r="21" spans="1:3" x14ac:dyDescent="0.25">
      <c r="A21" s="36" t="s">
        <v>710</v>
      </c>
      <c r="B21" s="18"/>
      <c r="C21" s="38">
        <v>4</v>
      </c>
    </row>
    <row r="22" spans="1:3" x14ac:dyDescent="0.25">
      <c r="A22" s="36" t="s">
        <v>711</v>
      </c>
      <c r="B22" s="18"/>
      <c r="C22" s="38">
        <v>75</v>
      </c>
    </row>
    <row r="23" spans="1:3" x14ac:dyDescent="0.25">
      <c r="A23" s="36" t="s">
        <v>712</v>
      </c>
      <c r="B23" s="18"/>
      <c r="C23" s="38">
        <v>42</v>
      </c>
    </row>
    <row r="24" spans="1:3" x14ac:dyDescent="0.25">
      <c r="A24" s="36" t="s">
        <v>713</v>
      </c>
      <c r="B24" s="18"/>
      <c r="C24" s="38">
        <v>19</v>
      </c>
    </row>
    <row r="25" spans="1:3" x14ac:dyDescent="0.25">
      <c r="A25" s="36" t="s">
        <v>714</v>
      </c>
      <c r="B25" s="18"/>
      <c r="C25" s="38">
        <v>0</v>
      </c>
    </row>
    <row r="26" spans="1:3" x14ac:dyDescent="0.25">
      <c r="A26" s="36" t="s">
        <v>715</v>
      </c>
      <c r="B26" s="18"/>
      <c r="C26" s="38">
        <v>0</v>
      </c>
    </row>
    <row r="27" spans="1:3" x14ac:dyDescent="0.25">
      <c r="A27" s="36" t="s">
        <v>716</v>
      </c>
      <c r="B27" s="19"/>
      <c r="C27" s="40">
        <v>9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3</v>
      </c>
    </row>
    <row r="31" spans="1:3" x14ac:dyDescent="0.25">
      <c r="A31" s="36" t="s">
        <v>719</v>
      </c>
      <c r="B31" s="18"/>
      <c r="C31" s="38">
        <v>15</v>
      </c>
    </row>
    <row r="32" spans="1:3" x14ac:dyDescent="0.25">
      <c r="A32" s="36" t="s">
        <v>720</v>
      </c>
      <c r="B32" s="18"/>
      <c r="C32" s="38">
        <v>9</v>
      </c>
    </row>
    <row r="33" spans="1:6" x14ac:dyDescent="0.25">
      <c r="A33" s="36" t="s">
        <v>721</v>
      </c>
      <c r="B33" s="18"/>
      <c r="C33" s="38">
        <v>9</v>
      </c>
    </row>
    <row r="34" spans="1:6" x14ac:dyDescent="0.25">
      <c r="A34" s="36" t="s">
        <v>722</v>
      </c>
      <c r="B34" s="18"/>
      <c r="C34" s="38">
        <v>4</v>
      </c>
    </row>
    <row r="35" spans="1:6" x14ac:dyDescent="0.25">
      <c r="A35" s="36" t="s">
        <v>723</v>
      </c>
      <c r="B35" s="18"/>
      <c r="C35" s="38">
        <v>4</v>
      </c>
    </row>
    <row r="36" spans="1:6" x14ac:dyDescent="0.25">
      <c r="A36" s="36" t="s">
        <v>724</v>
      </c>
      <c r="B36" s="18"/>
      <c r="C36" s="38">
        <v>1</v>
      </c>
    </row>
    <row r="37" spans="1:6" x14ac:dyDescent="0.25">
      <c r="A37" s="36" t="s">
        <v>725</v>
      </c>
      <c r="B37" s="19"/>
      <c r="C37" s="40">
        <v>0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0</v>
      </c>
    </row>
    <row r="41" spans="1:6" x14ac:dyDescent="0.25">
      <c r="A41" s="36" t="s">
        <v>109</v>
      </c>
      <c r="B41" s="18"/>
      <c r="C41" s="38">
        <v>0</v>
      </c>
    </row>
    <row r="42" spans="1:6" x14ac:dyDescent="0.25">
      <c r="A42" s="36" t="s">
        <v>727</v>
      </c>
      <c r="B42" s="19"/>
      <c r="C42" s="40">
        <v>0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27</v>
      </c>
      <c r="D49" s="42">
        <v>8</v>
      </c>
      <c r="E49" s="42">
        <v>4</v>
      </c>
      <c r="F49" s="38">
        <v>2</v>
      </c>
    </row>
    <row r="50" spans="1:6" x14ac:dyDescent="0.25">
      <c r="A50" s="177"/>
      <c r="B50" s="37" t="s">
        <v>734</v>
      </c>
      <c r="C50" s="42">
        <v>69</v>
      </c>
      <c r="D50" s="42">
        <v>29</v>
      </c>
      <c r="E50" s="42">
        <v>16</v>
      </c>
      <c r="F50" s="38">
        <v>11</v>
      </c>
    </row>
    <row r="51" spans="1:6" x14ac:dyDescent="0.25">
      <c r="A51" s="177"/>
      <c r="B51" s="37" t="s">
        <v>735</v>
      </c>
      <c r="C51" s="42">
        <v>28</v>
      </c>
      <c r="D51" s="42">
        <v>7</v>
      </c>
      <c r="E51" s="42">
        <v>0</v>
      </c>
      <c r="F51" s="38">
        <v>0</v>
      </c>
    </row>
    <row r="52" spans="1:6" x14ac:dyDescent="0.25">
      <c r="A52" s="177"/>
      <c r="B52" s="37" t="s">
        <v>736</v>
      </c>
      <c r="C52" s="42">
        <v>1</v>
      </c>
      <c r="D52" s="42">
        <v>0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3</v>
      </c>
      <c r="D54" s="42">
        <v>1</v>
      </c>
      <c r="E54" s="42">
        <v>0</v>
      </c>
      <c r="F54" s="38">
        <v>3</v>
      </c>
    </row>
    <row r="55" spans="1:6" x14ac:dyDescent="0.25">
      <c r="A55" s="177"/>
      <c r="B55" s="37" t="s">
        <v>739</v>
      </c>
      <c r="C55" s="42">
        <v>1</v>
      </c>
      <c r="D55" s="42">
        <v>1</v>
      </c>
      <c r="E55" s="42">
        <v>0</v>
      </c>
      <c r="F55" s="38">
        <v>0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0</v>
      </c>
      <c r="D57" s="42">
        <v>0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0</v>
      </c>
      <c r="D58" s="42">
        <v>0</v>
      </c>
      <c r="E58" s="42">
        <v>0</v>
      </c>
      <c r="F58" s="38">
        <v>0</v>
      </c>
    </row>
    <row r="59" spans="1:6" x14ac:dyDescent="0.25">
      <c r="A59" s="177"/>
      <c r="B59" s="37" t="s">
        <v>742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30</v>
      </c>
      <c r="D61" s="42">
        <v>17</v>
      </c>
      <c r="E61" s="42">
        <v>5</v>
      </c>
      <c r="F61" s="38">
        <v>9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159</v>
      </c>
      <c r="D64" s="43">
        <v>63</v>
      </c>
      <c r="E64" s="43">
        <v>25</v>
      </c>
      <c r="F64" s="43">
        <v>25</v>
      </c>
    </row>
    <row r="65" spans="1:6" x14ac:dyDescent="0.25">
      <c r="A65" s="176" t="s">
        <v>642</v>
      </c>
      <c r="B65" s="37" t="s">
        <v>748</v>
      </c>
      <c r="C65" s="42">
        <v>16</v>
      </c>
      <c r="D65" s="42">
        <v>0</v>
      </c>
      <c r="E65" s="42">
        <v>0</v>
      </c>
      <c r="F65" s="38">
        <v>0</v>
      </c>
    </row>
    <row r="66" spans="1:6" x14ac:dyDescent="0.25">
      <c r="A66" s="177"/>
      <c r="B66" s="37" t="s">
        <v>749</v>
      </c>
      <c r="C66" s="42">
        <v>2</v>
      </c>
      <c r="D66" s="42">
        <v>0</v>
      </c>
      <c r="E66" s="42">
        <v>0</v>
      </c>
      <c r="F66" s="38">
        <v>0</v>
      </c>
    </row>
    <row r="67" spans="1:6" x14ac:dyDescent="0.25">
      <c r="A67" s="178"/>
      <c r="B67" s="37" t="s">
        <v>106</v>
      </c>
      <c r="C67" s="42">
        <v>0</v>
      </c>
      <c r="D67" s="42">
        <v>0</v>
      </c>
      <c r="E67" s="42">
        <v>0</v>
      </c>
      <c r="F67" s="38">
        <v>0</v>
      </c>
    </row>
    <row r="68" spans="1:6" x14ac:dyDescent="0.25">
      <c r="A68" s="174" t="s">
        <v>750</v>
      </c>
      <c r="B68" s="175"/>
      <c r="C68" s="43">
        <v>18</v>
      </c>
      <c r="D68" s="43">
        <v>0</v>
      </c>
      <c r="E68" s="43">
        <v>0</v>
      </c>
      <c r="F68" s="43">
        <v>0</v>
      </c>
    </row>
  </sheetData>
  <sheetProtection algorithmName="SHA-512" hashValue="4xwdMX8X6/3ZdNx1Om8n8jGlT7JR77KiQOZXZNtHQOS2Lc1mRbTbvhln5mNEm0eAqU+iUfrb1AR8/q5l9Bs7lA==" saltValue="zh787DQxlejIlk0XJmsqG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222</v>
      </c>
    </row>
    <row r="7" spans="1:3" x14ac:dyDescent="0.25">
      <c r="A7" s="166"/>
      <c r="B7" s="12" t="s">
        <v>696</v>
      </c>
      <c r="C7" s="23">
        <v>39</v>
      </c>
    </row>
    <row r="8" spans="1:3" x14ac:dyDescent="0.25">
      <c r="A8" s="166"/>
      <c r="B8" s="12" t="s">
        <v>755</v>
      </c>
      <c r="C8" s="23">
        <v>676</v>
      </c>
    </row>
    <row r="9" spans="1:3" x14ac:dyDescent="0.25">
      <c r="A9" s="166"/>
      <c r="B9" s="12" t="s">
        <v>756</v>
      </c>
      <c r="C9" s="23">
        <v>156</v>
      </c>
    </row>
    <row r="10" spans="1:3" x14ac:dyDescent="0.25">
      <c r="A10" s="166"/>
      <c r="B10" s="12" t="s">
        <v>698</v>
      </c>
      <c r="C10" s="23">
        <v>1</v>
      </c>
    </row>
    <row r="11" spans="1:3" x14ac:dyDescent="0.25">
      <c r="A11" s="166"/>
      <c r="B11" s="12" t="s">
        <v>699</v>
      </c>
      <c r="C11" s="23">
        <v>1</v>
      </c>
    </row>
    <row r="12" spans="1:3" x14ac:dyDescent="0.25">
      <c r="A12" s="166"/>
      <c r="B12" s="12" t="s">
        <v>757</v>
      </c>
      <c r="C12" s="23">
        <v>0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300</v>
      </c>
    </row>
    <row r="17" spans="1:3" x14ac:dyDescent="0.25">
      <c r="A17" s="11" t="s">
        <v>761</v>
      </c>
      <c r="B17" s="18"/>
      <c r="C17" s="23">
        <v>71</v>
      </c>
    </row>
    <row r="18" spans="1:3" x14ac:dyDescent="0.25">
      <c r="A18" s="11" t="s">
        <v>762</v>
      </c>
      <c r="B18" s="18"/>
      <c r="C18" s="23">
        <v>118</v>
      </c>
    </row>
    <row r="19" spans="1:3" x14ac:dyDescent="0.25">
      <c r="A19" s="11" t="s">
        <v>763</v>
      </c>
      <c r="B19" s="19"/>
      <c r="C19" s="32">
        <v>99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1</v>
      </c>
    </row>
    <row r="23" spans="1:3" x14ac:dyDescent="0.25">
      <c r="A23" s="11" t="s">
        <v>766</v>
      </c>
      <c r="B23" s="18"/>
      <c r="C23" s="23">
        <v>12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0</v>
      </c>
    </row>
    <row r="31" spans="1:3" x14ac:dyDescent="0.25">
      <c r="A31" s="11" t="s">
        <v>773</v>
      </c>
      <c r="B31" s="19"/>
      <c r="C31" s="32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18</v>
      </c>
    </row>
    <row r="35" spans="1:3" x14ac:dyDescent="0.25">
      <c r="A35" s="11" t="s">
        <v>775</v>
      </c>
      <c r="B35" s="18"/>
      <c r="C35" s="23">
        <v>106</v>
      </c>
    </row>
    <row r="36" spans="1:3" x14ac:dyDescent="0.25">
      <c r="A36" s="11" t="s">
        <v>776</v>
      </c>
      <c r="B36" s="18"/>
      <c r="C36" s="23">
        <v>86</v>
      </c>
    </row>
    <row r="37" spans="1:3" x14ac:dyDescent="0.25">
      <c r="A37" s="11" t="s">
        <v>777</v>
      </c>
      <c r="B37" s="18"/>
      <c r="C37" s="23">
        <v>22</v>
      </c>
    </row>
    <row r="38" spans="1:3" x14ac:dyDescent="0.25">
      <c r="A38" s="11" t="s">
        <v>778</v>
      </c>
      <c r="B38" s="18"/>
      <c r="C38" s="23">
        <v>48</v>
      </c>
    </row>
    <row r="39" spans="1:3" x14ac:dyDescent="0.25">
      <c r="A39" s="11" t="s">
        <v>779</v>
      </c>
      <c r="B39" s="19"/>
      <c r="C39" s="32">
        <v>16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2</v>
      </c>
    </row>
    <row r="43" spans="1:3" x14ac:dyDescent="0.25">
      <c r="A43" s="11" t="s">
        <v>782</v>
      </c>
      <c r="B43" s="19"/>
      <c r="C43" s="32">
        <v>8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92</v>
      </c>
    </row>
    <row r="47" spans="1:3" x14ac:dyDescent="0.25">
      <c r="A47" s="166"/>
      <c r="B47" s="12" t="s">
        <v>120</v>
      </c>
      <c r="C47" s="23">
        <v>97</v>
      </c>
    </row>
    <row r="48" spans="1:3" x14ac:dyDescent="0.25">
      <c r="A48" s="166"/>
      <c r="B48" s="12" t="s">
        <v>786</v>
      </c>
      <c r="C48" s="23">
        <v>75</v>
      </c>
    </row>
    <row r="49" spans="1:6" x14ac:dyDescent="0.25">
      <c r="A49" s="167"/>
      <c r="B49" s="15" t="s">
        <v>787</v>
      </c>
      <c r="C49" s="32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0</v>
      </c>
    </row>
    <row r="53" spans="1:6" x14ac:dyDescent="0.25">
      <c r="A53" s="11" t="s">
        <v>109</v>
      </c>
      <c r="B53" s="18"/>
      <c r="C53" s="23">
        <v>0</v>
      </c>
    </row>
    <row r="54" spans="1:6" x14ac:dyDescent="0.25">
      <c r="A54" s="11" t="s">
        <v>727</v>
      </c>
      <c r="B54" s="19"/>
      <c r="C54" s="32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0</v>
      </c>
      <c r="D60" s="13">
        <v>1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18</v>
      </c>
      <c r="D61" s="13">
        <v>12</v>
      </c>
      <c r="E61" s="13">
        <v>6</v>
      </c>
      <c r="F61" s="23">
        <v>10</v>
      </c>
    </row>
    <row r="62" spans="1:6" x14ac:dyDescent="0.25">
      <c r="A62" s="166"/>
      <c r="B62" s="12" t="s">
        <v>788</v>
      </c>
      <c r="C62" s="13">
        <v>439</v>
      </c>
      <c r="D62" s="13">
        <v>146</v>
      </c>
      <c r="E62" s="13">
        <v>47</v>
      </c>
      <c r="F62" s="23">
        <v>60</v>
      </c>
    </row>
    <row r="63" spans="1:6" x14ac:dyDescent="0.25">
      <c r="A63" s="166"/>
      <c r="B63" s="12" t="s">
        <v>789</v>
      </c>
      <c r="C63" s="13">
        <v>95</v>
      </c>
      <c r="D63" s="13">
        <v>23</v>
      </c>
      <c r="E63" s="13">
        <v>5</v>
      </c>
      <c r="F63" s="23">
        <v>13</v>
      </c>
    </row>
    <row r="64" spans="1:6" x14ac:dyDescent="0.25">
      <c r="A64" s="166"/>
      <c r="B64" s="12" t="s">
        <v>736</v>
      </c>
      <c r="C64" s="13">
        <v>1</v>
      </c>
      <c r="D64" s="13">
        <v>0</v>
      </c>
      <c r="E64" s="13">
        <v>0</v>
      </c>
      <c r="F64" s="23">
        <v>1</v>
      </c>
    </row>
    <row r="65" spans="1:6" x14ac:dyDescent="0.25">
      <c r="A65" s="166"/>
      <c r="B65" s="12" t="s">
        <v>790</v>
      </c>
      <c r="C65" s="13">
        <v>0</v>
      </c>
      <c r="D65" s="13">
        <v>0</v>
      </c>
      <c r="E65" s="13">
        <v>0</v>
      </c>
      <c r="F65" s="23">
        <v>0</v>
      </c>
    </row>
    <row r="66" spans="1:6" x14ac:dyDescent="0.25">
      <c r="A66" s="166"/>
      <c r="B66" s="12" t="s">
        <v>791</v>
      </c>
      <c r="C66" s="13">
        <v>32</v>
      </c>
      <c r="D66" s="13">
        <v>41</v>
      </c>
      <c r="E66" s="13">
        <v>14</v>
      </c>
      <c r="F66" s="23">
        <v>21</v>
      </c>
    </row>
    <row r="67" spans="1:6" x14ac:dyDescent="0.25">
      <c r="A67" s="166"/>
      <c r="B67" s="12" t="s">
        <v>792</v>
      </c>
      <c r="C67" s="13">
        <v>7</v>
      </c>
      <c r="D67" s="13">
        <v>9</v>
      </c>
      <c r="E67" s="13">
        <v>4</v>
      </c>
      <c r="F67" s="23">
        <v>7</v>
      </c>
    </row>
    <row r="68" spans="1:6" x14ac:dyDescent="0.25">
      <c r="A68" s="166"/>
      <c r="B68" s="12" t="s">
        <v>740</v>
      </c>
      <c r="C68" s="13">
        <v>0</v>
      </c>
      <c r="D68" s="13">
        <v>0</v>
      </c>
      <c r="E68" s="13">
        <v>0</v>
      </c>
      <c r="F68" s="23">
        <v>0</v>
      </c>
    </row>
    <row r="69" spans="1:6" x14ac:dyDescent="0.25">
      <c r="A69" s="166"/>
      <c r="B69" s="12" t="s">
        <v>349</v>
      </c>
      <c r="C69" s="13">
        <v>1</v>
      </c>
      <c r="D69" s="13">
        <v>0</v>
      </c>
      <c r="E69" s="13">
        <v>0</v>
      </c>
      <c r="F69" s="23">
        <v>0</v>
      </c>
    </row>
    <row r="70" spans="1:6" x14ac:dyDescent="0.25">
      <c r="A70" s="166"/>
      <c r="B70" s="12" t="s">
        <v>741</v>
      </c>
      <c r="C70" s="13">
        <v>1</v>
      </c>
      <c r="D70" s="13">
        <v>0</v>
      </c>
      <c r="E70" s="13">
        <v>0</v>
      </c>
      <c r="F70" s="23">
        <v>0</v>
      </c>
    </row>
    <row r="71" spans="1:6" x14ac:dyDescent="0.25">
      <c r="A71" s="166"/>
      <c r="B71" s="12" t="s">
        <v>742</v>
      </c>
      <c r="C71" s="13">
        <v>1</v>
      </c>
      <c r="D71" s="13">
        <v>0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0</v>
      </c>
      <c r="D72" s="13">
        <v>0</v>
      </c>
      <c r="E72" s="13">
        <v>0</v>
      </c>
      <c r="F72" s="23">
        <v>1</v>
      </c>
    </row>
    <row r="73" spans="1:6" x14ac:dyDescent="0.25">
      <c r="A73" s="166"/>
      <c r="B73" s="12" t="s">
        <v>744</v>
      </c>
      <c r="C73" s="13">
        <v>268</v>
      </c>
      <c r="D73" s="13">
        <v>118</v>
      </c>
      <c r="E73" s="13">
        <v>30</v>
      </c>
      <c r="F73" s="23">
        <v>44</v>
      </c>
    </row>
    <row r="74" spans="1:6" x14ac:dyDescent="0.25">
      <c r="A74" s="166"/>
      <c r="B74" s="12" t="s">
        <v>745</v>
      </c>
      <c r="C74" s="13">
        <v>0</v>
      </c>
      <c r="D74" s="13">
        <v>0</v>
      </c>
      <c r="E74" s="13">
        <v>0</v>
      </c>
      <c r="F74" s="23">
        <v>0</v>
      </c>
    </row>
    <row r="75" spans="1:6" x14ac:dyDescent="0.25">
      <c r="A75" s="167"/>
      <c r="B75" s="12" t="s">
        <v>746</v>
      </c>
      <c r="C75" s="13">
        <v>0</v>
      </c>
      <c r="D75" s="13">
        <v>0</v>
      </c>
      <c r="E75" s="13">
        <v>0</v>
      </c>
      <c r="F75" s="23">
        <v>0</v>
      </c>
    </row>
    <row r="76" spans="1:6" x14ac:dyDescent="0.25">
      <c r="A76" s="179" t="s">
        <v>747</v>
      </c>
      <c r="B76" s="180"/>
      <c r="C76" s="29">
        <v>863</v>
      </c>
      <c r="D76" s="29">
        <v>350</v>
      </c>
      <c r="E76" s="29">
        <v>106</v>
      </c>
      <c r="F76" s="29">
        <v>157</v>
      </c>
    </row>
    <row r="77" spans="1:6" x14ac:dyDescent="0.25">
      <c r="A77" s="165" t="s">
        <v>793</v>
      </c>
      <c r="B77" s="12" t="s">
        <v>748</v>
      </c>
      <c r="C77" s="13">
        <v>4</v>
      </c>
      <c r="D77" s="13">
        <v>0</v>
      </c>
      <c r="E77" s="13">
        <v>0</v>
      </c>
      <c r="F77" s="23">
        <v>0</v>
      </c>
    </row>
    <row r="78" spans="1:6" x14ac:dyDescent="0.25">
      <c r="A78" s="166"/>
      <c r="B78" s="12" t="s">
        <v>749</v>
      </c>
      <c r="C78" s="13">
        <v>0</v>
      </c>
      <c r="D78" s="13">
        <v>0</v>
      </c>
      <c r="E78" s="13">
        <v>0</v>
      </c>
      <c r="F78" s="23">
        <v>0</v>
      </c>
    </row>
    <row r="79" spans="1:6" x14ac:dyDescent="0.25">
      <c r="A79" s="167"/>
      <c r="B79" s="12" t="s">
        <v>106</v>
      </c>
      <c r="C79" s="13">
        <v>3</v>
      </c>
      <c r="D79" s="13">
        <v>0</v>
      </c>
      <c r="E79" s="13">
        <v>0</v>
      </c>
      <c r="F79" s="23">
        <v>0</v>
      </c>
    </row>
    <row r="80" spans="1:6" x14ac:dyDescent="0.25">
      <c r="A80" s="179" t="s">
        <v>794</v>
      </c>
      <c r="B80" s="180"/>
      <c r="C80" s="29">
        <v>7</v>
      </c>
      <c r="D80" s="29">
        <v>0</v>
      </c>
      <c r="E80" s="29">
        <v>0</v>
      </c>
      <c r="F80" s="29">
        <v>0</v>
      </c>
    </row>
  </sheetData>
  <sheetProtection algorithmName="SHA-512" hashValue="pESZrpEQ1Rb+OZHL/eIUxTYLkBkAaLrXYPOf4CD0O9vC3Fzu1D/UexqP+s6iq4zg8lExmo7pIPey3WIzvt2fYg==" saltValue="p+y9Y8qh8d7OIyiBKQdMZ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4</v>
      </c>
    </row>
    <row r="6" spans="1:3" x14ac:dyDescent="0.25">
      <c r="A6" s="11" t="s">
        <v>798</v>
      </c>
      <c r="B6" s="18"/>
      <c r="C6" s="23">
        <v>28</v>
      </c>
    </row>
    <row r="7" spans="1:3" x14ac:dyDescent="0.25">
      <c r="A7" s="11" t="s">
        <v>799</v>
      </c>
      <c r="B7" s="18"/>
      <c r="C7" s="23">
        <v>0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4</v>
      </c>
    </row>
    <row r="13" spans="1:3" x14ac:dyDescent="0.25">
      <c r="A13" s="11" t="s">
        <v>798</v>
      </c>
      <c r="B13" s="18"/>
      <c r="C13" s="23">
        <v>4</v>
      </c>
    </row>
    <row r="14" spans="1:3" x14ac:dyDescent="0.25">
      <c r="A14" s="11" t="s">
        <v>803</v>
      </c>
      <c r="B14" s="18"/>
      <c r="C14" s="23">
        <v>0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0</v>
      </c>
    </row>
    <row r="20" spans="1:3" x14ac:dyDescent="0.25">
      <c r="A20" s="11" t="s">
        <v>805</v>
      </c>
      <c r="B20" s="18"/>
      <c r="C20" s="23">
        <v>0</v>
      </c>
    </row>
    <row r="21" spans="1:3" x14ac:dyDescent="0.25">
      <c r="A21" s="11" t="s">
        <v>806</v>
      </c>
      <c r="B21" s="18"/>
      <c r="C21" s="23">
        <v>0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3</v>
      </c>
    </row>
    <row r="26" spans="1:3" x14ac:dyDescent="0.25">
      <c r="A26" s="11" t="s">
        <v>810</v>
      </c>
      <c r="B26" s="19"/>
      <c r="C26" s="32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0</v>
      </c>
    </row>
    <row r="30" spans="1:3" x14ac:dyDescent="0.25">
      <c r="A30" s="11" t="s">
        <v>813</v>
      </c>
      <c r="B30" s="19"/>
      <c r="C30" s="32">
        <v>0</v>
      </c>
    </row>
  </sheetData>
  <sheetProtection algorithmName="SHA-512" hashValue="s+ppY8ASV+/sRj4Q+7kjCzFSYSbn1mILrmtu6RPT0Goum6Yr/S0GzMXQTGZf/FWKSw4w6YlIFBEI7+hMZYSV3Q==" saltValue="IImF//sf1s7pRhgw99dDj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5</v>
      </c>
    </row>
    <row r="6" spans="1:3" x14ac:dyDescent="0.25">
      <c r="A6" s="11" t="s">
        <v>817</v>
      </c>
      <c r="B6" s="18"/>
      <c r="C6" s="23">
        <v>2</v>
      </c>
    </row>
    <row r="7" spans="1:3" x14ac:dyDescent="0.25">
      <c r="A7" s="11" t="s">
        <v>818</v>
      </c>
      <c r="B7" s="18"/>
      <c r="C7" s="23">
        <v>0</v>
      </c>
    </row>
    <row r="8" spans="1:3" x14ac:dyDescent="0.25">
      <c r="A8" s="11" t="s">
        <v>819</v>
      </c>
      <c r="B8" s="18"/>
      <c r="C8" s="23">
        <v>0</v>
      </c>
    </row>
    <row r="9" spans="1:3" x14ac:dyDescent="0.25">
      <c r="A9" s="11" t="s">
        <v>820</v>
      </c>
      <c r="B9" s="18"/>
      <c r="C9" s="23">
        <v>0</v>
      </c>
    </row>
    <row r="10" spans="1:3" x14ac:dyDescent="0.25">
      <c r="A10" s="11" t="s">
        <v>821</v>
      </c>
      <c r="B10" s="19"/>
      <c r="C10" s="32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5</v>
      </c>
    </row>
    <row r="14" spans="1:3" x14ac:dyDescent="0.25">
      <c r="A14" s="11" t="s">
        <v>824</v>
      </c>
      <c r="B14" s="18"/>
      <c r="C14" s="23">
        <v>4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0</v>
      </c>
    </row>
    <row r="19" spans="1:3" x14ac:dyDescent="0.25">
      <c r="A19" s="11" t="s">
        <v>828</v>
      </c>
      <c r="B19" s="18"/>
      <c r="C19" s="23">
        <v>2</v>
      </c>
    </row>
    <row r="20" spans="1:3" x14ac:dyDescent="0.25">
      <c r="A20" s="11" t="s">
        <v>829</v>
      </c>
      <c r="B20" s="19"/>
      <c r="C20" s="32">
        <v>7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3</v>
      </c>
    </row>
    <row r="33" spans="1:3" x14ac:dyDescent="0.25">
      <c r="A33" s="11" t="s">
        <v>760</v>
      </c>
      <c r="B33" s="18"/>
      <c r="C33" s="23">
        <v>0</v>
      </c>
    </row>
    <row r="34" spans="1:3" x14ac:dyDescent="0.25">
      <c r="A34" s="11" t="s">
        <v>840</v>
      </c>
      <c r="B34" s="18"/>
      <c r="C34" s="23">
        <v>0</v>
      </c>
    </row>
    <row r="35" spans="1:3" x14ac:dyDescent="0.25">
      <c r="A35" s="11" t="s">
        <v>841</v>
      </c>
      <c r="B35" s="19"/>
      <c r="C35" s="32">
        <v>9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2</v>
      </c>
    </row>
    <row r="41" spans="1:3" x14ac:dyDescent="0.25">
      <c r="A41" s="11" t="s">
        <v>760</v>
      </c>
      <c r="B41" s="18"/>
      <c r="C41" s="23">
        <v>0</v>
      </c>
    </row>
    <row r="42" spans="1:3" x14ac:dyDescent="0.25">
      <c r="A42" s="11" t="s">
        <v>840</v>
      </c>
      <c r="B42" s="19"/>
      <c r="C42" s="32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18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1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2</v>
      </c>
    </row>
    <row r="55" spans="1:3" x14ac:dyDescent="0.25">
      <c r="A55" s="11" t="s">
        <v>760</v>
      </c>
      <c r="B55" s="18"/>
      <c r="C55" s="23">
        <v>0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eSC8cpkz4v4JFoYjqM7jRfk+Wy7jsSw/Zdb6bAKxQ0vO1ZlxAmwT5VEMNpmN3BbpK+HUObfwIaLVFeWJIprlaA==" saltValue="xYKkCVl8gZe9x/xTU8Vs8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185</v>
      </c>
      <c r="C4" s="29">
        <v>191</v>
      </c>
      <c r="D4" s="30">
        <v>-3.1413612565444997E-2</v>
      </c>
      <c r="E4" s="29">
        <v>700</v>
      </c>
      <c r="F4" s="29">
        <v>683</v>
      </c>
      <c r="G4" s="29">
        <v>96</v>
      </c>
      <c r="H4" s="29">
        <v>109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807</v>
      </c>
    </row>
    <row r="5" spans="1:15" x14ac:dyDescent="0.25">
      <c r="A5" s="12" t="s">
        <v>476</v>
      </c>
      <c r="B5" s="13">
        <v>2</v>
      </c>
      <c r="C5" s="13">
        <v>1</v>
      </c>
      <c r="D5" s="31">
        <v>1</v>
      </c>
      <c r="E5" s="13">
        <v>6</v>
      </c>
      <c r="F5" s="13">
        <v>8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5</v>
      </c>
    </row>
    <row r="6" spans="1:15" x14ac:dyDescent="0.25">
      <c r="A6" s="12" t="s">
        <v>477</v>
      </c>
      <c r="B6" s="13">
        <v>104</v>
      </c>
      <c r="C6" s="13">
        <v>114</v>
      </c>
      <c r="D6" s="31">
        <v>-8.7719298245614002E-2</v>
      </c>
      <c r="E6" s="13">
        <v>379</v>
      </c>
      <c r="F6" s="13">
        <v>373</v>
      </c>
      <c r="G6" s="13">
        <v>56</v>
      </c>
      <c r="H6" s="13">
        <v>64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458</v>
      </c>
    </row>
    <row r="7" spans="1:15" x14ac:dyDescent="0.25">
      <c r="A7" s="12" t="s">
        <v>478</v>
      </c>
      <c r="B7" s="13">
        <v>8</v>
      </c>
      <c r="C7" s="13">
        <v>8</v>
      </c>
      <c r="D7" s="31">
        <v>0</v>
      </c>
      <c r="E7" s="13">
        <v>6</v>
      </c>
      <c r="F7" s="13">
        <v>1</v>
      </c>
      <c r="G7" s="13">
        <v>0</v>
      </c>
      <c r="H7" s="13">
        <v>4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6</v>
      </c>
    </row>
    <row r="8" spans="1:15" x14ac:dyDescent="0.25">
      <c r="A8" s="12" t="s">
        <v>479</v>
      </c>
      <c r="B8" s="13">
        <v>0</v>
      </c>
      <c r="C8" s="13">
        <v>0</v>
      </c>
      <c r="D8" s="31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10</v>
      </c>
      <c r="C9" s="13">
        <v>8</v>
      </c>
      <c r="D9" s="31">
        <v>0.25</v>
      </c>
      <c r="E9" s="13">
        <v>18</v>
      </c>
      <c r="F9" s="13">
        <v>13</v>
      </c>
      <c r="G9" s="13">
        <v>11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17</v>
      </c>
    </row>
    <row r="10" spans="1:15" x14ac:dyDescent="0.25">
      <c r="A10" s="12" t="s">
        <v>481</v>
      </c>
      <c r="B10" s="13">
        <v>59</v>
      </c>
      <c r="C10" s="13">
        <v>57</v>
      </c>
      <c r="D10" s="31">
        <v>3.5087719298245598E-2</v>
      </c>
      <c r="E10" s="13">
        <v>287</v>
      </c>
      <c r="F10" s="13">
        <v>287</v>
      </c>
      <c r="G10" s="13">
        <v>28</v>
      </c>
      <c r="H10" s="13">
        <v>35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3">
        <v>321</v>
      </c>
    </row>
    <row r="11" spans="1:15" x14ac:dyDescent="0.25">
      <c r="A11" s="15" t="s">
        <v>482</v>
      </c>
      <c r="B11" s="16">
        <v>2</v>
      </c>
      <c r="C11" s="16">
        <v>3</v>
      </c>
      <c r="D11" s="44">
        <v>-0.33333333333333298</v>
      </c>
      <c r="E11" s="16">
        <v>4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lv2PemrG2W/vvMwy/WTO1H1AeC2x1ceozONch5HlP3wMQepl2BgdZ0PdvM8OBdpwkHMz4bfrBC2THPQPCDtjEg==" saltValue="Vk66WTUYnJOfaRX9r7iOh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2020-05-19T09:38:09Z</dcterms:created>
  <dcterms:modified xsi:type="dcterms:W3CDTF">2020-06-08T09:14:37Z</dcterms:modified>
</cp:coreProperties>
</file>