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RN4EGOrEQDd9rFa9YiGd81RD3BZVmuu5mVNPAqaiEN5kUkcIQ2a6R79F+F7NS0urSRY2rzzX/oRCV8TA1Cxfqw==" workbookSaltValue="YNO5V3sIf53iGfzLkZPeF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K42" i="12" s="1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J42" i="12"/>
  <c r="I42" i="12"/>
  <c r="H42" i="12"/>
  <c r="G42" i="12"/>
  <c r="F42" i="12"/>
  <c r="E42" i="12"/>
  <c r="D42" i="12"/>
  <c r="N7" i="17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<sst xmlns="http://schemas.openxmlformats.org/spreadsheetml/2006/main" count="2014" uniqueCount="1113">
  <si>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</si>
  <si>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</si>
  <si>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</si>
  <si>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</si>
  <si>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</si>
  <si>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</si>
  <si>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Jaen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</si>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</sst>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25-4DD7-BD1E-3A86FA3BA0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25-4DD7-BD1E-3A86FA3BA0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2864</c:v>
                </c:pt>
                <c:pt idx="1">
                  <c:v>23121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25-4DD7-BD1E-3A86FA3B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62-4D26-8CAB-6E31A3DFFB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62-4D26-8CAB-6E31A3DFFB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E62-4D26-8CAB-6E31A3DFFBA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31</c:v>
                </c:pt>
                <c:pt idx="1">
                  <c:v>725</c:v>
                </c:pt>
                <c:pt idx="2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62-4D26-8CAB-6E31A3DFF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F3-451F-AB1F-491C7FA16E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F3-451F-AB1F-491C7FA16E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2F3-451F-AB1F-491C7FA16E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711</c:v>
                </c:pt>
                <c:pt idx="1">
                  <c:v>168</c:v>
                </c:pt>
                <c:pt idx="2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F3-451F-AB1F-491C7FA16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6C-4950-AD02-C755563414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6C-4950-AD02-C755563414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28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C-4950-AD02-C7555634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E5-448E-8A8C-44BB080742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E5-448E-8A8C-44BB080742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3558</c:v>
                </c:pt>
                <c:pt idx="1">
                  <c:v>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E5-448E-8A8C-44BB08074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797</c:v>
              </c:pt>
              <c:pt idx="1">
                <c:v>1888</c:v>
              </c:pt>
              <c:pt idx="2">
                <c:v>13</c:v>
              </c:pt>
              <c:pt idx="3">
                <c:v>1</c:v>
              </c:pt>
              <c:pt idx="4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1-2DA0-4003-9E1D-D2E3DF5B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9250843644544429E-3"/>
          <c:y val="0.2691664041994750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1249</c:v>
              </c:pt>
              <c:pt idx="1">
                <c:v>1647</c:v>
              </c:pt>
              <c:pt idx="2">
                <c:v>62</c:v>
              </c:pt>
              <c:pt idx="3">
                <c:v>18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A224-4DB3-A33B-FD88B0E82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187</c:v>
              </c:pt>
              <c:pt idx="2">
                <c:v>72</c:v>
              </c:pt>
              <c:pt idx="3">
                <c:v>16</c:v>
              </c:pt>
              <c:pt idx="4">
                <c:v>29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404-4B16-B3C6-30452524A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160</c:v>
              </c:pt>
              <c:pt idx="1">
                <c:v>148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9CBB-4643-AC9C-D2AA3F7C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1871</c:v>
              </c:pt>
              <c:pt idx="1">
                <c:v>19</c:v>
              </c:pt>
              <c:pt idx="2">
                <c:v>288</c:v>
              </c:pt>
              <c:pt idx="3">
                <c:v>4</c:v>
              </c:pt>
              <c:pt idx="4">
                <c:v>12</c:v>
              </c:pt>
              <c:pt idx="5">
                <c:v>2</c:v>
              </c:pt>
              <c:pt idx="6">
                <c:v>6</c:v>
              </c:pt>
              <c:pt idx="7">
                <c:v>301</c:v>
              </c:pt>
              <c:pt idx="8">
                <c:v>23</c:v>
              </c:pt>
              <c:pt idx="9">
                <c:v>1100</c:v>
              </c:pt>
            </c:numLit>
          </c:val>
          <c:extLst>
            <c:ext xmlns:c16="http://schemas.microsoft.com/office/drawing/2014/chart" uri="{C3380CC4-5D6E-409C-BE32-E72D297353CC}">
              <c16:uniqueId val="{00000001-B71A-4D2F-A806-D64FF6491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Aux!$AI$2:$AI$10</c:f>
              <c:strCache>
                <c:ptCount val="9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</c:v>
              </c:pt>
              <c:pt idx="1">
                <c:v>348</c:v>
              </c:pt>
              <c:pt idx="2">
                <c:v>377</c:v>
              </c:pt>
              <c:pt idx="3">
                <c:v>308</c:v>
              </c:pt>
              <c:pt idx="4">
                <c:v>140</c:v>
              </c:pt>
              <c:pt idx="5">
                <c:v>248</c:v>
              </c:pt>
              <c:pt idx="6">
                <c:v>358</c:v>
              </c:pt>
              <c:pt idx="7">
                <c:v>52</c:v>
              </c:pt>
              <c:pt idx="8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EAD7-4875-BBD5-37F2BAF1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7.3011589843404404E-2"/>
          <c:w val="0.33754574428196477"/>
          <c:h val="0.9269884101565956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6C-498C-9ECD-B0504E9152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6C-498C-9ECD-B0504E91526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6C-498C-9ECD-B0504E9152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167</c:v>
                </c:pt>
                <c:pt idx="1">
                  <c:v>156</c:v>
                </c:pt>
                <c:pt idx="2">
                  <c:v>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6C-498C-9ECD-B0504E91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9334</c:v>
              </c:pt>
              <c:pt idx="1">
                <c:v>1251</c:v>
              </c:pt>
              <c:pt idx="2">
                <c:v>822</c:v>
              </c:pt>
              <c:pt idx="3">
                <c:v>202</c:v>
              </c:pt>
              <c:pt idx="4">
                <c:v>104</c:v>
              </c:pt>
              <c:pt idx="5">
                <c:v>330</c:v>
              </c:pt>
              <c:pt idx="6">
                <c:v>3248</c:v>
              </c:pt>
              <c:pt idx="7">
                <c:v>104</c:v>
              </c:pt>
              <c:pt idx="8">
                <c:v>122</c:v>
              </c:pt>
              <c:pt idx="9">
                <c:v>151</c:v>
              </c:pt>
              <c:pt idx="10">
                <c:v>101</c:v>
              </c:pt>
              <c:pt idx="11">
                <c:v>644</c:v>
              </c:pt>
              <c:pt idx="12">
                <c:v>259</c:v>
              </c:pt>
              <c:pt idx="13">
                <c:v>9154</c:v>
              </c:pt>
              <c:pt idx="14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0-FD6A-4E16-89B2-48942B86F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491</c:v>
              </c:pt>
              <c:pt idx="1">
                <c:v>105</c:v>
              </c:pt>
              <c:pt idx="2">
                <c:v>112</c:v>
              </c:pt>
              <c:pt idx="3">
                <c:v>677</c:v>
              </c:pt>
              <c:pt idx="4">
                <c:v>223</c:v>
              </c:pt>
              <c:pt idx="5">
                <c:v>58</c:v>
              </c:pt>
              <c:pt idx="6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5C7E-42B8-95B7-D09D6C29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</c:v>
              </c:pt>
              <c:pt idx="1">
                <c:v>211</c:v>
              </c:pt>
              <c:pt idx="2">
                <c:v>141</c:v>
              </c:pt>
              <c:pt idx="3">
                <c:v>83</c:v>
              </c:pt>
              <c:pt idx="4">
                <c:v>101</c:v>
              </c:pt>
              <c:pt idx="5">
                <c:v>619</c:v>
              </c:pt>
              <c:pt idx="6">
                <c:v>161</c:v>
              </c:pt>
              <c:pt idx="7">
                <c:v>51</c:v>
              </c:pt>
              <c:pt idx="8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FE66-4C8F-B61E-58BD8DCBD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160</c:v>
              </c:pt>
              <c:pt idx="1">
                <c:v>208</c:v>
              </c:pt>
              <c:pt idx="2">
                <c:v>85</c:v>
              </c:pt>
              <c:pt idx="3">
                <c:v>52</c:v>
              </c:pt>
              <c:pt idx="4">
                <c:v>147</c:v>
              </c:pt>
              <c:pt idx="5">
                <c:v>744</c:v>
              </c:pt>
              <c:pt idx="6">
                <c:v>99</c:v>
              </c:pt>
              <c:pt idx="7">
                <c:v>110</c:v>
              </c:pt>
              <c:pt idx="8">
                <c:v>223</c:v>
              </c:pt>
              <c:pt idx="9">
                <c:v>98</c:v>
              </c:pt>
              <c:pt idx="10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0-2169-46F4-9D17-8B85920D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222</c:v>
              </c:pt>
              <c:pt idx="1">
                <c:v>179</c:v>
              </c:pt>
              <c:pt idx="2">
                <c:v>126</c:v>
              </c:pt>
              <c:pt idx="3">
                <c:v>680</c:v>
              </c:pt>
              <c:pt idx="4">
                <c:v>74</c:v>
              </c:pt>
              <c:pt idx="5">
                <c:v>132</c:v>
              </c:pt>
              <c:pt idx="6">
                <c:v>65</c:v>
              </c:pt>
              <c:pt idx="7">
                <c:v>216</c:v>
              </c:pt>
              <c:pt idx="8">
                <c:v>130</c:v>
              </c:pt>
              <c:pt idx="9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F64F-41F8-8565-8C8020D3A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Seguridad colectiva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F9-4196-BBAC-8CB6974A1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7</c:v>
              </c:pt>
              <c:pt idx="2">
                <c:v>18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714-4141-BA1D-9A8FCBFFB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395-437D-90F7-8C84C8A6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Pública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62D-4469-964C-323C5BE6C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Aux!$F$2:$F$9</c:f>
              <c:strCache>
                <c:ptCount val="8"/>
                <c:pt idx="0">
                  <c:v>Vida / integridad</c:v>
                </c:pt>
                <c:pt idx="1">
                  <c:v>Violencia doméstica/género</c:v>
                </c:pt>
                <c:pt idx="2">
                  <c:v>Relaciones familiares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Drogas</c:v>
                </c:pt>
                <c:pt idx="6">
                  <c:v>Falsedades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69</c:v>
              </c:pt>
              <c:pt idx="1">
                <c:v>98</c:v>
              </c:pt>
              <c:pt idx="2">
                <c:v>17</c:v>
              </c:pt>
              <c:pt idx="3">
                <c:v>20</c:v>
              </c:pt>
              <c:pt idx="4">
                <c:v>32</c:v>
              </c:pt>
              <c:pt idx="5">
                <c:v>55</c:v>
              </c:pt>
              <c:pt idx="6">
                <c:v>11</c:v>
              </c:pt>
              <c:pt idx="7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0343-446C-9BDF-DAB5A701C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C6-4648-A78D-F7037CF350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C6-4648-A78D-F7037CF350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1062</c:v>
                </c:pt>
                <c:pt idx="1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6-4648-A78D-F7037CF35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De la trata de seres humanos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</c:v>
              </c:pt>
              <c:pt idx="1">
                <c:v>15</c:v>
              </c:pt>
              <c:pt idx="2">
                <c:v>2</c:v>
              </c:pt>
              <c:pt idx="3">
                <c:v>5</c:v>
              </c:pt>
              <c:pt idx="4">
                <c:v>47</c:v>
              </c:pt>
              <c:pt idx="5">
                <c:v>2</c:v>
              </c:pt>
              <c:pt idx="6">
                <c:v>1</c:v>
              </c:pt>
              <c:pt idx="7">
                <c:v>54</c:v>
              </c:pt>
              <c:pt idx="8">
                <c:v>15</c:v>
              </c:pt>
              <c:pt idx="9">
                <c:v>4</c:v>
              </c:pt>
              <c:pt idx="1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70A-47CD-B78E-196C67D3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278</c:v>
              </c:pt>
              <c:pt idx="1">
                <c:v>423</c:v>
              </c:pt>
              <c:pt idx="2">
                <c:v>364</c:v>
              </c:pt>
              <c:pt idx="3">
                <c:v>142</c:v>
              </c:pt>
              <c:pt idx="4">
                <c:v>713</c:v>
              </c:pt>
              <c:pt idx="5">
                <c:v>84</c:v>
              </c:pt>
              <c:pt idx="6">
                <c:v>807</c:v>
              </c:pt>
              <c:pt idx="7">
                <c:v>384</c:v>
              </c:pt>
              <c:pt idx="8">
                <c:v>183</c:v>
              </c:pt>
              <c:pt idx="9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7D7C-42A7-A353-71F74CD0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18-453A-81DE-75D3807145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18-453A-81DE-75D3807145A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18-453A-81DE-75D3807145A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718-453A-81DE-75D3807145A6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18-453A-81DE-75D3807145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718-453A-81DE-75D3807145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4</c:v>
                </c:pt>
                <c:pt idx="1">
                  <c:v>14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18-453A-81DE-75D380714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4E-4E71-97BF-9E97E387B3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4E-4E71-97BF-9E97E387B3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4E-4E71-97BF-9E97E387B32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04E-4E71-97BF-9E97E387B32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04E-4E71-97BF-9E97E387B32A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4E-4E71-97BF-9E97E387B32A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4E-4E71-97BF-9E97E387B3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4E-4E71-97BF-9E97E387B32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4E-4E71-97BF-9E97E387B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4E-4E71-97BF-9E97E387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798</c:v>
              </c:pt>
              <c:pt idx="1">
                <c:v>204</c:v>
              </c:pt>
              <c:pt idx="2">
                <c:v>41</c:v>
              </c:pt>
              <c:pt idx="3">
                <c:v>186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F00B-43DE-99AF-ABCE6AB10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367</c:v>
              </c:pt>
              <c:pt idx="1">
                <c:v>177</c:v>
              </c:pt>
              <c:pt idx="2">
                <c:v>20</c:v>
              </c:pt>
              <c:pt idx="3">
                <c:v>205</c:v>
              </c:pt>
              <c:pt idx="4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4029-470F-B513-7C1AFD21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98</c:v>
              </c:pt>
              <c:pt idx="1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0921-4847-A132-428AE6C23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ABED-4BC6-92BD-F3A4C31D4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178</c:v>
              </c:pt>
              <c:pt idx="1">
                <c:v>23</c:v>
              </c:pt>
              <c:pt idx="2">
                <c:v>4</c:v>
              </c:pt>
              <c:pt idx="3">
                <c:v>59</c:v>
              </c:pt>
              <c:pt idx="4">
                <c:v>42</c:v>
              </c:pt>
              <c:pt idx="5">
                <c:v>9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825-4E61-A4E9-31D1E7952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123</c:v>
              </c:pt>
              <c:pt idx="1">
                <c:v>5</c:v>
              </c:pt>
              <c:pt idx="2">
                <c:v>6</c:v>
              </c:pt>
              <c:pt idx="3">
                <c:v>24</c:v>
              </c:pt>
              <c:pt idx="4">
                <c:v>25</c:v>
              </c:pt>
              <c:pt idx="5">
                <c:v>23</c:v>
              </c:pt>
              <c:pt idx="6">
                <c:v>30</c:v>
              </c:pt>
              <c:pt idx="7">
                <c:v>10</c:v>
              </c:pt>
              <c:pt idx="8">
                <c:v>45</c:v>
              </c:pt>
              <c:pt idx="9">
                <c:v>31</c:v>
              </c:pt>
              <c:pt idx="10">
                <c:v>7</c:v>
              </c:pt>
              <c:pt idx="11">
                <c:v>61</c:v>
              </c:pt>
              <c:pt idx="12">
                <c:v>4</c:v>
              </c:pt>
              <c:pt idx="1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F18-4097-B8F0-74A98625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92-4D50-81DF-819D12E212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92-4D50-81DF-819D12E212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1634</c:v>
                </c:pt>
                <c:pt idx="1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92-4D50-81DF-819D12E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102</c:v>
              </c:pt>
              <c:pt idx="1">
                <c:v>2</c:v>
              </c:pt>
              <c:pt idx="2">
                <c:v>239</c:v>
              </c:pt>
              <c:pt idx="3">
                <c:v>102</c:v>
              </c:pt>
              <c:pt idx="4">
                <c:v>2</c:v>
              </c:pt>
              <c:pt idx="5">
                <c:v>37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40ED-47D4-84C5-BD958FF4E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56-4327-8658-B439C205AD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56-4327-8658-B439C205AD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19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56-4327-8658-B439C205A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CB-48CC-B39B-15FD937CEA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CB-48CC-B39B-15FD937CEA3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CB-48CC-B39B-15FD937CEA3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0CB-48CC-B39B-15FD937CEA3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CB-48CC-B39B-15FD937CEA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CB-48CC-B39B-15FD937CEA3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CB-48CC-B39B-15FD937CEA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220</c:v>
              </c:pt>
              <c:pt idx="1">
                <c:v>6</c:v>
              </c:pt>
              <c:pt idx="2">
                <c:v>1</c:v>
              </c:pt>
              <c:pt idx="3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6E36-4961-AE7F-95CEB72F7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101</c:v>
              </c:pt>
              <c:pt idx="1">
                <c:v>18</c:v>
              </c:pt>
              <c:pt idx="2">
                <c:v>1</c:v>
              </c:pt>
              <c:pt idx="3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17A5-40E9-B0D6-25B7A0965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</c:v>
              </c:pt>
              <c:pt idx="1">
                <c:v>2</c:v>
              </c:pt>
              <c:pt idx="2">
                <c:v>6</c:v>
              </c:pt>
              <c:pt idx="3">
                <c:v>18</c:v>
              </c:pt>
              <c:pt idx="4">
                <c:v>81</c:v>
              </c:pt>
              <c:pt idx="5">
                <c:v>125</c:v>
              </c:pt>
              <c:pt idx="6">
                <c:v>43</c:v>
              </c:pt>
              <c:pt idx="7">
                <c:v>6</c:v>
              </c:pt>
              <c:pt idx="8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8570-46CA-8A78-088D2C297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10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E01D-42C9-BBD6-93806ABF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11-4D9C-986D-5D613F987A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11-4D9C-986D-5D613F987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105</c:v>
                </c:pt>
                <c:pt idx="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1-4D9C-986D-5D613F987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9B-4D19-AB2F-C424563CC2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9B-4D19-AB2F-C424563CC2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9B-4D19-AB2F-C424563CC28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09B-4D19-AB2F-C424563CC28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B-4D19-AB2F-C424563CC2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45</c:v>
                </c:pt>
                <c:pt idx="1">
                  <c:v>119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9B-4D19-AB2F-C424563CC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999</c:v>
              </c:pt>
              <c:pt idx="1">
                <c:v>34</c:v>
              </c:pt>
              <c:pt idx="2">
                <c:v>4</c:v>
              </c:pt>
              <c:pt idx="3">
                <c:v>332</c:v>
              </c:pt>
            </c:numLit>
          </c:val>
          <c:extLst>
            <c:ext xmlns:c16="http://schemas.microsoft.com/office/drawing/2014/chart" uri="{C3380CC4-5D6E-409C-BE32-E72D297353CC}">
              <c16:uniqueId val="{00000000-77FC-4A9A-8F81-9A11B6B1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44-40AA-9F52-0039AD2C1D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44-40AA-9F52-0039AD2C1D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1381</c:v>
                </c:pt>
                <c:pt idx="1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4-40AA-9F52-0039AD2C1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335</c:v>
              </c:pt>
              <c:pt idx="1">
                <c:v>40</c:v>
              </c:pt>
              <c:pt idx="2">
                <c:v>4</c:v>
              </c:pt>
              <c:pt idx="3">
                <c:v>3</c:v>
              </c:pt>
              <c:pt idx="4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0-127A-4498-9138-5285CB1AF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74</c:v>
              </c:pt>
              <c:pt idx="1">
                <c:v>3</c:v>
              </c:pt>
              <c:pt idx="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7B5C-471F-8ECF-0220A7CCD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2.2084940944881889E-2"/>
                  <c:y val="-3.67152755905511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7CD-4860-86D6-FA10C14D85D6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1290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C77A-4635-8EE1-69562C74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leve de homicidio imprudente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F3-406E-B1FB-21744DCC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61</c:v>
              </c:pt>
              <c:pt idx="1">
                <c:v>47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D158-4476-9DCD-E90C2B75F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783-44A8-A647-5B10A22DC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991-4157-9A6E-3223D971A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82</c:v>
              </c:pt>
              <c:pt idx="1">
                <c:v>3</c:v>
              </c:pt>
              <c:pt idx="2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AB12-487F-A3F9-2C8B52498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17-4627-AAC5-037DC601AD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17-4627-AAC5-037DC601AD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51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17-4627-AAC5-037DC601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418</c:v>
              </c:pt>
              <c:pt idx="2">
                <c:v>6</c:v>
              </c:pt>
              <c:pt idx="3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0-A22B-41A1-8E9D-B636BF932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374</c:v>
              </c:pt>
              <c:pt idx="2">
                <c:v>25</c:v>
              </c:pt>
              <c:pt idx="3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E608-4AFD-8A38-93E6F36C7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54</c:v>
              </c:pt>
              <c:pt idx="1">
                <c:v>5</c:v>
              </c:pt>
              <c:pt idx="2">
                <c:v>50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E95-4E5E-9D6C-FBD8480B7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53</c:v>
              </c:pt>
              <c:pt idx="1">
                <c:v>9</c:v>
              </c:pt>
              <c:pt idx="2">
                <c:v>69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41-48D4-9EBE-F1A7A6B88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Aux!$AS$2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6F4-4E66-9E02-D0B05F85A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99F-4F72-AEAB-E0C6B3380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451</c:v>
              </c:pt>
              <c:pt idx="2">
                <c:v>37</c:v>
              </c:pt>
              <c:pt idx="3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0-C0C9-4EED-A1C3-7570A0326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</c:v>
              </c:pt>
              <c:pt idx="1">
                <c:v>23</c:v>
              </c:pt>
              <c:pt idx="2">
                <c:v>3</c:v>
              </c:pt>
              <c:pt idx="3">
                <c:v>7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9D9-42B1-AF7E-428B5980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159</c:v>
              </c:pt>
              <c:pt idx="2">
                <c:v>1</c:v>
              </c:pt>
              <c:pt idx="3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137B-4632-A734-1C0B27AB5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17</c:v>
              </c:pt>
              <c:pt idx="2">
                <c:v>8</c:v>
              </c:pt>
              <c:pt idx="3">
                <c:v>3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19B-41F9-ACBF-C88E72771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E6-4B98-A529-474728D81C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E6-4B98-A529-474728D81C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59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6-4B98-A529-474728D81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BC-4C6C-A2C3-42226CE8A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0A-4ACB-A204-7DD48DE33F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0A-4ACB-A204-7DD48DE33F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0A-4ACB-A204-7DD48DE33F3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0A-4ACB-A204-7DD48DE33F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157</c:v>
                </c:pt>
                <c:pt idx="1">
                  <c:v>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0A-4ACB-A204-7DD48DE33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45-45A6-A47D-85EC40E139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45-45A6-A47D-85EC40E139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668</c:v>
                </c:pt>
                <c:pt idx="1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5-45A6-A47D-85EC40E13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22</xdr:row>
      <xdr:rowOff>28575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21AC9FC-45C0-49B2-882C-3DEA0643D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E730879-915B-4C3C-A32C-CC1A97C9D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2C749A1-C073-4B0A-92EE-440FCE7E4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42B443E-284F-4E8F-B392-0272333DF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8DE3D47-01C9-4AE6-8597-6C08E9CB7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6B52BC6-2B27-4079-83CD-AD4EC74D4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18B9886-A5B7-40EB-AC6B-4D1FEEB78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8714CD6-206D-48A0-BFCC-80E52EF21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72714F2-2D86-4FFC-B77A-FA66B988E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37A3BBA9-B9FC-4B6D-99DD-F5F6B2D96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8010D11-202C-4FC1-B131-461636656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82046ABA-18FA-47A4-AEA6-69AE6CDF5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022A95-4344-4CCC-9092-F39FA69A3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081A9D-1375-4764-A162-211749DBA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6C58471-11B0-43C0-91E6-454AF9DEB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564DB55-4740-4AE5-9680-60337FE7A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230063E-0677-433E-B59E-31BF044FE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526DF254-38BA-40DF-95EE-9583AF89D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EDF1D48B-C50A-4BF3-BE84-21005C6E6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2EA32604-FA48-4E73-A856-839487DAA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22BD1926-EAF6-424E-9831-6F0FE102A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55A54EA-6232-47FF-9606-5D415CBF9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5F6CAE5-6BDC-4500-B88A-25539AA97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11245FD-058D-4C48-9563-182F3D95D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10CB811-A78C-4BBB-A18C-9FCC67D7B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ECAC5E6-93B7-42D1-964E-D3E4FE49C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3059ED4-0277-414C-B9AB-A2B1C396F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BFB6E19-E90A-4D84-9233-9FBAFCEB5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6EFA3D2-B16E-4AF5-8B05-E96260D84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7EE9A5A7-412E-4FAB-BC0B-436ADA434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070F1D9-339B-4FE6-866D-7C86C4807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7F84A11-7456-442B-8BFB-B14DD687E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493A63D-C679-4D0B-B14B-304C92151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82A90DA-C4FA-496D-B3B8-36CA81538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AEF86CE-8C51-4F4D-8F90-96AF4BE84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79375</xdr:colOff>
      <xdr:row>7</xdr:row>
      <xdr:rowOff>9525</xdr:rowOff>
    </xdr:from>
    <xdr:to>
      <xdr:col>21</xdr:col>
      <xdr:colOff>523875</xdr:colOff>
      <xdr:row>18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084748D-535C-453F-993B-7AB36CEBA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B8F5CBE1-5926-4AE2-8AB0-748ABC0C7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187EED3-8613-4380-A3FD-FB9DE39C8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84392AF-AB89-4BFD-B0EE-1CBD1564C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37</xdr:row>
      <xdr:rowOff>47625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A1AAE97-DCF4-4F1B-87B1-9C2024418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05490AC-4FD0-4D1C-B2B5-61F573791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9E134D5-1836-4F9F-9E2E-AEE1A8D5B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7C6F421-3C5A-4D00-AC5F-EF058073A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F348685-AD0F-48C8-9FF6-13E2C31E7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2D3B4CF0-88DE-4E08-A58C-3E0DBC7E1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379956F-C48D-41FB-9B0F-20C30701E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C0BC515-6802-4E9E-9F9B-0DC1563EF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135C914-D27D-4151-AE10-7FF08727A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21F0F6D-9F99-4D6D-8CD6-68103471A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1957F34-1229-47F4-868A-92CD6B6F9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6467D9F-7777-48D4-845B-89813B07F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044F145-3052-4C64-A68D-245702118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8BD0906-9C72-4877-873E-211002BBC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FB03613-4453-42C8-8BEE-42EFED65F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71E5D37-ED5C-424F-B51D-1CD238122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D44DBB6-AD16-46BE-9DF8-EB4A11B10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7F64D28-8117-4F24-8F5B-DA02660FD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10EDFE1-74B9-465C-B585-185F98767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DFF890D-83B3-42D0-BB8F-AE514D46F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E11033B-C7CC-4FA2-9FDE-E295E1589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795F669-9898-4305-802E-08EC209A4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89040E8-2F2F-4C86-9051-A0B2C78E1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5EDEEB7-7F08-42D7-91E5-64BFF54B5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0E885B40-F8D7-401E-8B3C-E5C1B21E9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ED9CCDC5-63DC-4FB9-AF3E-6F5AF562F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DCB57F80-10EA-4E32-9C7E-E3120F718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F14FDD9-377E-4052-AB81-7140664D0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FD8D4D0-E989-4CF7-B74A-15E083D9E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2B08242-B241-4EFE-AB30-AF30A4B4E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49D07A6-30EE-47B5-815D-4C14FA92F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4" t="s">
        <v>0</v>
      </c>
      <c r="B1" s="16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T+gKqxQ5E0P0WAuDEbfaqZSVCKCjOAMrOsq2vNe50s+hB62/M4K5nqlgUQidXB/kGmCMaRgZW1dsk2tvemE+4Q==" saltValue="otG/fcLa/mVmPOpc5uxt+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18</v>
      </c>
      <c r="D5" s="13">
        <v>4</v>
      </c>
      <c r="E5" s="23">
        <v>9</v>
      </c>
    </row>
    <row r="6" spans="1:5" x14ac:dyDescent="0.25">
      <c r="A6" s="11" t="s">
        <v>849</v>
      </c>
      <c r="B6" s="18"/>
      <c r="C6" s="13">
        <v>23</v>
      </c>
      <c r="D6" s="13">
        <v>10</v>
      </c>
      <c r="E6" s="23">
        <v>8</v>
      </c>
    </row>
    <row r="7" spans="1:5" x14ac:dyDescent="0.25">
      <c r="A7" s="11" t="s">
        <v>850</v>
      </c>
      <c r="B7" s="18"/>
      <c r="C7" s="13">
        <v>3</v>
      </c>
      <c r="D7" s="13">
        <v>1</v>
      </c>
      <c r="E7" s="23">
        <v>1</v>
      </c>
    </row>
    <row r="8" spans="1:5" x14ac:dyDescent="0.25">
      <c r="A8" s="11" t="s">
        <v>851</v>
      </c>
      <c r="B8" s="18"/>
      <c r="C8" s="13">
        <v>7</v>
      </c>
      <c r="D8" s="13">
        <v>5</v>
      </c>
      <c r="E8" s="23">
        <v>1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3">
        <v>0</v>
      </c>
    </row>
    <row r="10" spans="1:5" x14ac:dyDescent="0.25">
      <c r="A10" s="11" t="s">
        <v>852</v>
      </c>
      <c r="B10" s="18"/>
      <c r="C10" s="13">
        <v>4</v>
      </c>
      <c r="D10" s="13">
        <v>3</v>
      </c>
      <c r="E10" s="23">
        <v>1</v>
      </c>
    </row>
    <row r="11" spans="1:5" x14ac:dyDescent="0.25">
      <c r="A11" s="179" t="s">
        <v>624</v>
      </c>
      <c r="B11" s="180"/>
      <c r="C11" s="29">
        <v>55</v>
      </c>
      <c r="D11" s="29">
        <v>23</v>
      </c>
      <c r="E11" s="29">
        <v>20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3">
        <v>12</v>
      </c>
    </row>
    <row r="15" spans="1:5" x14ac:dyDescent="0.25">
      <c r="A15" s="11" t="s">
        <v>855</v>
      </c>
      <c r="B15" s="18"/>
      <c r="C15" s="23">
        <v>0</v>
      </c>
    </row>
    <row r="16" spans="1:5" x14ac:dyDescent="0.25">
      <c r="A16" s="11" t="s">
        <v>856</v>
      </c>
      <c r="B16" s="18"/>
      <c r="C16" s="23">
        <v>0</v>
      </c>
    </row>
    <row r="17" spans="1:3" x14ac:dyDescent="0.25">
      <c r="A17" s="179" t="s">
        <v>624</v>
      </c>
      <c r="B17" s="180"/>
      <c r="C17" s="29">
        <v>12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3">
        <v>4</v>
      </c>
    </row>
    <row r="21" spans="1:3" x14ac:dyDescent="0.25">
      <c r="A21" s="11" t="s">
        <v>849</v>
      </c>
      <c r="B21" s="18"/>
      <c r="C21" s="23">
        <v>58</v>
      </c>
    </row>
    <row r="22" spans="1:3" x14ac:dyDescent="0.25">
      <c r="A22" s="11" t="s">
        <v>850</v>
      </c>
      <c r="B22" s="18"/>
      <c r="C22" s="23">
        <v>5</v>
      </c>
    </row>
    <row r="23" spans="1:3" x14ac:dyDescent="0.25">
      <c r="A23" s="11" t="s">
        <v>851</v>
      </c>
      <c r="B23" s="18"/>
      <c r="C23" s="23">
        <v>17</v>
      </c>
    </row>
    <row r="24" spans="1:3" x14ac:dyDescent="0.25">
      <c r="A24" s="11" t="s">
        <v>459</v>
      </c>
      <c r="B24" s="18"/>
      <c r="C24" s="23">
        <v>50</v>
      </c>
    </row>
    <row r="25" spans="1:3" x14ac:dyDescent="0.25">
      <c r="A25" s="11" t="s">
        <v>852</v>
      </c>
      <c r="B25" s="18"/>
      <c r="C25" s="23">
        <v>20</v>
      </c>
    </row>
    <row r="26" spans="1:3" x14ac:dyDescent="0.25">
      <c r="A26" s="179" t="s">
        <v>624</v>
      </c>
      <c r="B26" s="180"/>
      <c r="C26" s="29">
        <v>154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3">
        <v>5</v>
      </c>
    </row>
    <row r="30" spans="1:3" x14ac:dyDescent="0.25">
      <c r="A30" s="11" t="s">
        <v>696</v>
      </c>
      <c r="B30" s="18"/>
      <c r="C30" s="23">
        <v>0</v>
      </c>
    </row>
    <row r="31" spans="1:3" x14ac:dyDescent="0.25">
      <c r="A31" s="11" t="s">
        <v>858</v>
      </c>
      <c r="B31" s="18"/>
      <c r="C31" s="23">
        <v>159</v>
      </c>
    </row>
    <row r="32" spans="1:3" x14ac:dyDescent="0.25">
      <c r="A32" s="11" t="s">
        <v>793</v>
      </c>
      <c r="B32" s="18"/>
      <c r="C32" s="23">
        <v>1</v>
      </c>
    </row>
    <row r="33" spans="1:3" x14ac:dyDescent="0.25">
      <c r="A33" s="11" t="s">
        <v>859</v>
      </c>
      <c r="B33" s="18"/>
      <c r="C33" s="23">
        <v>33</v>
      </c>
    </row>
    <row r="34" spans="1:3" x14ac:dyDescent="0.25">
      <c r="A34" s="11" t="s">
        <v>698</v>
      </c>
      <c r="B34" s="18"/>
      <c r="C34" s="23">
        <v>0</v>
      </c>
    </row>
    <row r="35" spans="1:3" x14ac:dyDescent="0.25">
      <c r="A35" s="11" t="s">
        <v>699</v>
      </c>
      <c r="B35" s="18"/>
      <c r="C35" s="23">
        <v>0</v>
      </c>
    </row>
    <row r="36" spans="1:3" x14ac:dyDescent="0.25">
      <c r="A36" s="11" t="s">
        <v>757</v>
      </c>
      <c r="B36" s="18"/>
      <c r="C36" s="23">
        <v>0</v>
      </c>
    </row>
    <row r="37" spans="1:3" x14ac:dyDescent="0.25">
      <c r="A37" s="11" t="s">
        <v>758</v>
      </c>
      <c r="B37" s="18"/>
      <c r="C37" s="23">
        <v>0</v>
      </c>
    </row>
    <row r="38" spans="1:3" x14ac:dyDescent="0.25">
      <c r="A38" s="179" t="s">
        <v>624</v>
      </c>
      <c r="B38" s="180"/>
      <c r="C38" s="29">
        <v>198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3">
        <v>4</v>
      </c>
    </row>
    <row r="42" spans="1:3" x14ac:dyDescent="0.25">
      <c r="A42" s="11" t="s">
        <v>849</v>
      </c>
      <c r="B42" s="18"/>
      <c r="C42" s="23">
        <v>20</v>
      </c>
    </row>
    <row r="43" spans="1:3" x14ac:dyDescent="0.25">
      <c r="A43" s="11" t="s">
        <v>850</v>
      </c>
      <c r="B43" s="18"/>
      <c r="C43" s="23">
        <v>0</v>
      </c>
    </row>
    <row r="44" spans="1:3" x14ac:dyDescent="0.25">
      <c r="A44" s="11" t="s">
        <v>851</v>
      </c>
      <c r="B44" s="18"/>
      <c r="C44" s="23">
        <v>8</v>
      </c>
    </row>
    <row r="45" spans="1:3" x14ac:dyDescent="0.25">
      <c r="A45" s="11" t="s">
        <v>459</v>
      </c>
      <c r="B45" s="18"/>
      <c r="C45" s="23">
        <v>5</v>
      </c>
    </row>
    <row r="46" spans="1:3" x14ac:dyDescent="0.25">
      <c r="A46" s="11" t="s">
        <v>852</v>
      </c>
      <c r="B46" s="18"/>
      <c r="C46" s="23">
        <v>6</v>
      </c>
    </row>
    <row r="47" spans="1:3" x14ac:dyDescent="0.25">
      <c r="A47" s="179" t="s">
        <v>624</v>
      </c>
      <c r="B47" s="180"/>
      <c r="C47" s="29">
        <v>43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5" t="s">
        <v>848</v>
      </c>
      <c r="B50" s="12" t="s">
        <v>76</v>
      </c>
      <c r="C50" s="23">
        <v>3</v>
      </c>
    </row>
    <row r="51" spans="1:3" x14ac:dyDescent="0.25">
      <c r="A51" s="167"/>
      <c r="B51" s="12" t="s">
        <v>77</v>
      </c>
      <c r="C51" s="23">
        <v>2</v>
      </c>
    </row>
    <row r="52" spans="1:3" x14ac:dyDescent="0.25">
      <c r="A52" s="165" t="s">
        <v>849</v>
      </c>
      <c r="B52" s="12" t="s">
        <v>76</v>
      </c>
      <c r="C52" s="23">
        <v>17</v>
      </c>
    </row>
    <row r="53" spans="1:3" x14ac:dyDescent="0.25">
      <c r="A53" s="167"/>
      <c r="B53" s="12" t="s">
        <v>77</v>
      </c>
      <c r="C53" s="23">
        <v>3</v>
      </c>
    </row>
    <row r="54" spans="1:3" x14ac:dyDescent="0.25">
      <c r="A54" s="165" t="s">
        <v>850</v>
      </c>
      <c r="B54" s="12" t="s">
        <v>76</v>
      </c>
      <c r="C54" s="23">
        <v>0</v>
      </c>
    </row>
    <row r="55" spans="1:3" x14ac:dyDescent="0.25">
      <c r="A55" s="167"/>
      <c r="B55" s="12" t="s">
        <v>77</v>
      </c>
      <c r="C55" s="23">
        <v>0</v>
      </c>
    </row>
    <row r="56" spans="1:3" x14ac:dyDescent="0.25">
      <c r="A56" s="165" t="s">
        <v>851</v>
      </c>
      <c r="B56" s="12" t="s">
        <v>76</v>
      </c>
      <c r="C56" s="23">
        <v>8</v>
      </c>
    </row>
    <row r="57" spans="1:3" x14ac:dyDescent="0.25">
      <c r="A57" s="167"/>
      <c r="B57" s="12" t="s">
        <v>77</v>
      </c>
      <c r="C57" s="23">
        <v>0</v>
      </c>
    </row>
    <row r="58" spans="1:3" x14ac:dyDescent="0.25">
      <c r="A58" s="165" t="s">
        <v>459</v>
      </c>
      <c r="B58" s="12" t="s">
        <v>76</v>
      </c>
      <c r="C58" s="23">
        <v>3</v>
      </c>
    </row>
    <row r="59" spans="1:3" x14ac:dyDescent="0.25">
      <c r="A59" s="167"/>
      <c r="B59" s="12" t="s">
        <v>77</v>
      </c>
      <c r="C59" s="23">
        <v>0</v>
      </c>
    </row>
    <row r="60" spans="1:3" x14ac:dyDescent="0.25">
      <c r="A60" s="165" t="s">
        <v>852</v>
      </c>
      <c r="B60" s="12" t="s">
        <v>76</v>
      </c>
      <c r="C60" s="23">
        <v>6</v>
      </c>
    </row>
    <row r="61" spans="1:3" x14ac:dyDescent="0.25">
      <c r="A61" s="167"/>
      <c r="B61" s="12" t="s">
        <v>77</v>
      </c>
      <c r="C61" s="23">
        <v>1</v>
      </c>
    </row>
    <row r="62" spans="1:3" x14ac:dyDescent="0.25">
      <c r="A62" s="179" t="s">
        <v>624</v>
      </c>
      <c r="B62" s="180"/>
      <c r="C62" s="29">
        <v>43</v>
      </c>
    </row>
  </sheetData>
  <sheetProtection algorithmName="SHA-512" hashValue="Gn0ri7XV63QxVKdLLZ4vTtT1JoncL7ZqkwOUEI4vhNqrktxoDURTdIyBwaZuUrRK2bFxDYV5guRlFT4gRCjfyQ==" saltValue="3+BUWNw55eRZ2z8NHToQg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28" t="s">
        <v>864</v>
      </c>
      <c r="D4" s="28" t="s">
        <v>59</v>
      </c>
      <c r="E4" s="28" t="s">
        <v>704</v>
      </c>
      <c r="F4" s="28" t="s">
        <v>865</v>
      </c>
    </row>
    <row r="5" spans="1:6" x14ac:dyDescent="0.25">
      <c r="A5" s="165" t="s">
        <v>866</v>
      </c>
      <c r="B5" s="12" t="s">
        <v>867</v>
      </c>
      <c r="C5" s="13">
        <v>59</v>
      </c>
      <c r="D5" s="13">
        <v>37</v>
      </c>
      <c r="E5" s="13">
        <v>15</v>
      </c>
      <c r="F5" s="23">
        <v>0</v>
      </c>
    </row>
    <row r="6" spans="1:6" x14ac:dyDescent="0.25">
      <c r="A6" s="167"/>
      <c r="B6" s="12" t="s">
        <v>868</v>
      </c>
      <c r="C6" s="13">
        <v>0</v>
      </c>
      <c r="D6" s="13">
        <v>1</v>
      </c>
      <c r="E6" s="13">
        <v>0</v>
      </c>
      <c r="F6" s="23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3">
        <v>0</v>
      </c>
    </row>
    <row r="8" spans="1:6" x14ac:dyDescent="0.25">
      <c r="A8" s="165" t="s">
        <v>871</v>
      </c>
      <c r="B8" s="12" t="s">
        <v>872</v>
      </c>
      <c r="C8" s="13">
        <v>4</v>
      </c>
      <c r="D8" s="13">
        <v>1</v>
      </c>
      <c r="E8" s="13">
        <v>4</v>
      </c>
      <c r="F8" s="23">
        <v>0</v>
      </c>
    </row>
    <row r="9" spans="1:6" x14ac:dyDescent="0.25">
      <c r="A9" s="166"/>
      <c r="B9" s="12" t="s">
        <v>873</v>
      </c>
      <c r="C9" s="13">
        <v>0</v>
      </c>
      <c r="D9" s="13">
        <v>1</v>
      </c>
      <c r="E9" s="13">
        <v>0</v>
      </c>
      <c r="F9" s="23">
        <v>0</v>
      </c>
    </row>
    <row r="10" spans="1:6" x14ac:dyDescent="0.25">
      <c r="A10" s="167"/>
      <c r="B10" s="12" t="s">
        <v>874</v>
      </c>
      <c r="C10" s="13">
        <v>1</v>
      </c>
      <c r="D10" s="13">
        <v>2</v>
      </c>
      <c r="E10" s="13">
        <v>0</v>
      </c>
      <c r="F10" s="23">
        <v>0</v>
      </c>
    </row>
    <row r="11" spans="1:6" x14ac:dyDescent="0.25">
      <c r="A11" s="165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3">
        <v>0</v>
      </c>
    </row>
    <row r="12" spans="1:6" x14ac:dyDescent="0.25">
      <c r="A12" s="167"/>
      <c r="B12" s="12" t="s">
        <v>877</v>
      </c>
      <c r="C12" s="13">
        <v>33</v>
      </c>
      <c r="D12" s="13">
        <v>8</v>
      </c>
      <c r="E12" s="13">
        <v>5</v>
      </c>
      <c r="F12" s="23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2</v>
      </c>
      <c r="E13" s="13">
        <v>0</v>
      </c>
      <c r="F13" s="23">
        <v>0</v>
      </c>
    </row>
    <row r="14" spans="1:6" x14ac:dyDescent="0.25">
      <c r="A14" s="165" t="s">
        <v>880</v>
      </c>
      <c r="B14" s="12" t="s">
        <v>881</v>
      </c>
      <c r="C14" s="13">
        <v>75</v>
      </c>
      <c r="D14" s="13">
        <v>34</v>
      </c>
      <c r="E14" s="13">
        <v>29</v>
      </c>
      <c r="F14" s="23">
        <v>0</v>
      </c>
    </row>
    <row r="15" spans="1:6" x14ac:dyDescent="0.25">
      <c r="A15" s="166"/>
      <c r="B15" s="12" t="s">
        <v>882</v>
      </c>
      <c r="C15" s="13">
        <v>0</v>
      </c>
      <c r="D15" s="13">
        <v>0</v>
      </c>
      <c r="E15" s="13">
        <v>0</v>
      </c>
      <c r="F15" s="23">
        <v>0</v>
      </c>
    </row>
    <row r="16" spans="1:6" x14ac:dyDescent="0.25">
      <c r="A16" s="166"/>
      <c r="B16" s="12" t="s">
        <v>883</v>
      </c>
      <c r="C16" s="13">
        <v>2</v>
      </c>
      <c r="D16" s="13">
        <v>1</v>
      </c>
      <c r="E16" s="13">
        <v>0</v>
      </c>
      <c r="F16" s="23">
        <v>0</v>
      </c>
    </row>
    <row r="17" spans="1:6" x14ac:dyDescent="0.25">
      <c r="A17" s="166"/>
      <c r="B17" s="12" t="s">
        <v>884</v>
      </c>
      <c r="C17" s="13">
        <v>2</v>
      </c>
      <c r="D17" s="13">
        <v>0</v>
      </c>
      <c r="E17" s="13">
        <v>0</v>
      </c>
      <c r="F17" s="23">
        <v>0</v>
      </c>
    </row>
    <row r="18" spans="1:6" x14ac:dyDescent="0.25">
      <c r="A18" s="167"/>
      <c r="B18" s="12" t="s">
        <v>885</v>
      </c>
      <c r="C18" s="13">
        <v>6</v>
      </c>
      <c r="D18" s="13">
        <v>1</v>
      </c>
      <c r="E18" s="13">
        <v>1</v>
      </c>
      <c r="F18" s="23">
        <v>0</v>
      </c>
    </row>
    <row r="19" spans="1:6" x14ac:dyDescent="0.25">
      <c r="A19" s="11" t="s">
        <v>886</v>
      </c>
      <c r="B19" s="12" t="s">
        <v>887</v>
      </c>
      <c r="C19" s="13">
        <v>1</v>
      </c>
      <c r="D19" s="13">
        <v>1</v>
      </c>
      <c r="E19" s="13">
        <v>0</v>
      </c>
      <c r="F19" s="23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3">
        <v>0</v>
      </c>
    </row>
    <row r="21" spans="1:6" x14ac:dyDescent="0.25">
      <c r="A21" s="179" t="s">
        <v>624</v>
      </c>
      <c r="B21" s="180"/>
      <c r="C21" s="29">
        <v>183</v>
      </c>
      <c r="D21" s="29">
        <v>89</v>
      </c>
      <c r="E21" s="29">
        <v>54</v>
      </c>
      <c r="F21" s="29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3">
        <v>0</v>
      </c>
    </row>
    <row r="25" spans="1:6" x14ac:dyDescent="0.25">
      <c r="A25" s="11" t="s">
        <v>109</v>
      </c>
      <c r="B25" s="18"/>
      <c r="C25" s="23">
        <v>0</v>
      </c>
    </row>
    <row r="26" spans="1:6" x14ac:dyDescent="0.25">
      <c r="A26" s="11" t="s">
        <v>727</v>
      </c>
      <c r="B26" s="18"/>
      <c r="C26" s="23">
        <v>0</v>
      </c>
    </row>
    <row r="27" spans="1:6" x14ac:dyDescent="0.25">
      <c r="A27" s="179" t="s">
        <v>624</v>
      </c>
      <c r="B27" s="180"/>
      <c r="C27" s="29">
        <v>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3">
        <v>13</v>
      </c>
    </row>
    <row r="31" spans="1:6" x14ac:dyDescent="0.25">
      <c r="A31" s="11" t="s">
        <v>892</v>
      </c>
      <c r="B31" s="18"/>
      <c r="C31" s="23">
        <v>41</v>
      </c>
    </row>
    <row r="32" spans="1:6" x14ac:dyDescent="0.25">
      <c r="A32" s="11" t="s">
        <v>77</v>
      </c>
      <c r="B32" s="18"/>
      <c r="C32" s="23">
        <v>6</v>
      </c>
    </row>
    <row r="33" spans="1:3" x14ac:dyDescent="0.25">
      <c r="A33" s="179" t="s">
        <v>624</v>
      </c>
      <c r="B33" s="180"/>
      <c r="C33" s="29">
        <v>60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3">
        <v>105</v>
      </c>
    </row>
    <row r="37" spans="1:3" x14ac:dyDescent="0.25">
      <c r="A37" s="11" t="s">
        <v>895</v>
      </c>
      <c r="B37" s="18"/>
      <c r="C37" s="23">
        <v>65</v>
      </c>
    </row>
    <row r="38" spans="1:3" x14ac:dyDescent="0.25">
      <c r="A38" s="179" t="s">
        <v>624</v>
      </c>
      <c r="B38" s="180"/>
      <c r="C38" s="29">
        <v>170</v>
      </c>
    </row>
    <row r="40" spans="1:3" x14ac:dyDescent="0.25">
      <c r="A40" s="5"/>
    </row>
    <row r="41" spans="1:3" x14ac:dyDescent="0.25">
      <c r="A41" s="181" t="s">
        <v>63</v>
      </c>
    </row>
    <row r="42" spans="1:3" x14ac:dyDescent="0.25">
      <c r="A42" s="181"/>
    </row>
  </sheetData>
  <sheetProtection algorithmName="SHA-512" hashValue="ACB9jhLOt+Sjvq+9IzahY5tza2V8L8yLsJTXyeZf1fSKQyNiLV34NlC7ebtWgnzRNagkqeTKBnNdGCaEtWCmQQ==" saltValue="rCFg3dOR5poQWMo6D6Pus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2" width="6.140625" style="96" customWidth="1"/>
    <col min="73" max="73" width="6.7109375" style="96" customWidth="1"/>
    <col min="74" max="74" width="2.7109375" style="96" customWidth="1"/>
    <col min="75" max="75" width="21.140625" style="96" customWidth="1"/>
    <col min="76" max="79" width="11.42578125" style="96"/>
    <col min="80" max="80" width="16.42578125" style="96" customWidth="1"/>
    <col min="81" max="81" width="2.7109375" style="96" customWidth="1"/>
    <col min="82" max="82" width="17" style="96" customWidth="1"/>
    <col min="83" max="84" width="21.140625" style="96" customWidth="1"/>
    <col min="85" max="87" width="11.42578125" style="96"/>
    <col min="88" max="88" width="2.7109375" style="96" customWidth="1"/>
    <col min="89" max="89" width="15.140625" style="96" customWidth="1"/>
    <col min="90" max="90" width="8.28515625" style="96" customWidth="1"/>
    <col min="91" max="91" width="23.42578125" style="96" customWidth="1"/>
    <col min="92" max="92" width="14.85546875" style="96" customWidth="1"/>
    <col min="93" max="93" width="18" style="96" customWidth="1"/>
    <col min="94" max="16384" width="11.42578125" style="96"/>
  </cols>
  <sheetData>
    <row r="1" spans="1:92" ht="18.75" x14ac:dyDescent="0.25">
      <c r="A1" s="94"/>
      <c r="B1" s="95"/>
      <c r="C1" s="184" t="s">
        <v>1016</v>
      </c>
      <c r="D1" s="184"/>
      <c r="E1" s="184"/>
      <c r="G1" s="94"/>
      <c r="P1" s="94"/>
      <c r="X1" s="94"/>
      <c r="AF1" s="94"/>
      <c r="AN1" s="94"/>
      <c r="AT1" s="94"/>
      <c r="BC1" s="94"/>
      <c r="BJ1" s="94"/>
      <c r="BV1" s="94"/>
      <c r="CC1" s="94"/>
      <c r="CJ1" s="94"/>
    </row>
    <row r="2" spans="1:92" s="98" customFormat="1" ht="11.25" x14ac:dyDescent="0.25">
      <c r="A2" s="97">
        <v>0</v>
      </c>
      <c r="H2" s="99"/>
      <c r="Z2" s="182"/>
      <c r="AA2" s="182"/>
      <c r="AB2" s="182"/>
      <c r="AC2" s="182"/>
      <c r="AH2" s="182"/>
      <c r="AI2" s="182"/>
      <c r="AJ2" s="182"/>
      <c r="AK2" s="182"/>
      <c r="AV2" s="183"/>
      <c r="AW2" s="183"/>
      <c r="AX2" s="183"/>
      <c r="AY2" s="183"/>
      <c r="AZ2" s="183"/>
      <c r="BA2" s="183"/>
      <c r="BK2" s="183" t="s">
        <v>1017</v>
      </c>
      <c r="BL2" s="183"/>
      <c r="BM2" s="183"/>
      <c r="BN2" s="183"/>
      <c r="BO2" s="183"/>
      <c r="BP2" s="183"/>
      <c r="BQ2" s="183"/>
      <c r="BR2" s="183"/>
      <c r="BS2" s="183"/>
      <c r="BT2" s="183"/>
      <c r="CK2" s="99"/>
    </row>
    <row r="3" spans="1:92" s="98" customFormat="1" ht="11.25" x14ac:dyDescent="0.25">
      <c r="Z3" s="182" t="s">
        <v>1018</v>
      </c>
      <c r="AA3" s="182"/>
      <c r="AB3" s="182"/>
      <c r="AC3" s="182"/>
      <c r="AH3" s="182" t="s">
        <v>1019</v>
      </c>
      <c r="AI3" s="182"/>
      <c r="AJ3" s="182"/>
      <c r="AK3" s="182"/>
      <c r="AV3" s="183" t="s">
        <v>726</v>
      </c>
      <c r="AW3" s="183"/>
      <c r="AX3" s="183"/>
      <c r="AY3" s="183"/>
      <c r="AZ3" s="183"/>
      <c r="BA3" s="183"/>
      <c r="CK3" s="99"/>
    </row>
    <row r="4" spans="1:92" s="100" customFormat="1" ht="21.75" customHeight="1" x14ac:dyDescent="0.25">
      <c r="C4" s="182" t="s">
        <v>12</v>
      </c>
      <c r="D4" s="182"/>
      <c r="E4" s="182"/>
      <c r="I4" s="182" t="s">
        <v>34</v>
      </c>
      <c r="J4" s="182"/>
      <c r="K4" s="182"/>
      <c r="L4" s="182"/>
      <c r="M4" s="182"/>
      <c r="Q4" s="182" t="s">
        <v>1020</v>
      </c>
      <c r="R4" s="182"/>
      <c r="S4" s="182"/>
      <c r="T4" s="182"/>
      <c r="U4" s="182"/>
      <c r="V4" s="182"/>
      <c r="AP4" s="182" t="s">
        <v>1021</v>
      </c>
      <c r="AQ4" s="182"/>
      <c r="AR4" s="182"/>
      <c r="BE4" s="182" t="s">
        <v>726</v>
      </c>
      <c r="BF4" s="182"/>
      <c r="BG4" s="182"/>
      <c r="BK4" s="186" t="s">
        <v>1022</v>
      </c>
      <c r="BL4" s="185" t="s">
        <v>1023</v>
      </c>
      <c r="BM4" s="185" t="s">
        <v>1024</v>
      </c>
      <c r="BN4" s="185" t="s">
        <v>147</v>
      </c>
      <c r="BO4" s="185" t="s">
        <v>1025</v>
      </c>
      <c r="BP4" s="185" t="s">
        <v>1026</v>
      </c>
      <c r="BQ4" s="185" t="s">
        <v>1027</v>
      </c>
      <c r="BR4" s="185" t="s">
        <v>254</v>
      </c>
      <c r="BS4" s="187" t="s">
        <v>1028</v>
      </c>
      <c r="BT4" s="187" t="s">
        <v>261</v>
      </c>
      <c r="BU4" s="187" t="s">
        <v>1029</v>
      </c>
      <c r="BX4" s="182" t="s">
        <v>133</v>
      </c>
      <c r="BY4" s="182"/>
      <c r="BZ4" s="182"/>
      <c r="CE4" s="182" t="s">
        <v>1030</v>
      </c>
      <c r="CF4" s="182"/>
      <c r="CK4" s="182" t="s">
        <v>42</v>
      </c>
      <c r="CL4" s="182"/>
      <c r="CM4" s="182"/>
      <c r="CN4" s="182"/>
    </row>
    <row r="5" spans="1:92" s="100" customFormat="1" ht="14.25" customHeight="1" x14ac:dyDescent="0.25">
      <c r="Z5" s="101" t="s">
        <v>1031</v>
      </c>
      <c r="AA5" s="102" t="s">
        <v>1032</v>
      </c>
      <c r="AB5" s="102" t="s">
        <v>76</v>
      </c>
      <c r="AC5" s="103" t="s">
        <v>76</v>
      </c>
      <c r="AH5" s="101" t="s">
        <v>1031</v>
      </c>
      <c r="AI5" s="102" t="s">
        <v>1032</v>
      </c>
      <c r="AJ5" s="102" t="s">
        <v>76</v>
      </c>
      <c r="AK5" s="103" t="s">
        <v>76</v>
      </c>
      <c r="AV5" s="186" t="s">
        <v>1033</v>
      </c>
      <c r="AW5" s="185" t="s">
        <v>1034</v>
      </c>
      <c r="AX5" s="185" t="s">
        <v>1035</v>
      </c>
      <c r="AY5" s="185" t="s">
        <v>104</v>
      </c>
      <c r="AZ5" s="185" t="s">
        <v>105</v>
      </c>
      <c r="BA5" s="187" t="s">
        <v>106</v>
      </c>
      <c r="BK5" s="186"/>
      <c r="BL5" s="185"/>
      <c r="BM5" s="185"/>
      <c r="BN5" s="185"/>
      <c r="BO5" s="185"/>
      <c r="BP5" s="185"/>
      <c r="BQ5" s="185"/>
      <c r="BR5" s="185"/>
      <c r="BS5" s="187"/>
      <c r="BT5" s="187"/>
      <c r="BU5" s="187"/>
    </row>
    <row r="6" spans="1:92" s="100" customFormat="1" ht="14.25" customHeight="1" x14ac:dyDescent="0.25">
      <c r="C6" s="104" t="s">
        <v>17</v>
      </c>
      <c r="D6" s="105" t="s">
        <v>1036</v>
      </c>
      <c r="E6" s="104" t="s">
        <v>21</v>
      </c>
      <c r="I6" s="106" t="s">
        <v>43</v>
      </c>
      <c r="J6" s="105" t="s">
        <v>1037</v>
      </c>
      <c r="K6" s="105" t="s">
        <v>57</v>
      </c>
      <c r="L6" s="105" t="s">
        <v>59</v>
      </c>
      <c r="M6" s="107" t="s">
        <v>1038</v>
      </c>
      <c r="N6" s="108" t="s">
        <v>1039</v>
      </c>
      <c r="O6" s="108"/>
      <c r="Q6" s="106" t="s">
        <v>1040</v>
      </c>
      <c r="R6" s="105" t="s">
        <v>1041</v>
      </c>
      <c r="S6" s="105" t="s">
        <v>1042</v>
      </c>
      <c r="T6" s="105" t="s">
        <v>698</v>
      </c>
      <c r="U6" s="105" t="s">
        <v>1043</v>
      </c>
      <c r="V6" s="107" t="s">
        <v>187</v>
      </c>
      <c r="Z6" s="109" t="s">
        <v>1044</v>
      </c>
      <c r="AA6" s="110" t="s">
        <v>1044</v>
      </c>
      <c r="AB6" s="110" t="s">
        <v>1045</v>
      </c>
      <c r="AC6" s="111" t="s">
        <v>1046</v>
      </c>
      <c r="AH6" s="109" t="s">
        <v>1044</v>
      </c>
      <c r="AI6" s="110" t="s">
        <v>1044</v>
      </c>
      <c r="AJ6" s="110" t="s">
        <v>1045</v>
      </c>
      <c r="AK6" s="111" t="s">
        <v>1046</v>
      </c>
      <c r="AP6" s="106" t="s">
        <v>1047</v>
      </c>
      <c r="AQ6" s="105" t="s">
        <v>95</v>
      </c>
      <c r="AR6" s="107" t="s">
        <v>1048</v>
      </c>
      <c r="AV6" s="186"/>
      <c r="AW6" s="185"/>
      <c r="AX6" s="185"/>
      <c r="AY6" s="185"/>
      <c r="AZ6" s="185"/>
      <c r="BA6" s="187"/>
      <c r="BE6" s="106" t="s">
        <v>108</v>
      </c>
      <c r="BF6" s="105" t="s">
        <v>109</v>
      </c>
      <c r="BG6" s="107" t="s">
        <v>1049</v>
      </c>
      <c r="BK6" s="186"/>
      <c r="BL6" s="185"/>
      <c r="BM6" s="185"/>
      <c r="BN6" s="185"/>
      <c r="BO6" s="185"/>
      <c r="BP6" s="185"/>
      <c r="BQ6" s="185"/>
      <c r="BR6" s="185"/>
      <c r="BS6" s="187"/>
      <c r="BT6" s="187"/>
      <c r="BU6" s="187"/>
      <c r="BX6" s="106" t="s">
        <v>1022</v>
      </c>
      <c r="BY6" s="105" t="s">
        <v>1050</v>
      </c>
      <c r="BZ6" s="107" t="s">
        <v>106</v>
      </c>
      <c r="CE6" s="106" t="s">
        <v>1051</v>
      </c>
      <c r="CF6" s="107" t="s">
        <v>1052</v>
      </c>
      <c r="CL6" s="106" t="s">
        <v>43</v>
      </c>
      <c r="CM6" s="107" t="s">
        <v>44</v>
      </c>
    </row>
    <row r="7" spans="1:92" s="112" customFormat="1" ht="21" customHeight="1" x14ac:dyDescent="0.25">
      <c r="C7" s="113">
        <f>DatosGenerales!C9</f>
        <v>26022</v>
      </c>
      <c r="D7" s="114">
        <f>SUM(DatosGenerales!C16:C20)</f>
        <v>2864</v>
      </c>
      <c r="E7" s="113">
        <f>SUM(DatosGenerales!C13:C15)</f>
        <v>23121</v>
      </c>
      <c r="I7" s="115">
        <f>DatosGenerales!C27</f>
        <v>1807</v>
      </c>
      <c r="J7" s="114">
        <f>DatosGenerales!C28</f>
        <v>167</v>
      </c>
      <c r="K7" s="113">
        <f>SUM(DatosGenerales!C29:C30)</f>
        <v>156</v>
      </c>
      <c r="L7" s="114">
        <f>DatosGenerales!C32</f>
        <v>1249</v>
      </c>
      <c r="M7" s="113">
        <f>DatosGenerales!C81</f>
        <v>1062</v>
      </c>
      <c r="N7" s="116">
        <f>L7-M7</f>
        <v>187</v>
      </c>
      <c r="O7" s="116"/>
      <c r="Q7" s="115">
        <f>DatosGenerales!C32</f>
        <v>1249</v>
      </c>
      <c r="R7" s="114">
        <f>DatosGenerales!C43</f>
        <v>1647</v>
      </c>
      <c r="S7" s="114">
        <f>DatosGenerales!C44</f>
        <v>62</v>
      </c>
      <c r="T7" s="114">
        <f>DatosGenerales!C55</f>
        <v>18</v>
      </c>
      <c r="U7" s="114">
        <f>DatosGenerales!C66</f>
        <v>4</v>
      </c>
      <c r="V7" s="117">
        <f>SUM(Q7:U7)</f>
        <v>2980</v>
      </c>
      <c r="Z7" s="115">
        <f>SUM(DatosGenerales!C90,DatosGenerales!C91,DatosGenerales!C93)</f>
        <v>1634</v>
      </c>
      <c r="AA7" s="114">
        <f>SUM(DatosGenerales!C92,DatosGenerales!C94)</f>
        <v>369</v>
      </c>
      <c r="AB7" s="114">
        <f>DatosGenerales!C90</f>
        <v>1381</v>
      </c>
      <c r="AC7" s="117">
        <f>DatosGenerales!C91</f>
        <v>219</v>
      </c>
      <c r="AH7" s="115">
        <f>SUM(DatosGenerales!C98,DatosGenerales!C99,DatosGenerales!C101)</f>
        <v>59</v>
      </c>
      <c r="AI7" s="114">
        <f>SUM(DatosGenerales!C100,DatosGenerales!C102)</f>
        <v>12</v>
      </c>
      <c r="AJ7" s="114">
        <f>DatosGenerales!C98</f>
        <v>51</v>
      </c>
      <c r="AK7" s="117">
        <f>DatosGenerales!C99</f>
        <v>7</v>
      </c>
      <c r="AP7" s="115">
        <f>SUM(DatosGenerales!C116:C117)</f>
        <v>157</v>
      </c>
      <c r="AQ7" s="114">
        <f>SUM(DatosGenerales!C118:C119)</f>
        <v>0</v>
      </c>
      <c r="AR7" s="117">
        <f>SUM(DatosGenerales!C120:C121)</f>
        <v>7</v>
      </c>
      <c r="AV7" s="115">
        <f>DatosGenerales!C125</f>
        <v>7</v>
      </c>
      <c r="AW7" s="114">
        <f>DatosGenerales!C126</f>
        <v>187</v>
      </c>
      <c r="AX7" s="114">
        <f>DatosGenerales!C127</f>
        <v>72</v>
      </c>
      <c r="AY7" s="114">
        <f>DatosGenerales!C128</f>
        <v>16</v>
      </c>
      <c r="AZ7" s="114">
        <f>DatosGenerales!C129</f>
        <v>29</v>
      </c>
      <c r="BA7" s="117">
        <f>DatosGenerales!C130</f>
        <v>1</v>
      </c>
      <c r="BE7" s="115">
        <f>DatosGenerales!C131</f>
        <v>160</v>
      </c>
      <c r="BF7" s="114">
        <f>DatosGenerales!C132</f>
        <v>148</v>
      </c>
      <c r="BG7" s="117">
        <f>DatosGenerales!C134</f>
        <v>30</v>
      </c>
      <c r="BK7" s="115">
        <f>DatosGenerales!C232</f>
        <v>1871</v>
      </c>
      <c r="BL7" s="114">
        <f>DatosGenerales!C236</f>
        <v>19</v>
      </c>
      <c r="BM7" s="114">
        <f>DatosGenerales!C270</f>
        <v>288</v>
      </c>
      <c r="BN7" s="114">
        <f>DatosGenerales!C272</f>
        <v>4</v>
      </c>
      <c r="BO7" s="114">
        <f>DatosGenerales!C282</f>
        <v>12</v>
      </c>
      <c r="BP7" s="114">
        <f>DatosGenerales!C286</f>
        <v>0</v>
      </c>
      <c r="BQ7" s="114">
        <f>DatosGenerales!C298</f>
        <v>2</v>
      </c>
      <c r="BR7" s="114">
        <f>DatosGenerales!C302</f>
        <v>6</v>
      </c>
      <c r="BS7" s="117">
        <f>DatosGenerales!C306</f>
        <v>301</v>
      </c>
      <c r="BT7" s="117">
        <f>DatosGenerales!C320</f>
        <v>23</v>
      </c>
      <c r="BU7" s="117">
        <f>DatosGenerales!C343</f>
        <v>1100</v>
      </c>
      <c r="BX7" s="115">
        <f>DatosGenerales!C175</f>
        <v>711</v>
      </c>
      <c r="BY7" s="114">
        <f>DatosGenerales!C176</f>
        <v>168</v>
      </c>
      <c r="BZ7" s="117">
        <f>DatosGenerales!C177</f>
        <v>446</v>
      </c>
      <c r="CE7" s="115">
        <f>DatosGenerales!C183</f>
        <v>28</v>
      </c>
      <c r="CF7" s="117">
        <f>DatosGenerales!C186</f>
        <v>247</v>
      </c>
      <c r="CL7" s="115">
        <f>DatosGenerales!C35</f>
        <v>3558</v>
      </c>
      <c r="CM7" s="117">
        <f>DatosGenerales!C36</f>
        <v>1769</v>
      </c>
    </row>
    <row r="8" spans="1:92" x14ac:dyDescent="0.25">
      <c r="B8" s="118"/>
    </row>
    <row r="11" spans="1:92" x14ac:dyDescent="0.25">
      <c r="R11" s="96" t="s">
        <v>1053</v>
      </c>
    </row>
    <row r="16" spans="1:92" ht="12.75" customHeight="1" x14ac:dyDescent="0.25">
      <c r="AV16" s="119"/>
      <c r="AW16" s="119"/>
      <c r="AX16" s="119"/>
      <c r="AY16" s="119"/>
      <c r="AZ16" s="119"/>
      <c r="BA16" s="119"/>
    </row>
    <row r="17" spans="19:92" x14ac:dyDescent="0.25">
      <c r="AV17" s="119"/>
      <c r="AW17" s="119"/>
      <c r="AX17" s="119"/>
      <c r="AY17" s="119"/>
      <c r="AZ17" s="119"/>
      <c r="BA17" s="119"/>
    </row>
    <row r="19" spans="19:92" x14ac:dyDescent="0.25">
      <c r="CN19" s="96" t="s">
        <v>1054</v>
      </c>
    </row>
    <row r="22" spans="19:92" x14ac:dyDescent="0.2">
      <c r="BK22" s="120" t="s">
        <v>1055</v>
      </c>
      <c r="BO22" s="120"/>
    </row>
    <row r="23" spans="19:92" x14ac:dyDescent="0.25">
      <c r="S23" s="121"/>
      <c r="Z23" s="122"/>
      <c r="AH23" s="122"/>
    </row>
    <row r="30" spans="19:92" x14ac:dyDescent="0.25">
      <c r="BJ30" s="123"/>
    </row>
    <row r="31" spans="19:92" s="100" customFormat="1" ht="12.75" customHeight="1" x14ac:dyDescent="0.25">
      <c r="BJ31" s="124"/>
    </row>
    <row r="32" spans="19:92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1056</v>
      </c>
      <c r="BO38" s="127">
        <v>13</v>
      </c>
    </row>
    <row r="41" spans="62:67" x14ac:dyDescent="0.2">
      <c r="BK41" s="120" t="s">
        <v>1057</v>
      </c>
    </row>
    <row r="51" spans="63:73" x14ac:dyDescent="0.25">
      <c r="BK51" s="124" t="s">
        <v>1058</v>
      </c>
      <c r="BL51" s="124" t="s">
        <v>1058</v>
      </c>
      <c r="BM51" s="123"/>
    </row>
    <row r="52" spans="63:73" x14ac:dyDescent="0.25">
      <c r="BK52" s="124" t="s">
        <v>1059</v>
      </c>
      <c r="BL52" s="124" t="s">
        <v>1060</v>
      </c>
      <c r="BM52" s="124"/>
      <c r="BN52" s="100"/>
      <c r="BO52" s="100"/>
      <c r="BP52" s="100"/>
      <c r="BQ52" s="100"/>
      <c r="BR52" s="100"/>
      <c r="BS52" s="100"/>
      <c r="BT52" s="100"/>
      <c r="BU52" s="100"/>
    </row>
    <row r="53" spans="63:73" x14ac:dyDescent="0.25">
      <c r="BK53" s="125">
        <f>SUM(DatosGenerales!C219,DatosGenerales!C221,DatosGenerales!C223)</f>
        <v>668</v>
      </c>
      <c r="BL53" s="125">
        <f>SUM(DatosGenerales!C220,DatosGenerales!C222,DatosGenerales!C224)</f>
        <v>536</v>
      </c>
      <c r="BM53" s="125"/>
      <c r="BN53" s="112"/>
      <c r="BO53" s="112"/>
      <c r="BP53" s="112"/>
      <c r="BQ53" s="112"/>
      <c r="BR53" s="112"/>
      <c r="BS53" s="112"/>
      <c r="BT53" s="112"/>
      <c r="BU53" s="112"/>
    </row>
    <row r="55" spans="63:73" x14ac:dyDescent="0.2">
      <c r="BK55" s="120" t="s">
        <v>1061</v>
      </c>
    </row>
    <row r="65" spans="63:71" x14ac:dyDescent="0.25">
      <c r="BK65" s="124" t="s">
        <v>1062</v>
      </c>
      <c r="BL65" s="124" t="s">
        <v>1063</v>
      </c>
      <c r="BM65" s="124" t="s">
        <v>1064</v>
      </c>
      <c r="BN65" s="124"/>
    </row>
    <row r="66" spans="63:71" x14ac:dyDescent="0.25">
      <c r="BK66" s="125">
        <f>SUM(DatosGenerales!C219:C220)</f>
        <v>31</v>
      </c>
      <c r="BL66" s="125">
        <f>SUM(DatosGenerales!C221:C222)</f>
        <v>725</v>
      </c>
      <c r="BM66" s="125">
        <f>SUM(DatosGenerales!C223:C224)</f>
        <v>448</v>
      </c>
      <c r="BN66" s="125"/>
      <c r="BO66" s="112"/>
      <c r="BP66" s="112"/>
      <c r="BQ66" s="112"/>
      <c r="BR66" s="112"/>
      <c r="BS66" s="112"/>
    </row>
  </sheetData>
  <sheetProtection algorithmName="SHA-512" hashValue="J1wyJrVVAcnb/MbywwwKu8ARYRxJmVXFqQGqFZRUQTfcSYCmothDY6lhqioAmNJjgz3lO4JV5XHZ53KJEuJmlA==" saltValue="owmHjyHtr9F+4LbYUuj43Q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1065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1066</v>
      </c>
      <c r="H3" s="120" t="s">
        <v>1067</v>
      </c>
      <c r="M3" s="120" t="s">
        <v>1068</v>
      </c>
      <c r="R3" s="120" t="s">
        <v>1069</v>
      </c>
      <c r="W3" s="120" t="s">
        <v>1070</v>
      </c>
      <c r="AB3" s="120" t="s">
        <v>1071</v>
      </c>
      <c r="AG3" s="120" t="s">
        <v>1072</v>
      </c>
      <c r="AL3" s="120" t="s">
        <v>1073</v>
      </c>
      <c r="AQ3" s="120" t="s">
        <v>1074</v>
      </c>
      <c r="AV3" s="120" t="s">
        <v>1075</v>
      </c>
      <c r="BA3" s="120" t="s">
        <v>1076</v>
      </c>
      <c r="BF3" s="120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1056</v>
      </c>
      <c r="D25" s="127">
        <v>100</v>
      </c>
      <c r="H25" s="126" t="s">
        <v>1056</v>
      </c>
      <c r="I25" s="127">
        <v>50</v>
      </c>
      <c r="M25" s="126" t="s">
        <v>1056</v>
      </c>
      <c r="N25" s="127">
        <v>10</v>
      </c>
      <c r="R25" s="126" t="s">
        <v>1056</v>
      </c>
      <c r="S25" s="127">
        <v>50</v>
      </c>
      <c r="W25" s="126" t="s">
        <v>1056</v>
      </c>
      <c r="X25" s="127">
        <v>50</v>
      </c>
      <c r="AB25" s="126" t="s">
        <v>1056</v>
      </c>
      <c r="AC25" s="127">
        <v>0</v>
      </c>
      <c r="AG25" s="126" t="s">
        <v>1056</v>
      </c>
      <c r="AH25" s="127">
        <v>0</v>
      </c>
      <c r="AL25" s="126" t="s">
        <v>1056</v>
      </c>
      <c r="AM25" s="127">
        <v>0</v>
      </c>
      <c r="AQ25" s="126" t="s">
        <v>1056</v>
      </c>
      <c r="AR25" s="127">
        <v>0</v>
      </c>
      <c r="AV25" s="126" t="s">
        <v>1056</v>
      </c>
      <c r="AW25" s="127">
        <v>10</v>
      </c>
      <c r="BA25" s="126" t="s">
        <v>1056</v>
      </c>
      <c r="BB25" s="127">
        <v>0</v>
      </c>
      <c r="BF25" s="126" t="s">
        <v>1056</v>
      </c>
      <c r="BG25" s="127">
        <v>50</v>
      </c>
    </row>
  </sheetData>
  <sheetProtection algorithmName="SHA-512" hashValue="MiH3FK3dl2o8vKrLgj5Z1qeO8bb57D1+zKJbtqNyfcsj9NMXTTwuudi7pPE/BsTEt31ap4l7W/2+/pT7RsX6JQ==" saltValue="Oyk8uchkqWS9Ks7XY72Q9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0" style="96" hidden="1" customWidth="1"/>
    <col min="51" max="16384" width="11.42578125" style="96"/>
  </cols>
  <sheetData>
    <row r="1" spans="1:50" ht="19.7" customHeight="1" x14ac:dyDescent="0.25">
      <c r="A1" s="94"/>
      <c r="B1" s="95"/>
      <c r="C1" s="189" t="s">
        <v>1078</v>
      </c>
      <c r="D1" s="189"/>
      <c r="E1" s="189"/>
      <c r="F1" s="189"/>
      <c r="G1" s="189"/>
      <c r="H1" s="18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82" t="s">
        <v>670</v>
      </c>
      <c r="D4" s="182"/>
      <c r="E4" s="182"/>
      <c r="F4" s="182"/>
      <c r="G4" s="182"/>
      <c r="H4" s="182"/>
      <c r="I4" s="96"/>
      <c r="L4" s="182" t="s">
        <v>890</v>
      </c>
      <c r="M4" s="182"/>
      <c r="N4" s="182"/>
      <c r="O4" s="182"/>
      <c r="P4" s="182"/>
      <c r="T4" s="182" t="s">
        <v>646</v>
      </c>
      <c r="U4" s="182"/>
      <c r="V4" s="182"/>
      <c r="W4" s="182"/>
      <c r="X4" s="182"/>
      <c r="Y4" s="182"/>
      <c r="Z4" s="182"/>
      <c r="AA4" s="182"/>
      <c r="AE4" s="182" t="s">
        <v>1079</v>
      </c>
      <c r="AF4" s="182"/>
      <c r="AG4" s="182"/>
      <c r="AH4" s="182"/>
      <c r="AI4" s="182"/>
      <c r="AJ4" s="182"/>
      <c r="AK4" s="182"/>
      <c r="AL4" s="182"/>
      <c r="AP4" s="182" t="s">
        <v>942</v>
      </c>
      <c r="AQ4" s="182"/>
      <c r="AR4" s="182"/>
      <c r="AS4" s="182"/>
      <c r="AT4" s="182"/>
      <c r="AU4" s="18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190" t="s">
        <v>77</v>
      </c>
      <c r="M6" s="191" t="s">
        <v>1080</v>
      </c>
      <c r="N6" s="191" t="s">
        <v>1081</v>
      </c>
      <c r="O6" s="192" t="s">
        <v>667</v>
      </c>
      <c r="P6" s="192"/>
      <c r="AC6" s="98"/>
      <c r="AN6" s="98"/>
    </row>
    <row r="7" spans="1:50" s="100" customFormat="1" ht="20.85" customHeight="1" x14ac:dyDescent="0.25">
      <c r="C7" s="188" t="s">
        <v>204</v>
      </c>
      <c r="D7" s="104" t="s">
        <v>17</v>
      </c>
      <c r="E7" s="132" t="s">
        <v>671</v>
      </c>
      <c r="F7" s="132" t="s">
        <v>672</v>
      </c>
      <c r="G7" s="107" t="s">
        <v>673</v>
      </c>
      <c r="H7" s="107" t="s">
        <v>674</v>
      </c>
      <c r="I7" s="96"/>
      <c r="L7" s="190"/>
      <c r="M7" s="191"/>
      <c r="N7" s="191"/>
      <c r="O7" s="105" t="s">
        <v>668</v>
      </c>
      <c r="P7" s="107" t="s">
        <v>669</v>
      </c>
      <c r="S7" s="133" t="s">
        <v>647</v>
      </c>
      <c r="T7" s="134" t="s">
        <v>282</v>
      </c>
      <c r="U7" s="134" t="s">
        <v>1082</v>
      </c>
      <c r="V7" s="134" t="s">
        <v>653</v>
      </c>
      <c r="W7" s="134" t="s">
        <v>654</v>
      </c>
      <c r="X7" s="134" t="s">
        <v>655</v>
      </c>
      <c r="Y7" s="134" t="s">
        <v>1083</v>
      </c>
      <c r="Z7" s="134" t="s">
        <v>656</v>
      </c>
      <c r="AA7" s="133" t="s">
        <v>645</v>
      </c>
      <c r="AE7" s="135" t="s">
        <v>628</v>
      </c>
      <c r="AF7" s="134" t="s">
        <v>311</v>
      </c>
      <c r="AG7" s="134" t="s">
        <v>629</v>
      </c>
      <c r="AH7" s="134" t="s">
        <v>630</v>
      </c>
      <c r="AI7" s="134" t="s">
        <v>631</v>
      </c>
      <c r="AJ7" s="133" t="s">
        <v>632</v>
      </c>
      <c r="AK7" s="134" t="s">
        <v>633</v>
      </c>
      <c r="AL7" s="134" t="s">
        <v>408</v>
      </c>
      <c r="AM7" s="133" t="s">
        <v>634</v>
      </c>
      <c r="AP7" s="135" t="s">
        <v>943</v>
      </c>
      <c r="AQ7" s="134" t="s">
        <v>944</v>
      </c>
      <c r="AR7" s="134" t="s">
        <v>945</v>
      </c>
      <c r="AS7" s="134" t="s">
        <v>946</v>
      </c>
      <c r="AT7" s="134" t="s">
        <v>688</v>
      </c>
      <c r="AU7" s="133" t="s">
        <v>947</v>
      </c>
      <c r="AW7" s="136" t="s">
        <v>943</v>
      </c>
      <c r="AX7" s="137">
        <f>DatosMenores!C65</f>
        <v>102</v>
      </c>
    </row>
    <row r="8" spans="1:50" s="112" customFormat="1" ht="14.85" customHeight="1" x14ac:dyDescent="0.25">
      <c r="C8" s="188"/>
      <c r="D8" s="114">
        <f>DatosMenores!C53</f>
        <v>798</v>
      </c>
      <c r="E8" s="114">
        <f>DatosMenores!C54</f>
        <v>204</v>
      </c>
      <c r="F8" s="114">
        <f>DatosMenores!C55</f>
        <v>41</v>
      </c>
      <c r="G8" s="114">
        <f>DatosMenores!C56</f>
        <v>186</v>
      </c>
      <c r="H8" s="113">
        <f>DatosMenores!C57</f>
        <v>16</v>
      </c>
      <c r="I8" s="96"/>
      <c r="L8" s="113">
        <f>DatosMenores!C46</f>
        <v>0</v>
      </c>
      <c r="M8" s="114">
        <f>DatosMenores!C47</f>
        <v>98</v>
      </c>
      <c r="N8" s="114">
        <f>DatosMenores!C48</f>
        <v>77</v>
      </c>
      <c r="O8" s="114">
        <f>DatosMenores!C49</f>
        <v>18</v>
      </c>
      <c r="P8" s="113">
        <f>DatosMenores!C50</f>
        <v>0</v>
      </c>
      <c r="S8" s="113">
        <f>DatosMenores!C27</f>
        <v>178</v>
      </c>
      <c r="T8" s="114">
        <f>SUM(DatosMenores!C28:C31)</f>
        <v>23</v>
      </c>
      <c r="U8" s="114">
        <f>DatosMenores!C32</f>
        <v>4</v>
      </c>
      <c r="V8" s="114">
        <f>DatosMenores!C33</f>
        <v>59</v>
      </c>
      <c r="W8" s="114">
        <f>DatosMenores!C34</f>
        <v>42</v>
      </c>
      <c r="X8" s="114">
        <f>DatosMenores!C35</f>
        <v>0</v>
      </c>
      <c r="Y8" s="114">
        <f>DatosMenores!C37</f>
        <v>9</v>
      </c>
      <c r="Z8" s="114">
        <f>DatosMenores!C36</f>
        <v>3</v>
      </c>
      <c r="AA8" s="113">
        <f>DatosMenores!C38</f>
        <v>0</v>
      </c>
      <c r="AC8" s="98"/>
      <c r="AE8" s="115">
        <f>DatosMenores!C5</f>
        <v>0</v>
      </c>
      <c r="AF8" s="114">
        <f>DatosMenores!C6</f>
        <v>123</v>
      </c>
      <c r="AG8" s="114">
        <f>DatosMenores!C7</f>
        <v>5</v>
      </c>
      <c r="AH8" s="114">
        <f>DatosMenores!C8</f>
        <v>6</v>
      </c>
      <c r="AI8" s="114">
        <f>DatosMenores!C9</f>
        <v>24</v>
      </c>
      <c r="AJ8" s="113">
        <f>DatosMenores!C10</f>
        <v>25</v>
      </c>
      <c r="AK8" s="114">
        <f>DatosMenores!C11</f>
        <v>23</v>
      </c>
      <c r="AL8" s="114">
        <f>DatosMenores!C12</f>
        <v>30</v>
      </c>
      <c r="AM8" s="113">
        <f>DatosMenores!C13</f>
        <v>10</v>
      </c>
      <c r="AN8" s="98"/>
      <c r="AP8" s="115">
        <f>DatosMenores!C65</f>
        <v>102</v>
      </c>
      <c r="AQ8" s="115">
        <f>DatosMenores!C66</f>
        <v>2</v>
      </c>
      <c r="AR8" s="114">
        <f>DatosMenores!C67</f>
        <v>239</v>
      </c>
      <c r="AS8" s="114">
        <f>DatosMenores!C70</f>
        <v>2</v>
      </c>
      <c r="AT8" s="114">
        <f>DatosMenores!C71</f>
        <v>37</v>
      </c>
      <c r="AU8" s="113">
        <f>DatosMenores!C72</f>
        <v>0</v>
      </c>
      <c r="AW8" s="136" t="s">
        <v>944</v>
      </c>
      <c r="AX8" s="137">
        <f>DatosMenores!C66</f>
        <v>2</v>
      </c>
    </row>
    <row r="9" spans="1:50" ht="14.85" customHeight="1" x14ac:dyDescent="0.25">
      <c r="B9" s="118"/>
      <c r="C9" s="188" t="s">
        <v>675</v>
      </c>
      <c r="D9" s="104" t="s">
        <v>676</v>
      </c>
      <c r="E9" s="105" t="s">
        <v>677</v>
      </c>
      <c r="F9" s="107" t="s">
        <v>678</v>
      </c>
      <c r="G9" s="107" t="s">
        <v>679</v>
      </c>
      <c r="H9" s="107" t="s">
        <v>674</v>
      </c>
      <c r="AC9" s="100"/>
      <c r="AE9" s="138"/>
      <c r="AN9" s="100"/>
      <c r="AQ9" s="139"/>
      <c r="AR9" s="140"/>
      <c r="AW9" s="136" t="s">
        <v>945</v>
      </c>
      <c r="AX9" s="137">
        <f>DatosMenores!C67</f>
        <v>239</v>
      </c>
    </row>
    <row r="10" spans="1:50" ht="29.85" customHeight="1" x14ac:dyDescent="0.25">
      <c r="C10" s="188"/>
      <c r="D10" s="113">
        <f>DatosMenores!C58</f>
        <v>367</v>
      </c>
      <c r="E10" s="114">
        <f>DatosMenores!C59</f>
        <v>177</v>
      </c>
      <c r="F10" s="117">
        <f>DatosMenores!C60</f>
        <v>20</v>
      </c>
      <c r="G10" s="117">
        <f>DatosMenores!C61</f>
        <v>205</v>
      </c>
      <c r="H10" s="117">
        <f>DatosMenores!C62</f>
        <v>111</v>
      </c>
      <c r="AE10" s="135" t="s">
        <v>635</v>
      </c>
      <c r="AF10" s="134" t="s">
        <v>478</v>
      </c>
      <c r="AG10" s="134" t="s">
        <v>636</v>
      </c>
      <c r="AH10" s="134" t="s">
        <v>1084</v>
      </c>
      <c r="AI10" s="134" t="s">
        <v>638</v>
      </c>
      <c r="AJ10" s="134" t="s">
        <v>640</v>
      </c>
      <c r="AK10" s="134" t="s">
        <v>641</v>
      </c>
      <c r="AL10" s="133" t="s">
        <v>106</v>
      </c>
      <c r="AP10" s="135" t="s">
        <v>224</v>
      </c>
      <c r="AQ10" s="134" t="s">
        <v>948</v>
      </c>
      <c r="AR10" s="134" t="s">
        <v>949</v>
      </c>
      <c r="AS10" s="135" t="s">
        <v>1085</v>
      </c>
      <c r="AT10" s="133" t="s">
        <v>1086</v>
      </c>
      <c r="AW10" s="136" t="s">
        <v>1085</v>
      </c>
      <c r="AX10" s="137">
        <f>DatosMenores!C68</f>
        <v>0</v>
      </c>
    </row>
    <row r="11" spans="1:50" ht="14.85" customHeight="1" x14ac:dyDescent="0.25">
      <c r="AE11" s="115">
        <f>DatosMenores!C14</f>
        <v>0</v>
      </c>
      <c r="AF11" s="114">
        <f>DatosMenores!C15</f>
        <v>0</v>
      </c>
      <c r="AG11" s="114">
        <f>DatosMenores!C16</f>
        <v>45</v>
      </c>
      <c r="AH11" s="114">
        <f>DatosMenores!C17</f>
        <v>31</v>
      </c>
      <c r="AI11" s="114">
        <f>DatosMenores!C18</f>
        <v>7</v>
      </c>
      <c r="AJ11" s="114">
        <f>DatosMenores!C20</f>
        <v>4</v>
      </c>
      <c r="AK11" s="114">
        <f>DatosMenores!C21</f>
        <v>11</v>
      </c>
      <c r="AL11" s="113">
        <f>DatosMenores!C19</f>
        <v>61</v>
      </c>
      <c r="AP11" s="115">
        <f>DatosMenores!C74</f>
        <v>0</v>
      </c>
      <c r="AQ11" s="114">
        <f>DatosMenores!C73</f>
        <v>13</v>
      </c>
      <c r="AR11" s="114">
        <f>DatosMenores!C75</f>
        <v>0</v>
      </c>
      <c r="AS11" s="115">
        <f>DatosMenores!C68</f>
        <v>0</v>
      </c>
      <c r="AT11" s="113">
        <f>DatosMenores!C69</f>
        <v>102</v>
      </c>
      <c r="AW11" s="136" t="s">
        <v>1086</v>
      </c>
      <c r="AX11" s="137">
        <f>DatosMenores!C69</f>
        <v>102</v>
      </c>
    </row>
    <row r="12" spans="1:50" ht="12.75" customHeight="1" x14ac:dyDescent="0.25">
      <c r="AW12" s="136" t="s">
        <v>946</v>
      </c>
      <c r="AX12" s="137">
        <f>DatosMenores!C70</f>
        <v>2</v>
      </c>
    </row>
    <row r="13" spans="1:50" ht="12.75" customHeight="1" x14ac:dyDescent="0.25">
      <c r="AW13" s="136" t="s">
        <v>688</v>
      </c>
      <c r="AX13" s="137">
        <f>DatosMenores!C71</f>
        <v>37</v>
      </c>
    </row>
    <row r="14" spans="1:50" ht="12.75" customHeight="1" x14ac:dyDescent="0.25">
      <c r="AW14" s="136" t="s">
        <v>947</v>
      </c>
      <c r="AX14" s="137">
        <f>DatosMenores!C72</f>
        <v>0</v>
      </c>
    </row>
    <row r="15" spans="1:50" ht="12.75" customHeight="1" x14ac:dyDescent="0.25">
      <c r="AW15" s="136" t="s">
        <v>948</v>
      </c>
      <c r="AX15" s="137">
        <f>DatosMenores!C73</f>
        <v>13</v>
      </c>
    </row>
    <row r="16" spans="1:50" ht="12.75" customHeight="1" x14ac:dyDescent="0.25">
      <c r="AW16" s="136" t="s">
        <v>224</v>
      </c>
      <c r="AX16" s="137">
        <f>DatosMenores!C74</f>
        <v>0</v>
      </c>
    </row>
    <row r="17" spans="49:50" ht="12.75" customHeight="1" x14ac:dyDescent="0.25">
      <c r="AW17" s="136" t="s">
        <v>949</v>
      </c>
      <c r="AX17" s="137">
        <f>DatosMenores!C75</f>
        <v>0</v>
      </c>
    </row>
  </sheetData>
  <sheetProtection algorithmName="SHA-512" hashValue="q+pFqjVDpf3VrVKQRgvhsneyCKJaiDVcq+YsxUDodssZveZgLsFgxtsk4Yg0eZX4+iZJTHV24d5CWOhvwzk01g==" saltValue="wNXI0dAad9MNuaTUUfGJr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topLeftCell="A2" workbookViewId="0">
      <selection activeCell="A2" sqref="A2"/>
    </sheetView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1087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1093</v>
      </c>
      <c r="D4" s="151">
        <f>DatosViolenciaDoméstica!C5</f>
        <v>20</v>
      </c>
      <c r="F4" s="150" t="s">
        <v>1094</v>
      </c>
      <c r="G4" s="152">
        <f>DatosViolenciaDoméstica!E64</f>
        <v>39</v>
      </c>
      <c r="H4" s="153"/>
    </row>
    <row r="5" spans="1:30" x14ac:dyDescent="0.2">
      <c r="C5" s="150" t="s">
        <v>12</v>
      </c>
      <c r="D5" s="151">
        <f>DatosViolenciaDoméstica!C6</f>
        <v>242</v>
      </c>
      <c r="F5" s="150" t="s">
        <v>1095</v>
      </c>
      <c r="G5" s="154">
        <f>DatosViolenciaDoméstica!F64</f>
        <v>103</v>
      </c>
      <c r="H5" s="153"/>
    </row>
    <row r="6" spans="1:30" x14ac:dyDescent="0.2">
      <c r="C6" s="150" t="s">
        <v>1096</v>
      </c>
      <c r="D6" s="151">
        <f>DatosViolenciaDoméstica!C7</f>
        <v>99</v>
      </c>
    </row>
    <row r="7" spans="1:30" x14ac:dyDescent="0.2">
      <c r="C7" s="150" t="s">
        <v>54</v>
      </c>
      <c r="D7" s="151">
        <f>DatosViolenciaDoméstica!C8</f>
        <v>1</v>
      </c>
    </row>
    <row r="8" spans="1:30" x14ac:dyDescent="0.2">
      <c r="C8" s="150" t="s">
        <v>1097</v>
      </c>
      <c r="D8" s="151">
        <f>DatosViolenciaDoméstica!C9</f>
        <v>2</v>
      </c>
    </row>
    <row r="9" spans="1:30" x14ac:dyDescent="0.2">
      <c r="C9" s="150" t="s">
        <v>1098</v>
      </c>
      <c r="D9" s="151">
        <f>SUM(DatosViolenciaDoméstica!C10:C11)</f>
        <v>0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hfdZdVgnw3gX/wxWiAvT7KpnqHCQ4rg/etYqmiQVkAkIvde/mTAW5W3eYe8hmWb/RIIpfVcfc2R9QO2xiFt5Rg==" saltValue="KHqA6uiQgCP9uPxXUsael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1099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12</v>
      </c>
      <c r="D4" s="151">
        <f>DatosViolenciaGénero!C8</f>
        <v>1311</v>
      </c>
      <c r="F4" s="150" t="s">
        <v>1094</v>
      </c>
      <c r="G4" s="152">
        <f>DatosViolenciaGénero!E76</f>
        <v>64</v>
      </c>
      <c r="H4" s="153"/>
    </row>
    <row r="5" spans="1:30" x14ac:dyDescent="0.2">
      <c r="C5" s="150" t="s">
        <v>34</v>
      </c>
      <c r="D5" s="151">
        <f>DatosViolenciaGénero!C6</f>
        <v>636</v>
      </c>
      <c r="F5" s="150" t="s">
        <v>1095</v>
      </c>
      <c r="G5" s="152">
        <f>DatosViolenciaGénero!F76</f>
        <v>489</v>
      </c>
      <c r="H5" s="153"/>
    </row>
    <row r="6" spans="1:30" x14ac:dyDescent="0.2">
      <c r="C6" s="150" t="s">
        <v>1096</v>
      </c>
      <c r="D6" s="160">
        <f>DatosViolenciaGénero!C9</f>
        <v>295</v>
      </c>
    </row>
    <row r="7" spans="1:30" x14ac:dyDescent="0.2">
      <c r="C7" s="150" t="s">
        <v>54</v>
      </c>
      <c r="D7" s="160">
        <f>DatosViolenciaGénero!C10</f>
        <v>2</v>
      </c>
    </row>
    <row r="8" spans="1:30" x14ac:dyDescent="0.2">
      <c r="C8" s="150" t="s">
        <v>1100</v>
      </c>
      <c r="D8" s="151">
        <f>DatosViolenciaGénero!C12</f>
        <v>1</v>
      </c>
    </row>
    <row r="9" spans="1:30" x14ac:dyDescent="0.2">
      <c r="C9" s="150" t="s">
        <v>1101</v>
      </c>
      <c r="D9" s="151">
        <f>DatosViolenciaGénero!C13</f>
        <v>0</v>
      </c>
    </row>
    <row r="10" spans="1:30" x14ac:dyDescent="0.2">
      <c r="C10" s="150" t="s">
        <v>1093</v>
      </c>
      <c r="D10" s="160">
        <f>DatosViolenciaGénero!C7</f>
        <v>124</v>
      </c>
    </row>
    <row r="11" spans="1:30" x14ac:dyDescent="0.2">
      <c r="C11" s="150" t="s">
        <v>1097</v>
      </c>
      <c r="D11" s="160">
        <f>DatosViolenciaGénero!C11</f>
        <v>5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8bDUeRhbYr86+n1bmMHwINI51tXcHYsmuQFOyZoWJM3Obhz0mAmiIzWv/jcjQY4l61AzkQfF0Vv/9qFQbcRlSA==" saltValue="xjbGXGGStRVYiUSRWk06P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89" t="s">
        <v>1102</v>
      </c>
      <c r="D1" s="189"/>
      <c r="E1" s="18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1103</v>
      </c>
      <c r="D3" s="120"/>
      <c r="E3" s="120"/>
      <c r="F3" s="120"/>
      <c r="G3" s="120"/>
      <c r="H3" s="120" t="s">
        <v>1104</v>
      </c>
      <c r="I3" s="120"/>
      <c r="J3" s="120"/>
      <c r="K3" s="120"/>
      <c r="L3" s="120"/>
      <c r="M3" s="120" t="s">
        <v>1092</v>
      </c>
      <c r="N3" s="120"/>
      <c r="O3" s="120"/>
      <c r="P3" s="120"/>
      <c r="Q3" s="120"/>
      <c r="R3" s="120" t="s">
        <v>1105</v>
      </c>
      <c r="S3" s="120"/>
      <c r="T3" s="120"/>
      <c r="U3" s="120"/>
      <c r="V3" s="120"/>
      <c r="W3" s="120" t="s">
        <v>1106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</row>
  </sheetData>
  <sheetProtection algorithmName="SHA-512" hashValue="2gU7lXhX6yqC1009lefbYxsG0t9/DJDCBAflRFvDKFsWZaWtIFOyZSIpFMS0nCQOIc9N1gU+UAd20eqOx404+A==" saltValue="DhVqOiitqQ831k5dBlYK4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89" t="s">
        <v>1107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289</v>
      </c>
      <c r="D3" s="120"/>
      <c r="E3" s="120"/>
      <c r="F3" s="120"/>
      <c r="G3" s="120"/>
      <c r="H3" s="120" t="s">
        <v>897</v>
      </c>
      <c r="I3" s="120"/>
      <c r="J3" s="120"/>
      <c r="K3" s="120"/>
      <c r="L3" s="120"/>
      <c r="M3" s="120" t="s">
        <v>1108</v>
      </c>
      <c r="N3" s="120"/>
      <c r="O3" s="120"/>
      <c r="P3" s="120"/>
      <c r="Q3" s="120"/>
      <c r="R3" s="120" t="s">
        <v>1109</v>
      </c>
      <c r="S3" s="120"/>
      <c r="T3" s="120"/>
      <c r="U3" s="120"/>
      <c r="V3" s="120"/>
      <c r="W3" s="120" t="s">
        <v>1110</v>
      </c>
      <c r="X3" s="120"/>
      <c r="Y3" s="120"/>
      <c r="Z3" s="120"/>
      <c r="AA3" s="120"/>
      <c r="AB3" s="120" t="s">
        <v>901</v>
      </c>
      <c r="AC3" s="120"/>
      <c r="AD3" s="120"/>
      <c r="AE3" s="120"/>
      <c r="AF3" s="120"/>
      <c r="AG3" s="120" t="s">
        <v>902</v>
      </c>
      <c r="AH3" s="120"/>
      <c r="AI3" s="120"/>
      <c r="AJ3" s="120"/>
      <c r="AK3" s="120"/>
      <c r="AL3" s="120" t="s">
        <v>903</v>
      </c>
      <c r="AM3" s="120"/>
      <c r="AN3" s="120"/>
      <c r="AO3" s="120"/>
      <c r="AP3" s="120"/>
      <c r="AQ3" s="120" t="s">
        <v>904</v>
      </c>
      <c r="AR3" s="120"/>
      <c r="AS3" s="120"/>
      <c r="AT3" s="120"/>
      <c r="AU3" s="120"/>
      <c r="AV3" s="120" t="s">
        <v>1092</v>
      </c>
      <c r="AW3" s="120"/>
      <c r="AX3" s="120"/>
      <c r="AY3" s="120"/>
      <c r="AZ3" s="120"/>
      <c r="BA3" s="120" t="s">
        <v>905</v>
      </c>
      <c r="BB3" s="120"/>
      <c r="BC3" s="120"/>
      <c r="BD3" s="120"/>
      <c r="BE3" s="120"/>
      <c r="BF3" s="120" t="s">
        <v>302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  <c r="AA25" s="131"/>
      <c r="AB25" s="126" t="s">
        <v>1056</v>
      </c>
      <c r="AC25" s="127">
        <v>0</v>
      </c>
      <c r="AD25" s="131"/>
      <c r="AE25" s="131"/>
      <c r="AF25" s="131"/>
      <c r="AG25" s="126" t="s">
        <v>1056</v>
      </c>
      <c r="AH25" s="127">
        <v>0</v>
      </c>
      <c r="AI25" s="131"/>
      <c r="AJ25" s="131"/>
      <c r="AK25" s="131"/>
      <c r="AL25" s="126" t="s">
        <v>1056</v>
      </c>
      <c r="AM25" s="127">
        <v>0</v>
      </c>
      <c r="AN25" s="131"/>
      <c r="AO25" s="131"/>
      <c r="AP25" s="131"/>
      <c r="AQ25" s="126" t="s">
        <v>1056</v>
      </c>
      <c r="AR25" s="127">
        <v>0</v>
      </c>
      <c r="AS25" s="131"/>
      <c r="AT25" s="131"/>
      <c r="AU25" s="131"/>
      <c r="AV25" s="126" t="s">
        <v>1056</v>
      </c>
      <c r="AW25" s="127">
        <v>0</v>
      </c>
      <c r="AX25" s="131"/>
      <c r="AY25" s="131"/>
      <c r="AZ25" s="131"/>
      <c r="BA25" s="126" t="s">
        <v>1056</v>
      </c>
      <c r="BB25" s="127">
        <v>0</v>
      </c>
      <c r="BC25" s="131"/>
      <c r="BD25" s="131"/>
      <c r="BE25" s="131"/>
      <c r="BF25" s="126" t="s">
        <v>1056</v>
      </c>
      <c r="BG25" s="127">
        <v>0</v>
      </c>
      <c r="BH25" s="131"/>
      <c r="BI25" s="131"/>
    </row>
  </sheetData>
  <sheetProtection algorithmName="SHA-512" hashValue="98RyICEa5yuZep4EwFiiDNakej5RdqFSq6oCkFEorog2JIyraMASe7YaDe/ov1MEzrEBK+ist9aSidQaMh31LQ==" saltValue="6sriNefq5CBT3TkurJBI9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89" t="s">
        <v>1111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1092</v>
      </c>
      <c r="D3" s="120"/>
      <c r="E3" s="120"/>
      <c r="F3" s="120"/>
      <c r="G3" s="120"/>
      <c r="H3" s="120" t="s">
        <v>1112</v>
      </c>
      <c r="I3" s="120"/>
      <c r="J3" s="120"/>
      <c r="K3" s="120"/>
      <c r="L3" s="120"/>
      <c r="M3" s="120" t="s">
        <v>704</v>
      </c>
      <c r="N3" s="120"/>
      <c r="O3" s="120"/>
      <c r="P3" s="120"/>
      <c r="Q3" s="120"/>
      <c r="S3" s="120"/>
      <c r="T3" s="120"/>
      <c r="U3" s="120" t="s">
        <v>705</v>
      </c>
      <c r="V3" s="120"/>
      <c r="W3" s="120"/>
      <c r="X3" s="120"/>
      <c r="Y3" s="120"/>
    </row>
    <row r="5" spans="1:26" ht="36" x14ac:dyDescent="0.2">
      <c r="M5" s="162" t="s">
        <v>848</v>
      </c>
      <c r="N5" s="162" t="s">
        <v>849</v>
      </c>
      <c r="O5" s="162" t="s">
        <v>850</v>
      </c>
      <c r="P5" s="162" t="s">
        <v>851</v>
      </c>
      <c r="Q5" s="162" t="s">
        <v>459</v>
      </c>
      <c r="R5" s="162" t="s">
        <v>852</v>
      </c>
      <c r="U5" s="162" t="s">
        <v>848</v>
      </c>
      <c r="V5" s="162" t="s">
        <v>849</v>
      </c>
      <c r="W5" s="162" t="s">
        <v>850</v>
      </c>
      <c r="X5" s="162" t="s">
        <v>851</v>
      </c>
      <c r="Y5" s="162" t="s">
        <v>459</v>
      </c>
      <c r="Z5" s="162" t="s">
        <v>852</v>
      </c>
    </row>
    <row r="6" spans="1:26" x14ac:dyDescent="0.2">
      <c r="M6" s="163">
        <f>DatosMedioAmbiente!C50</f>
        <v>3</v>
      </c>
      <c r="N6" s="163">
        <f>DatosMedioAmbiente!C52</f>
        <v>17</v>
      </c>
      <c r="O6" s="163">
        <f>DatosMedioAmbiente!C54</f>
        <v>0</v>
      </c>
      <c r="P6" s="163">
        <f>DatosMedioAmbiente!C56</f>
        <v>8</v>
      </c>
      <c r="Q6" s="163">
        <f>DatosMedioAmbiente!C58</f>
        <v>3</v>
      </c>
      <c r="R6" s="163">
        <f>DatosMedioAmbiente!C60</f>
        <v>6</v>
      </c>
      <c r="U6" s="163">
        <f>DatosMedioAmbiente!C51</f>
        <v>2</v>
      </c>
      <c r="V6" s="163">
        <f>DatosMedioAmbiente!C53</f>
        <v>3</v>
      </c>
      <c r="W6" s="163">
        <f>DatosMedioAmbiente!C55</f>
        <v>0</v>
      </c>
      <c r="X6" s="163">
        <f>DatosMedioAmbiente!C57</f>
        <v>0</v>
      </c>
      <c r="Y6" s="163">
        <f>DatosMedioAmbiente!C59</f>
        <v>0</v>
      </c>
      <c r="Z6" s="163">
        <f>DatosMedioAmbiente!C61</f>
        <v>1</v>
      </c>
    </row>
    <row r="25" spans="1:20" s="80" customFormat="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+Nh80xgtJjI0KX1dc74zSPNWL1x57KNxF9usp88Iu6QQpnUVSmU7J/QE1uQnNU4BeuRtjIMabNJauasN80PNWw==" saltValue="QxRXSRGRj3agWBxsINdP/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5" t="s">
        <v>15</v>
      </c>
      <c r="B8" s="12" t="s">
        <v>16</v>
      </c>
      <c r="C8" s="13">
        <v>3922</v>
      </c>
      <c r="D8" s="13">
        <v>4373</v>
      </c>
      <c r="E8" s="14">
        <v>-0.103132860736337</v>
      </c>
    </row>
    <row r="9" spans="1:5" x14ac:dyDescent="0.25">
      <c r="A9" s="166"/>
      <c r="B9" s="12" t="s">
        <v>17</v>
      </c>
      <c r="C9" s="13">
        <v>26022</v>
      </c>
      <c r="D9" s="13">
        <v>27363</v>
      </c>
      <c r="E9" s="14">
        <v>-4.9007784234184802E-2</v>
      </c>
    </row>
    <row r="10" spans="1:5" x14ac:dyDescent="0.25">
      <c r="A10" s="166"/>
      <c r="B10" s="12" t="s">
        <v>18</v>
      </c>
      <c r="C10" s="13">
        <v>23805</v>
      </c>
      <c r="D10" s="13">
        <v>25674</v>
      </c>
      <c r="E10" s="14">
        <v>-7.27973825660201E-2</v>
      </c>
    </row>
    <row r="11" spans="1:5" x14ac:dyDescent="0.25">
      <c r="A11" s="166"/>
      <c r="B11" s="12" t="s">
        <v>19</v>
      </c>
      <c r="C11" s="13">
        <v>294</v>
      </c>
      <c r="D11" s="13">
        <v>307</v>
      </c>
      <c r="E11" s="14">
        <v>-4.2345276872964202E-2</v>
      </c>
    </row>
    <row r="12" spans="1:5" x14ac:dyDescent="0.25">
      <c r="A12" s="167"/>
      <c r="B12" s="12" t="s">
        <v>20</v>
      </c>
      <c r="C12" s="13">
        <v>3985</v>
      </c>
      <c r="D12" s="13">
        <v>3521</v>
      </c>
      <c r="E12" s="14">
        <v>0.131780744106788</v>
      </c>
    </row>
    <row r="13" spans="1:5" x14ac:dyDescent="0.25">
      <c r="A13" s="165" t="s">
        <v>21</v>
      </c>
      <c r="B13" s="12" t="s">
        <v>22</v>
      </c>
      <c r="C13" s="13">
        <v>6939</v>
      </c>
      <c r="D13" s="13">
        <v>7412</v>
      </c>
      <c r="E13" s="14">
        <v>-6.3815434430653004E-2</v>
      </c>
    </row>
    <row r="14" spans="1:5" x14ac:dyDescent="0.25">
      <c r="A14" s="166"/>
      <c r="B14" s="12" t="s">
        <v>23</v>
      </c>
      <c r="C14" s="13">
        <v>6043</v>
      </c>
      <c r="D14" s="13">
        <v>7548</v>
      </c>
      <c r="E14" s="14">
        <v>-0.199390567037626</v>
      </c>
    </row>
    <row r="15" spans="1:5" x14ac:dyDescent="0.25">
      <c r="A15" s="167"/>
      <c r="B15" s="12" t="s">
        <v>24</v>
      </c>
      <c r="C15" s="13">
        <v>10139</v>
      </c>
      <c r="D15" s="13">
        <v>10474</v>
      </c>
      <c r="E15" s="14">
        <v>-3.1983960282604501E-2</v>
      </c>
    </row>
    <row r="16" spans="1:5" x14ac:dyDescent="0.25">
      <c r="A16" s="165" t="s">
        <v>25</v>
      </c>
      <c r="B16" s="12" t="s">
        <v>26</v>
      </c>
      <c r="C16" s="13">
        <v>797</v>
      </c>
      <c r="D16" s="13">
        <v>711</v>
      </c>
      <c r="E16" s="14">
        <v>0.120956399437412</v>
      </c>
    </row>
    <row r="17" spans="1:5" x14ac:dyDescent="0.25">
      <c r="A17" s="166"/>
      <c r="B17" s="12" t="s">
        <v>27</v>
      </c>
      <c r="C17" s="13">
        <v>1888</v>
      </c>
      <c r="D17" s="13">
        <v>1963</v>
      </c>
      <c r="E17" s="14">
        <v>-3.82068262862965E-2</v>
      </c>
    </row>
    <row r="18" spans="1:5" x14ac:dyDescent="0.25">
      <c r="A18" s="166"/>
      <c r="B18" s="12" t="s">
        <v>28</v>
      </c>
      <c r="C18" s="13">
        <v>13</v>
      </c>
      <c r="D18" s="13">
        <v>15</v>
      </c>
      <c r="E18" s="14">
        <v>-0.133333333333333</v>
      </c>
    </row>
    <row r="19" spans="1:5" x14ac:dyDescent="0.25">
      <c r="A19" s="166"/>
      <c r="B19" s="12" t="s">
        <v>29</v>
      </c>
      <c r="C19" s="13">
        <v>1</v>
      </c>
      <c r="D19" s="13">
        <v>4</v>
      </c>
      <c r="E19" s="14">
        <v>-0.75</v>
      </c>
    </row>
    <row r="20" spans="1:5" x14ac:dyDescent="0.25">
      <c r="A20" s="167"/>
      <c r="B20" s="15" t="s">
        <v>30</v>
      </c>
      <c r="C20" s="16">
        <v>165</v>
      </c>
      <c r="D20" s="16">
        <v>151</v>
      </c>
      <c r="E20" s="17">
        <v>9.27152317880795E-2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488</v>
      </c>
      <c r="D23" s="13">
        <v>463</v>
      </c>
      <c r="E23" s="14">
        <v>5.3995680345572401E-2</v>
      </c>
    </row>
    <row r="24" spans="1:5" x14ac:dyDescent="0.25">
      <c r="A24" s="11" t="s">
        <v>33</v>
      </c>
      <c r="B24" s="19"/>
      <c r="C24" s="16">
        <v>0</v>
      </c>
      <c r="D24" s="16">
        <v>0</v>
      </c>
      <c r="E24" s="17">
        <v>0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1807</v>
      </c>
      <c r="D27" s="13">
        <v>1693</v>
      </c>
      <c r="E27" s="14">
        <v>6.7336089781453001E-2</v>
      </c>
    </row>
    <row r="28" spans="1:5" x14ac:dyDescent="0.25">
      <c r="A28" s="165" t="s">
        <v>36</v>
      </c>
      <c r="B28" s="12" t="s">
        <v>37</v>
      </c>
      <c r="C28" s="13">
        <v>167</v>
      </c>
      <c r="D28" s="13">
        <v>154</v>
      </c>
      <c r="E28" s="14">
        <v>8.4415584415584402E-2</v>
      </c>
    </row>
    <row r="29" spans="1:5" x14ac:dyDescent="0.25">
      <c r="A29" s="166"/>
      <c r="B29" s="12" t="s">
        <v>38</v>
      </c>
      <c r="C29" s="13">
        <v>156</v>
      </c>
      <c r="D29" s="13">
        <v>137</v>
      </c>
      <c r="E29" s="14">
        <v>0.13868613138686101</v>
      </c>
    </row>
    <row r="30" spans="1:5" x14ac:dyDescent="0.25">
      <c r="A30" s="166"/>
      <c r="B30" s="12" t="s">
        <v>39</v>
      </c>
      <c r="C30" s="13">
        <v>0</v>
      </c>
      <c r="D30" s="13">
        <v>0</v>
      </c>
      <c r="E30" s="14">
        <v>0</v>
      </c>
    </row>
    <row r="31" spans="1:5" x14ac:dyDescent="0.25">
      <c r="A31" s="166"/>
      <c r="B31" s="12" t="s">
        <v>40</v>
      </c>
      <c r="C31" s="13">
        <v>100</v>
      </c>
      <c r="D31" s="13">
        <v>91</v>
      </c>
      <c r="E31" s="14">
        <v>9.8901098901098897E-2</v>
      </c>
    </row>
    <row r="32" spans="1:5" x14ac:dyDescent="0.25">
      <c r="A32" s="167"/>
      <c r="B32" s="15" t="s">
        <v>41</v>
      </c>
      <c r="C32" s="16">
        <v>1249</v>
      </c>
      <c r="D32" s="16">
        <v>1231</v>
      </c>
      <c r="E32" s="17">
        <v>1.4622258326563799E-2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3558</v>
      </c>
      <c r="D35" s="13">
        <v>3537</v>
      </c>
      <c r="E35" s="14">
        <v>5.9372349448685302E-3</v>
      </c>
    </row>
    <row r="36" spans="1:5" x14ac:dyDescent="0.25">
      <c r="A36" s="11" t="s">
        <v>44</v>
      </c>
      <c r="B36" s="19"/>
      <c r="C36" s="16">
        <v>1769</v>
      </c>
      <c r="D36" s="16">
        <v>1960</v>
      </c>
      <c r="E36" s="17">
        <v>-9.7448979591836696E-2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5" t="s">
        <v>46</v>
      </c>
      <c r="B39" s="12" t="s">
        <v>16</v>
      </c>
      <c r="C39" s="13">
        <v>452</v>
      </c>
      <c r="D39" s="13">
        <v>519</v>
      </c>
      <c r="E39" s="14">
        <v>-0.129094412331407</v>
      </c>
    </row>
    <row r="40" spans="1:5" x14ac:dyDescent="0.25">
      <c r="A40" s="166"/>
      <c r="B40" s="12" t="s">
        <v>47</v>
      </c>
      <c r="C40" s="13">
        <v>82</v>
      </c>
      <c r="D40" s="13">
        <v>87</v>
      </c>
      <c r="E40" s="14">
        <v>-5.7471264367816098E-2</v>
      </c>
    </row>
    <row r="41" spans="1:5" x14ac:dyDescent="0.25">
      <c r="A41" s="166"/>
      <c r="B41" s="12" t="s">
        <v>48</v>
      </c>
      <c r="C41" s="13">
        <v>1888</v>
      </c>
      <c r="D41" s="13">
        <v>1963</v>
      </c>
      <c r="E41" s="14">
        <v>-3.82068262862965E-2</v>
      </c>
    </row>
    <row r="42" spans="1:5" x14ac:dyDescent="0.25">
      <c r="A42" s="167"/>
      <c r="B42" s="12" t="s">
        <v>20</v>
      </c>
      <c r="C42" s="13">
        <v>341</v>
      </c>
      <c r="D42" s="13">
        <v>557</v>
      </c>
      <c r="E42" s="14">
        <v>-0.38779174147217199</v>
      </c>
    </row>
    <row r="43" spans="1:5" x14ac:dyDescent="0.25">
      <c r="A43" s="165" t="s">
        <v>49</v>
      </c>
      <c r="B43" s="12" t="s">
        <v>50</v>
      </c>
      <c r="C43" s="13">
        <v>1647</v>
      </c>
      <c r="D43" s="13">
        <v>1692</v>
      </c>
      <c r="E43" s="14">
        <v>-2.6595744680851099E-2</v>
      </c>
    </row>
    <row r="44" spans="1:5" x14ac:dyDescent="0.25">
      <c r="A44" s="166"/>
      <c r="B44" s="12" t="s">
        <v>51</v>
      </c>
      <c r="C44" s="13">
        <v>62</v>
      </c>
      <c r="D44" s="13">
        <v>66</v>
      </c>
      <c r="E44" s="14">
        <v>-6.0606060606060601E-2</v>
      </c>
    </row>
    <row r="45" spans="1:5" x14ac:dyDescent="0.25">
      <c r="A45" s="166"/>
      <c r="B45" s="12" t="s">
        <v>52</v>
      </c>
      <c r="C45" s="13">
        <v>233</v>
      </c>
      <c r="D45" s="13">
        <v>230</v>
      </c>
      <c r="E45" s="14">
        <v>1.3043478260869599E-2</v>
      </c>
    </row>
    <row r="46" spans="1:5" x14ac:dyDescent="0.25">
      <c r="A46" s="167"/>
      <c r="B46" s="15" t="s">
        <v>53</v>
      </c>
      <c r="C46" s="16">
        <v>35</v>
      </c>
      <c r="D46" s="16">
        <v>45</v>
      </c>
      <c r="E46" s="17">
        <v>-0.22222222222222199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5" t="s">
        <v>55</v>
      </c>
      <c r="B49" s="12" t="s">
        <v>48</v>
      </c>
      <c r="C49" s="13">
        <v>15</v>
      </c>
      <c r="D49" s="13">
        <v>22</v>
      </c>
      <c r="E49" s="14">
        <v>-0.31818181818181801</v>
      </c>
    </row>
    <row r="50" spans="1:5" x14ac:dyDescent="0.25">
      <c r="A50" s="166"/>
      <c r="B50" s="12" t="s">
        <v>47</v>
      </c>
      <c r="C50" s="13">
        <v>1</v>
      </c>
      <c r="D50" s="13">
        <v>0</v>
      </c>
      <c r="E50" s="14">
        <v>0</v>
      </c>
    </row>
    <row r="51" spans="1:5" x14ac:dyDescent="0.25">
      <c r="A51" s="166"/>
      <c r="B51" s="12" t="s">
        <v>16</v>
      </c>
      <c r="C51" s="13">
        <v>12</v>
      </c>
      <c r="D51" s="13">
        <v>9</v>
      </c>
      <c r="E51" s="14">
        <v>0.33333333333333298</v>
      </c>
    </row>
    <row r="52" spans="1:5" x14ac:dyDescent="0.25">
      <c r="A52" s="166"/>
      <c r="B52" s="12" t="s">
        <v>20</v>
      </c>
      <c r="C52" s="13">
        <v>17</v>
      </c>
      <c r="D52" s="13">
        <v>12</v>
      </c>
      <c r="E52" s="14">
        <v>0.41666666666666702</v>
      </c>
    </row>
    <row r="53" spans="1:5" x14ac:dyDescent="0.25">
      <c r="A53" s="166"/>
      <c r="B53" s="12" t="s">
        <v>56</v>
      </c>
      <c r="C53" s="13">
        <v>10</v>
      </c>
      <c r="D53" s="13">
        <v>8</v>
      </c>
      <c r="E53" s="14">
        <v>0.25</v>
      </c>
    </row>
    <row r="54" spans="1:5" x14ac:dyDescent="0.25">
      <c r="A54" s="167"/>
      <c r="B54" s="12" t="s">
        <v>57</v>
      </c>
      <c r="C54" s="13">
        <v>3</v>
      </c>
      <c r="D54" s="13">
        <v>2</v>
      </c>
      <c r="E54" s="14">
        <v>0.5</v>
      </c>
    </row>
    <row r="55" spans="1:5" x14ac:dyDescent="0.25">
      <c r="A55" s="165" t="s">
        <v>58</v>
      </c>
      <c r="B55" s="12" t="s">
        <v>59</v>
      </c>
      <c r="C55" s="13">
        <v>18</v>
      </c>
      <c r="D55" s="13">
        <v>16</v>
      </c>
      <c r="E55" s="14">
        <v>0.125</v>
      </c>
    </row>
    <row r="56" spans="1:5" x14ac:dyDescent="0.25">
      <c r="A56" s="166"/>
      <c r="B56" s="12" t="s">
        <v>52</v>
      </c>
      <c r="C56" s="13">
        <v>4</v>
      </c>
      <c r="D56" s="13">
        <v>2</v>
      </c>
      <c r="E56" s="14">
        <v>1</v>
      </c>
    </row>
    <row r="57" spans="1:5" x14ac:dyDescent="0.25">
      <c r="A57" s="167"/>
      <c r="B57" s="15" t="s">
        <v>60</v>
      </c>
      <c r="C57" s="16">
        <v>0</v>
      </c>
      <c r="D57" s="16">
        <v>3</v>
      </c>
      <c r="E57" s="17">
        <v>-1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0</v>
      </c>
      <c r="D60" s="13">
        <v>0</v>
      </c>
      <c r="E60" s="14">
        <v>0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68" t="s">
        <v>63</v>
      </c>
      <c r="B64" s="12" t="s">
        <v>43</v>
      </c>
      <c r="C64" s="13">
        <v>3</v>
      </c>
      <c r="D64" s="13">
        <v>6</v>
      </c>
      <c r="E64" s="14">
        <v>-0.5</v>
      </c>
    </row>
    <row r="65" spans="1:5" x14ac:dyDescent="0.25">
      <c r="A65" s="169"/>
      <c r="B65" s="12" t="s">
        <v>52</v>
      </c>
      <c r="C65" s="13">
        <v>1</v>
      </c>
      <c r="D65" s="13">
        <v>1</v>
      </c>
      <c r="E65" s="14">
        <v>0</v>
      </c>
    </row>
    <row r="66" spans="1:5" x14ac:dyDescent="0.25">
      <c r="A66" s="169"/>
      <c r="B66" s="12" t="s">
        <v>59</v>
      </c>
      <c r="C66" s="13">
        <v>4</v>
      </c>
      <c r="D66" s="13">
        <v>3</v>
      </c>
      <c r="E66" s="14">
        <v>0.33333333333333298</v>
      </c>
    </row>
    <row r="67" spans="1:5" x14ac:dyDescent="0.25">
      <c r="A67" s="169"/>
      <c r="B67" s="12" t="s">
        <v>64</v>
      </c>
      <c r="C67" s="13">
        <v>3</v>
      </c>
      <c r="D67" s="13">
        <v>4</v>
      </c>
      <c r="E67" s="14">
        <v>-0.25</v>
      </c>
    </row>
    <row r="68" spans="1:5" x14ac:dyDescent="0.25">
      <c r="A68" s="170"/>
      <c r="B68" s="15" t="s">
        <v>65</v>
      </c>
      <c r="C68" s="16">
        <v>0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5" t="s">
        <v>67</v>
      </c>
      <c r="B71" s="12" t="s">
        <v>68</v>
      </c>
      <c r="C71" s="13">
        <v>1769</v>
      </c>
      <c r="D71" s="13">
        <v>1960</v>
      </c>
      <c r="E71" s="14">
        <v>-9.7448979591836696E-2</v>
      </c>
    </row>
    <row r="72" spans="1:5" x14ac:dyDescent="0.25">
      <c r="A72" s="167"/>
      <c r="B72" s="12" t="s">
        <v>69</v>
      </c>
      <c r="C72" s="13">
        <v>22</v>
      </c>
      <c r="D72" s="13">
        <v>19</v>
      </c>
      <c r="E72" s="14">
        <v>0.157894736842105</v>
      </c>
    </row>
    <row r="73" spans="1:5" x14ac:dyDescent="0.25">
      <c r="A73" s="165" t="s">
        <v>70</v>
      </c>
      <c r="B73" s="12" t="s">
        <v>68</v>
      </c>
      <c r="C73" s="13">
        <v>2070</v>
      </c>
      <c r="D73" s="13">
        <v>1974</v>
      </c>
      <c r="E73" s="14">
        <v>4.8632218844984802E-2</v>
      </c>
    </row>
    <row r="74" spans="1:5" x14ac:dyDescent="0.25">
      <c r="A74" s="167"/>
      <c r="B74" s="12" t="s">
        <v>69</v>
      </c>
      <c r="C74" s="13">
        <v>720</v>
      </c>
      <c r="D74" s="13">
        <v>725</v>
      </c>
      <c r="E74" s="14">
        <v>-6.8965517241379301E-3</v>
      </c>
    </row>
    <row r="75" spans="1:5" x14ac:dyDescent="0.25">
      <c r="A75" s="165" t="s">
        <v>71</v>
      </c>
      <c r="B75" s="12" t="s">
        <v>68</v>
      </c>
      <c r="C75" s="13">
        <v>71</v>
      </c>
      <c r="D75" s="13">
        <v>73</v>
      </c>
      <c r="E75" s="14">
        <v>-2.7397260273972601E-2</v>
      </c>
    </row>
    <row r="76" spans="1:5" x14ac:dyDescent="0.25">
      <c r="A76" s="167"/>
      <c r="B76" s="12" t="s">
        <v>69</v>
      </c>
      <c r="C76" s="13">
        <v>16</v>
      </c>
      <c r="D76" s="13">
        <v>11</v>
      </c>
      <c r="E76" s="14">
        <v>0.45454545454545497</v>
      </c>
    </row>
    <row r="77" spans="1:5" x14ac:dyDescent="0.25">
      <c r="A77" s="165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67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5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1062</v>
      </c>
      <c r="D81" s="13">
        <v>1011</v>
      </c>
      <c r="E81" s="14">
        <v>5.04451038575668E-2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796</v>
      </c>
      <c r="D85" s="13">
        <v>824</v>
      </c>
      <c r="E85" s="14">
        <v>-3.3980582524271802E-2</v>
      </c>
    </row>
    <row r="86" spans="1:5" x14ac:dyDescent="0.25">
      <c r="A86" s="11" t="s">
        <v>77</v>
      </c>
      <c r="B86" s="18"/>
      <c r="C86" s="13">
        <v>847</v>
      </c>
      <c r="D86" s="13">
        <v>1019</v>
      </c>
      <c r="E86" s="14">
        <v>-0.168792934249264</v>
      </c>
    </row>
    <row r="87" spans="1:5" x14ac:dyDescent="0.25">
      <c r="A87" s="11" t="s">
        <v>74</v>
      </c>
      <c r="B87" s="19"/>
      <c r="C87" s="16">
        <v>33</v>
      </c>
      <c r="D87" s="16">
        <v>39</v>
      </c>
      <c r="E87" s="17">
        <v>-0.15384615384615399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5" t="s">
        <v>76</v>
      </c>
      <c r="B90" s="12" t="s">
        <v>79</v>
      </c>
      <c r="C90" s="13">
        <v>1381</v>
      </c>
      <c r="D90" s="13">
        <v>1473</v>
      </c>
      <c r="E90" s="14">
        <v>-6.2457569585879197E-2</v>
      </c>
    </row>
    <row r="91" spans="1:5" x14ac:dyDescent="0.25">
      <c r="A91" s="166"/>
      <c r="B91" s="12" t="s">
        <v>80</v>
      </c>
      <c r="C91" s="13">
        <v>219</v>
      </c>
      <c r="D91" s="13">
        <v>204</v>
      </c>
      <c r="E91" s="14">
        <v>7.3529411764705899E-2</v>
      </c>
    </row>
    <row r="92" spans="1:5" x14ac:dyDescent="0.25">
      <c r="A92" s="167"/>
      <c r="B92" s="12" t="s">
        <v>81</v>
      </c>
      <c r="C92" s="13">
        <v>87</v>
      </c>
      <c r="D92" s="13">
        <v>109</v>
      </c>
      <c r="E92" s="14">
        <v>-0.201834862385321</v>
      </c>
    </row>
    <row r="93" spans="1:5" x14ac:dyDescent="0.25">
      <c r="A93" s="165" t="s">
        <v>77</v>
      </c>
      <c r="B93" s="12" t="s">
        <v>82</v>
      </c>
      <c r="C93" s="13">
        <v>34</v>
      </c>
      <c r="D93" s="13">
        <v>51</v>
      </c>
      <c r="E93" s="14">
        <v>-0.33333333333333298</v>
      </c>
    </row>
    <row r="94" spans="1:5" x14ac:dyDescent="0.25">
      <c r="A94" s="167"/>
      <c r="B94" s="12" t="s">
        <v>81</v>
      </c>
      <c r="C94" s="13">
        <v>282</v>
      </c>
      <c r="D94" s="13">
        <v>330</v>
      </c>
      <c r="E94" s="14">
        <v>-0.145454545454545</v>
      </c>
    </row>
    <row r="95" spans="1:5" x14ac:dyDescent="0.25">
      <c r="A95" s="11" t="s">
        <v>74</v>
      </c>
      <c r="B95" s="19"/>
      <c r="C95" s="16">
        <v>91</v>
      </c>
      <c r="D95" s="16">
        <v>52</v>
      </c>
      <c r="E95" s="17">
        <v>0.75</v>
      </c>
    </row>
    <row r="96" spans="1:5" ht="18.399999999999999" customHeight="1" x14ac:dyDescent="0.25">
      <c r="A96" s="5"/>
      <c r="B96" s="171" t="s">
        <v>83</v>
      </c>
      <c r="C96" s="171"/>
      <c r="D96" s="171"/>
      <c r="E96" s="171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5" t="s">
        <v>76</v>
      </c>
      <c r="B98" s="12" t="s">
        <v>79</v>
      </c>
      <c r="C98" s="13">
        <v>51</v>
      </c>
      <c r="D98" s="13">
        <v>59</v>
      </c>
      <c r="E98" s="14">
        <v>-0.13559322033898299</v>
      </c>
    </row>
    <row r="99" spans="1:5" x14ac:dyDescent="0.25">
      <c r="A99" s="166"/>
      <c r="B99" s="12" t="s">
        <v>80</v>
      </c>
      <c r="C99" s="13">
        <v>7</v>
      </c>
      <c r="D99" s="13">
        <v>10</v>
      </c>
      <c r="E99" s="14">
        <v>-0.3</v>
      </c>
    </row>
    <row r="100" spans="1:5" x14ac:dyDescent="0.25">
      <c r="A100" s="167"/>
      <c r="B100" s="12" t="s">
        <v>81</v>
      </c>
      <c r="C100" s="13">
        <v>6</v>
      </c>
      <c r="D100" s="13">
        <v>8</v>
      </c>
      <c r="E100" s="14">
        <v>-0.25</v>
      </c>
    </row>
    <row r="101" spans="1:5" x14ac:dyDescent="0.25">
      <c r="A101" s="165" t="s">
        <v>77</v>
      </c>
      <c r="B101" s="12" t="s">
        <v>82</v>
      </c>
      <c r="C101" s="13">
        <v>1</v>
      </c>
      <c r="D101" s="13">
        <v>5</v>
      </c>
      <c r="E101" s="14">
        <v>-0.8</v>
      </c>
    </row>
    <row r="102" spans="1:5" x14ac:dyDescent="0.25">
      <c r="A102" s="167"/>
      <c r="B102" s="12" t="s">
        <v>81</v>
      </c>
      <c r="C102" s="13">
        <v>6</v>
      </c>
      <c r="D102" s="13">
        <v>8</v>
      </c>
      <c r="E102" s="14">
        <v>-0.25</v>
      </c>
    </row>
    <row r="103" spans="1:5" x14ac:dyDescent="0.25">
      <c r="A103" s="11" t="s">
        <v>74</v>
      </c>
      <c r="B103" s="19"/>
      <c r="C103" s="16">
        <v>4</v>
      </c>
      <c r="D103" s="16">
        <v>1</v>
      </c>
      <c r="E103" s="17">
        <v>3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5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67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5" t="s">
        <v>88</v>
      </c>
      <c r="B108" s="12" t="s">
        <v>86</v>
      </c>
      <c r="C108" s="13">
        <v>169</v>
      </c>
      <c r="D108" s="13">
        <v>177</v>
      </c>
      <c r="E108" s="14">
        <v>-4.5197740112994399E-2</v>
      </c>
    </row>
    <row r="109" spans="1:5" x14ac:dyDescent="0.25">
      <c r="A109" s="167"/>
      <c r="B109" s="12" t="s">
        <v>87</v>
      </c>
      <c r="C109" s="13">
        <v>459</v>
      </c>
      <c r="D109" s="13">
        <v>488</v>
      </c>
      <c r="E109" s="14">
        <v>-5.9426229508196697E-2</v>
      </c>
    </row>
    <row r="110" spans="1:5" x14ac:dyDescent="0.25">
      <c r="A110" s="165" t="s">
        <v>89</v>
      </c>
      <c r="B110" s="12" t="s">
        <v>86</v>
      </c>
      <c r="C110" s="13">
        <v>5134</v>
      </c>
      <c r="D110" s="13">
        <v>5313</v>
      </c>
      <c r="E110" s="14">
        <v>-3.3690946734424999E-2</v>
      </c>
    </row>
    <row r="111" spans="1:5" x14ac:dyDescent="0.25">
      <c r="A111" s="167"/>
      <c r="B111" s="12" t="s">
        <v>87</v>
      </c>
      <c r="C111" s="13">
        <v>9090</v>
      </c>
      <c r="D111" s="13">
        <v>10065</v>
      </c>
      <c r="E111" s="14">
        <v>-9.6870342771982101E-2</v>
      </c>
    </row>
    <row r="112" spans="1:5" x14ac:dyDescent="0.25">
      <c r="A112" s="165" t="s">
        <v>90</v>
      </c>
      <c r="B112" s="12" t="s">
        <v>86</v>
      </c>
      <c r="C112" s="13">
        <v>17</v>
      </c>
      <c r="D112" s="13">
        <v>0</v>
      </c>
      <c r="E112" s="14">
        <v>0</v>
      </c>
    </row>
    <row r="113" spans="1:5" x14ac:dyDescent="0.25">
      <c r="A113" s="167"/>
      <c r="B113" s="15" t="s">
        <v>87</v>
      </c>
      <c r="C113" s="16">
        <v>23</v>
      </c>
      <c r="D113" s="16">
        <v>0</v>
      </c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5" t="s">
        <v>92</v>
      </c>
      <c r="B116" s="12" t="s">
        <v>93</v>
      </c>
      <c r="C116" s="13">
        <v>156</v>
      </c>
      <c r="D116" s="13">
        <v>146</v>
      </c>
      <c r="E116" s="14">
        <v>6.8493150684931503E-2</v>
      </c>
    </row>
    <row r="117" spans="1:5" x14ac:dyDescent="0.25">
      <c r="A117" s="167"/>
      <c r="B117" s="12" t="s">
        <v>94</v>
      </c>
      <c r="C117" s="13">
        <v>1</v>
      </c>
      <c r="D117" s="13">
        <v>0</v>
      </c>
      <c r="E117" s="14">
        <v>0</v>
      </c>
    </row>
    <row r="118" spans="1:5" x14ac:dyDescent="0.25">
      <c r="A118" s="165" t="s">
        <v>95</v>
      </c>
      <c r="B118" s="12" t="s">
        <v>93</v>
      </c>
      <c r="C118" s="13">
        <v>0</v>
      </c>
      <c r="D118" s="13">
        <v>14</v>
      </c>
      <c r="E118" s="14">
        <v>-1</v>
      </c>
    </row>
    <row r="119" spans="1:5" x14ac:dyDescent="0.25">
      <c r="A119" s="167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165" t="s">
        <v>96</v>
      </c>
      <c r="B120" s="12" t="s">
        <v>93</v>
      </c>
      <c r="C120" s="13">
        <v>7</v>
      </c>
      <c r="D120" s="13">
        <v>4</v>
      </c>
      <c r="E120" s="14">
        <v>0.75</v>
      </c>
    </row>
    <row r="121" spans="1:5" x14ac:dyDescent="0.25">
      <c r="A121" s="167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312</v>
      </c>
      <c r="D124" s="13">
        <v>281</v>
      </c>
      <c r="E124" s="14">
        <v>0.110320284697509</v>
      </c>
    </row>
    <row r="125" spans="1:5" x14ac:dyDescent="0.25">
      <c r="A125" s="165" t="s">
        <v>100</v>
      </c>
      <c r="B125" s="12" t="s">
        <v>101</v>
      </c>
      <c r="C125" s="13">
        <v>7</v>
      </c>
      <c r="D125" s="13">
        <v>8</v>
      </c>
      <c r="E125" s="14">
        <v>-0.125</v>
      </c>
    </row>
    <row r="126" spans="1:5" x14ac:dyDescent="0.25">
      <c r="A126" s="166"/>
      <c r="B126" s="12" t="s">
        <v>102</v>
      </c>
      <c r="C126" s="13">
        <v>187</v>
      </c>
      <c r="D126" s="13">
        <v>196</v>
      </c>
      <c r="E126" s="14">
        <v>-4.5918367346938799E-2</v>
      </c>
    </row>
    <row r="127" spans="1:5" x14ac:dyDescent="0.25">
      <c r="A127" s="166"/>
      <c r="B127" s="12" t="s">
        <v>103</v>
      </c>
      <c r="C127" s="13">
        <v>72</v>
      </c>
      <c r="D127" s="13">
        <v>26</v>
      </c>
      <c r="E127" s="14">
        <v>1.7692307692307701</v>
      </c>
    </row>
    <row r="128" spans="1:5" x14ac:dyDescent="0.25">
      <c r="A128" s="166"/>
      <c r="B128" s="12" t="s">
        <v>104</v>
      </c>
      <c r="C128" s="13">
        <v>16</v>
      </c>
      <c r="D128" s="13">
        <v>8</v>
      </c>
      <c r="E128" s="14">
        <v>1</v>
      </c>
    </row>
    <row r="129" spans="1:5" x14ac:dyDescent="0.25">
      <c r="A129" s="166"/>
      <c r="B129" s="12" t="s">
        <v>105</v>
      </c>
      <c r="C129" s="13">
        <v>29</v>
      </c>
      <c r="D129" s="13">
        <v>40</v>
      </c>
      <c r="E129" s="14">
        <v>-0.27500000000000002</v>
      </c>
    </row>
    <row r="130" spans="1:5" x14ac:dyDescent="0.25">
      <c r="A130" s="167"/>
      <c r="B130" s="12" t="s">
        <v>106</v>
      </c>
      <c r="C130" s="13">
        <v>1</v>
      </c>
      <c r="D130" s="13">
        <v>3</v>
      </c>
      <c r="E130" s="14">
        <v>-0.66666666666666696</v>
      </c>
    </row>
    <row r="131" spans="1:5" x14ac:dyDescent="0.25">
      <c r="A131" s="165" t="s">
        <v>107</v>
      </c>
      <c r="B131" s="12" t="s">
        <v>108</v>
      </c>
      <c r="C131" s="13">
        <v>160</v>
      </c>
      <c r="D131" s="13">
        <v>136</v>
      </c>
      <c r="E131" s="14">
        <v>0.17647058823529399</v>
      </c>
    </row>
    <row r="132" spans="1:5" x14ac:dyDescent="0.25">
      <c r="A132" s="167"/>
      <c r="B132" s="12" t="s">
        <v>109</v>
      </c>
      <c r="C132" s="13">
        <v>148</v>
      </c>
      <c r="D132" s="13">
        <v>135</v>
      </c>
      <c r="E132" s="14">
        <v>9.6296296296296297E-2</v>
      </c>
    </row>
    <row r="133" spans="1:5" x14ac:dyDescent="0.25">
      <c r="A133" s="165" t="s">
        <v>110</v>
      </c>
      <c r="B133" s="12" t="s">
        <v>16</v>
      </c>
      <c r="C133" s="13">
        <v>26</v>
      </c>
      <c r="D133" s="13">
        <v>16</v>
      </c>
      <c r="E133" s="14">
        <v>0.625</v>
      </c>
    </row>
    <row r="134" spans="1:5" x14ac:dyDescent="0.25">
      <c r="A134" s="167"/>
      <c r="B134" s="12" t="s">
        <v>20</v>
      </c>
      <c r="C134" s="13">
        <v>30</v>
      </c>
      <c r="D134" s="13">
        <v>26</v>
      </c>
      <c r="E134" s="14">
        <v>0.15384615384615399</v>
      </c>
    </row>
    <row r="135" spans="1:5" x14ac:dyDescent="0.25">
      <c r="A135" s="11" t="s">
        <v>111</v>
      </c>
      <c r="B135" s="19"/>
      <c r="C135" s="16">
        <v>2</v>
      </c>
      <c r="D135" s="16">
        <v>11</v>
      </c>
      <c r="E135" s="17">
        <v>-0.81818181818181801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5" t="s">
        <v>113</v>
      </c>
      <c r="B138" s="12" t="s">
        <v>114</v>
      </c>
      <c r="C138" s="13">
        <v>574</v>
      </c>
      <c r="D138" s="13">
        <v>575</v>
      </c>
      <c r="E138" s="14">
        <v>-1.7391304347826101E-3</v>
      </c>
    </row>
    <row r="139" spans="1:5" x14ac:dyDescent="0.25">
      <c r="A139" s="166"/>
      <c r="B139" s="12" t="s">
        <v>115</v>
      </c>
      <c r="C139" s="13">
        <v>279</v>
      </c>
      <c r="D139" s="13">
        <v>293</v>
      </c>
      <c r="E139" s="14">
        <v>-4.7781569965870303E-2</v>
      </c>
    </row>
    <row r="140" spans="1:5" x14ac:dyDescent="0.25">
      <c r="A140" s="166"/>
      <c r="B140" s="12" t="s">
        <v>116</v>
      </c>
      <c r="C140" s="13">
        <v>95</v>
      </c>
      <c r="D140" s="13">
        <v>131</v>
      </c>
      <c r="E140" s="14">
        <v>-0.27480916030534402</v>
      </c>
    </row>
    <row r="141" spans="1:5" x14ac:dyDescent="0.25">
      <c r="A141" s="166"/>
      <c r="B141" s="12" t="s">
        <v>117</v>
      </c>
      <c r="C141" s="13">
        <v>128</v>
      </c>
      <c r="D141" s="13">
        <v>172</v>
      </c>
      <c r="E141" s="14">
        <v>-0.25581395348837199</v>
      </c>
    </row>
    <row r="142" spans="1:5" x14ac:dyDescent="0.25">
      <c r="A142" s="166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66"/>
      <c r="B143" s="12" t="s">
        <v>119</v>
      </c>
      <c r="C143" s="13">
        <v>6</v>
      </c>
      <c r="D143" s="13">
        <v>5</v>
      </c>
      <c r="E143" s="14">
        <v>0.2</v>
      </c>
    </row>
    <row r="144" spans="1:5" x14ac:dyDescent="0.25">
      <c r="A144" s="166"/>
      <c r="B144" s="12" t="s">
        <v>120</v>
      </c>
      <c r="C144" s="13">
        <v>599</v>
      </c>
      <c r="D144" s="13">
        <v>1050</v>
      </c>
      <c r="E144" s="14">
        <v>-0.42952380952380997</v>
      </c>
    </row>
    <row r="145" spans="1:5" x14ac:dyDescent="0.25">
      <c r="A145" s="166"/>
      <c r="B145" s="12" t="s">
        <v>121</v>
      </c>
      <c r="C145" s="13">
        <v>0</v>
      </c>
      <c r="D145" s="13">
        <v>0</v>
      </c>
      <c r="E145" s="14">
        <v>0</v>
      </c>
    </row>
    <row r="146" spans="1:5" x14ac:dyDescent="0.25">
      <c r="A146" s="166"/>
      <c r="B146" s="12" t="s">
        <v>122</v>
      </c>
      <c r="C146" s="13">
        <v>213</v>
      </c>
      <c r="D146" s="13">
        <v>156</v>
      </c>
      <c r="E146" s="14">
        <v>0.36538461538461497</v>
      </c>
    </row>
    <row r="147" spans="1:5" x14ac:dyDescent="0.25">
      <c r="A147" s="166"/>
      <c r="B147" s="12" t="s">
        <v>123</v>
      </c>
      <c r="C147" s="13">
        <v>175</v>
      </c>
      <c r="D147" s="13">
        <v>231</v>
      </c>
      <c r="E147" s="14">
        <v>-0.24242424242424199</v>
      </c>
    </row>
    <row r="148" spans="1:5" x14ac:dyDescent="0.25">
      <c r="A148" s="166"/>
      <c r="B148" s="12" t="s">
        <v>124</v>
      </c>
      <c r="C148" s="13">
        <v>0</v>
      </c>
      <c r="D148" s="13">
        <v>7</v>
      </c>
      <c r="E148" s="14">
        <v>-1</v>
      </c>
    </row>
    <row r="149" spans="1:5" x14ac:dyDescent="0.25">
      <c r="A149" s="166"/>
      <c r="B149" s="12" t="s">
        <v>125</v>
      </c>
      <c r="C149" s="13">
        <v>31</v>
      </c>
      <c r="D149" s="13">
        <v>29</v>
      </c>
      <c r="E149" s="14">
        <v>6.8965517241379296E-2</v>
      </c>
    </row>
    <row r="150" spans="1:5" x14ac:dyDescent="0.25">
      <c r="A150" s="166"/>
      <c r="B150" s="12" t="s">
        <v>126</v>
      </c>
      <c r="C150" s="13">
        <v>0</v>
      </c>
      <c r="D150" s="13">
        <v>0</v>
      </c>
      <c r="E150" s="14">
        <v>0</v>
      </c>
    </row>
    <row r="151" spans="1:5" x14ac:dyDescent="0.25">
      <c r="A151" s="166"/>
      <c r="B151" s="12" t="s">
        <v>127</v>
      </c>
      <c r="C151" s="13">
        <v>28</v>
      </c>
      <c r="D151" s="13">
        <v>46</v>
      </c>
      <c r="E151" s="14">
        <v>-0.39130434782608697</v>
      </c>
    </row>
    <row r="152" spans="1:5" x14ac:dyDescent="0.25">
      <c r="A152" s="166"/>
      <c r="B152" s="12" t="s">
        <v>128</v>
      </c>
      <c r="C152" s="13">
        <v>3</v>
      </c>
      <c r="D152" s="13">
        <v>5</v>
      </c>
      <c r="E152" s="14">
        <v>-0.4</v>
      </c>
    </row>
    <row r="153" spans="1:5" x14ac:dyDescent="0.25">
      <c r="A153" s="166"/>
      <c r="B153" s="12" t="s">
        <v>129</v>
      </c>
      <c r="C153" s="13">
        <v>1</v>
      </c>
      <c r="D153" s="13">
        <v>7</v>
      </c>
      <c r="E153" s="14">
        <v>-0.85714285714285698</v>
      </c>
    </row>
    <row r="154" spans="1:5" x14ac:dyDescent="0.25">
      <c r="A154" s="167"/>
      <c r="B154" s="12" t="s">
        <v>130</v>
      </c>
      <c r="C154" s="13">
        <v>3</v>
      </c>
      <c r="D154" s="13">
        <v>3</v>
      </c>
      <c r="E154" s="14">
        <v>0</v>
      </c>
    </row>
    <row r="155" spans="1:5" x14ac:dyDescent="0.25">
      <c r="A155" s="165" t="s">
        <v>131</v>
      </c>
      <c r="B155" s="12" t="s">
        <v>114</v>
      </c>
      <c r="C155" s="13">
        <v>574</v>
      </c>
      <c r="D155" s="13">
        <v>374</v>
      </c>
      <c r="E155" s="14">
        <v>0.53475935828876997</v>
      </c>
    </row>
    <row r="156" spans="1:5" x14ac:dyDescent="0.25">
      <c r="A156" s="166"/>
      <c r="B156" s="12" t="s">
        <v>115</v>
      </c>
      <c r="C156" s="13">
        <v>279</v>
      </c>
      <c r="D156" s="13">
        <v>293</v>
      </c>
      <c r="E156" s="14">
        <v>-4.7781569965870303E-2</v>
      </c>
    </row>
    <row r="157" spans="1:5" x14ac:dyDescent="0.25">
      <c r="A157" s="166"/>
      <c r="B157" s="12" t="s">
        <v>116</v>
      </c>
      <c r="C157" s="13">
        <v>95</v>
      </c>
      <c r="D157" s="13">
        <v>131</v>
      </c>
      <c r="E157" s="14">
        <v>-0.27480916030534402</v>
      </c>
    </row>
    <row r="158" spans="1:5" x14ac:dyDescent="0.25">
      <c r="A158" s="166"/>
      <c r="B158" s="12" t="s">
        <v>117</v>
      </c>
      <c r="C158" s="13">
        <v>128</v>
      </c>
      <c r="D158" s="13">
        <v>172</v>
      </c>
      <c r="E158" s="14">
        <v>-0.25581395348837199</v>
      </c>
    </row>
    <row r="159" spans="1:5" x14ac:dyDescent="0.25">
      <c r="A159" s="166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66"/>
      <c r="B160" s="12" t="s">
        <v>119</v>
      </c>
      <c r="C160" s="13">
        <v>6</v>
      </c>
      <c r="D160" s="13">
        <v>5</v>
      </c>
      <c r="E160" s="14">
        <v>0.2</v>
      </c>
    </row>
    <row r="161" spans="1:5" x14ac:dyDescent="0.25">
      <c r="A161" s="166"/>
      <c r="B161" s="12" t="s">
        <v>120</v>
      </c>
      <c r="C161" s="13">
        <v>599</v>
      </c>
      <c r="D161" s="13">
        <v>1050</v>
      </c>
      <c r="E161" s="14">
        <v>-0.42952380952380997</v>
      </c>
    </row>
    <row r="162" spans="1:5" x14ac:dyDescent="0.25">
      <c r="A162" s="166"/>
      <c r="B162" s="12" t="s">
        <v>121</v>
      </c>
      <c r="C162" s="13">
        <v>0</v>
      </c>
      <c r="D162" s="13">
        <v>0</v>
      </c>
      <c r="E162" s="14">
        <v>0</v>
      </c>
    </row>
    <row r="163" spans="1:5" x14ac:dyDescent="0.25">
      <c r="A163" s="166"/>
      <c r="B163" s="12" t="s">
        <v>122</v>
      </c>
      <c r="C163" s="13">
        <v>213</v>
      </c>
      <c r="D163" s="13">
        <v>156</v>
      </c>
      <c r="E163" s="14">
        <v>0.36538461538461497</v>
      </c>
    </row>
    <row r="164" spans="1:5" x14ac:dyDescent="0.25">
      <c r="A164" s="166"/>
      <c r="B164" s="12" t="s">
        <v>123</v>
      </c>
      <c r="C164" s="13">
        <v>175</v>
      </c>
      <c r="D164" s="13">
        <v>231</v>
      </c>
      <c r="E164" s="14">
        <v>-0.24242424242424199</v>
      </c>
    </row>
    <row r="165" spans="1:5" x14ac:dyDescent="0.25">
      <c r="A165" s="166"/>
      <c r="B165" s="12" t="s">
        <v>124</v>
      </c>
      <c r="C165" s="13">
        <v>0</v>
      </c>
      <c r="D165" s="13">
        <v>7</v>
      </c>
      <c r="E165" s="14">
        <v>-1</v>
      </c>
    </row>
    <row r="166" spans="1:5" x14ac:dyDescent="0.25">
      <c r="A166" s="166"/>
      <c r="B166" s="12" t="s">
        <v>125</v>
      </c>
      <c r="C166" s="13">
        <v>31</v>
      </c>
      <c r="D166" s="13">
        <v>29</v>
      </c>
      <c r="E166" s="14">
        <v>6.8965517241379296E-2</v>
      </c>
    </row>
    <row r="167" spans="1:5" x14ac:dyDescent="0.25">
      <c r="A167" s="166"/>
      <c r="B167" s="12" t="s">
        <v>126</v>
      </c>
      <c r="C167" s="13">
        <v>0</v>
      </c>
      <c r="D167" s="13">
        <v>0</v>
      </c>
      <c r="E167" s="14">
        <v>0</v>
      </c>
    </row>
    <row r="168" spans="1:5" x14ac:dyDescent="0.25">
      <c r="A168" s="166"/>
      <c r="B168" s="12" t="s">
        <v>127</v>
      </c>
      <c r="C168" s="13">
        <v>28</v>
      </c>
      <c r="D168" s="13">
        <v>46</v>
      </c>
      <c r="E168" s="14">
        <v>-0.39130434782608697</v>
      </c>
    </row>
    <row r="169" spans="1:5" x14ac:dyDescent="0.25">
      <c r="A169" s="166"/>
      <c r="B169" s="12" t="s">
        <v>128</v>
      </c>
      <c r="C169" s="13">
        <v>3</v>
      </c>
      <c r="D169" s="13">
        <v>5</v>
      </c>
      <c r="E169" s="14">
        <v>-0.4</v>
      </c>
    </row>
    <row r="170" spans="1:5" x14ac:dyDescent="0.25">
      <c r="A170" s="166"/>
      <c r="B170" s="12" t="s">
        <v>129</v>
      </c>
      <c r="C170" s="13">
        <v>1</v>
      </c>
      <c r="D170" s="13">
        <v>7</v>
      </c>
      <c r="E170" s="14">
        <v>-0.85714285714285698</v>
      </c>
    </row>
    <row r="171" spans="1:5" x14ac:dyDescent="0.25">
      <c r="A171" s="166"/>
      <c r="B171" s="12" t="s">
        <v>130</v>
      </c>
      <c r="C171" s="13">
        <v>3</v>
      </c>
      <c r="D171" s="13">
        <v>3</v>
      </c>
      <c r="E171" s="14">
        <v>0</v>
      </c>
    </row>
    <row r="172" spans="1:5" x14ac:dyDescent="0.25">
      <c r="A172" s="167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711</v>
      </c>
      <c r="D175" s="13">
        <v>630</v>
      </c>
      <c r="E175" s="14">
        <v>0.128571428571429</v>
      </c>
    </row>
    <row r="176" spans="1:5" x14ac:dyDescent="0.25">
      <c r="A176" s="11" t="s">
        <v>135</v>
      </c>
      <c r="B176" s="18"/>
      <c r="C176" s="13">
        <v>168</v>
      </c>
      <c r="D176" s="13">
        <v>175</v>
      </c>
      <c r="E176" s="14">
        <v>-0.04</v>
      </c>
    </row>
    <row r="177" spans="1:5" x14ac:dyDescent="0.25">
      <c r="A177" s="11" t="s">
        <v>136</v>
      </c>
      <c r="B177" s="19"/>
      <c r="C177" s="16">
        <v>446</v>
      </c>
      <c r="D177" s="16">
        <v>549</v>
      </c>
      <c r="E177" s="17">
        <v>-0.18761384335154799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5" t="s">
        <v>138</v>
      </c>
      <c r="B180" s="12" t="s">
        <v>139</v>
      </c>
      <c r="C180" s="13">
        <v>109</v>
      </c>
      <c r="D180" s="13">
        <v>158</v>
      </c>
      <c r="E180" s="14">
        <v>-0.310126582278481</v>
      </c>
    </row>
    <row r="181" spans="1:5" x14ac:dyDescent="0.25">
      <c r="A181" s="166"/>
      <c r="B181" s="12" t="s">
        <v>16</v>
      </c>
      <c r="C181" s="13">
        <v>122</v>
      </c>
      <c r="D181" s="13">
        <v>41</v>
      </c>
      <c r="E181" s="14">
        <v>1.9756097560975601</v>
      </c>
    </row>
    <row r="182" spans="1:5" x14ac:dyDescent="0.25">
      <c r="A182" s="167"/>
      <c r="B182" s="12" t="s">
        <v>20</v>
      </c>
      <c r="C182" s="13">
        <v>137</v>
      </c>
      <c r="D182" s="13">
        <v>122</v>
      </c>
      <c r="E182" s="14">
        <v>0.12295081967213101</v>
      </c>
    </row>
    <row r="183" spans="1:5" x14ac:dyDescent="0.25">
      <c r="A183" s="165" t="s">
        <v>140</v>
      </c>
      <c r="B183" s="12" t="s">
        <v>141</v>
      </c>
      <c r="C183" s="13">
        <v>28</v>
      </c>
      <c r="D183" s="13">
        <v>37</v>
      </c>
      <c r="E183" s="14">
        <v>-0.24324324324324301</v>
      </c>
    </row>
    <row r="184" spans="1:5" x14ac:dyDescent="0.25">
      <c r="A184" s="166"/>
      <c r="B184" s="12" t="s">
        <v>142</v>
      </c>
      <c r="C184" s="13">
        <v>1480</v>
      </c>
      <c r="D184" s="13">
        <v>26</v>
      </c>
      <c r="E184" s="14">
        <v>55.923076923076898</v>
      </c>
    </row>
    <row r="185" spans="1:5" x14ac:dyDescent="0.25">
      <c r="A185" s="167"/>
      <c r="B185" s="12" t="s">
        <v>143</v>
      </c>
      <c r="C185" s="13">
        <v>0</v>
      </c>
      <c r="D185" s="13">
        <v>4</v>
      </c>
      <c r="E185" s="14">
        <v>-1</v>
      </c>
    </row>
    <row r="186" spans="1:5" x14ac:dyDescent="0.25">
      <c r="A186" s="11" t="s">
        <v>144</v>
      </c>
      <c r="B186" s="19"/>
      <c r="C186" s="16">
        <v>247</v>
      </c>
      <c r="D186" s="16">
        <v>263</v>
      </c>
      <c r="E186" s="17">
        <v>-6.0836501901140698E-2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102</v>
      </c>
      <c r="D189" s="13">
        <v>118</v>
      </c>
      <c r="E189" s="14">
        <v>-0.13559322033898299</v>
      </c>
    </row>
    <row r="190" spans="1:5" x14ac:dyDescent="0.25">
      <c r="A190" s="165" t="s">
        <v>147</v>
      </c>
      <c r="B190" s="12" t="s">
        <v>148</v>
      </c>
      <c r="C190" s="13">
        <v>10</v>
      </c>
      <c r="D190" s="13">
        <v>4</v>
      </c>
      <c r="E190" s="14">
        <v>1.5</v>
      </c>
    </row>
    <row r="191" spans="1:5" x14ac:dyDescent="0.25">
      <c r="A191" s="166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67"/>
      <c r="B192" s="12" t="s">
        <v>150</v>
      </c>
      <c r="C192" s="13">
        <v>3</v>
      </c>
      <c r="D192" s="13">
        <v>10</v>
      </c>
      <c r="E192" s="14">
        <v>-0.7</v>
      </c>
    </row>
    <row r="193" spans="1:5" x14ac:dyDescent="0.25">
      <c r="A193" s="11" t="s">
        <v>151</v>
      </c>
      <c r="B193" s="18"/>
      <c r="C193" s="13">
        <v>2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0</v>
      </c>
      <c r="D194" s="13">
        <v>2</v>
      </c>
      <c r="E194" s="14">
        <v>-1</v>
      </c>
    </row>
    <row r="195" spans="1:5" x14ac:dyDescent="0.25">
      <c r="A195" s="11" t="s">
        <v>106</v>
      </c>
      <c r="B195" s="19"/>
      <c r="C195" s="16">
        <v>165</v>
      </c>
      <c r="D195" s="16">
        <v>194</v>
      </c>
      <c r="E195" s="17">
        <v>-0.149484536082474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21</v>
      </c>
      <c r="D198" s="13">
        <v>19</v>
      </c>
      <c r="E198" s="14">
        <v>0.105263157894737</v>
      </c>
    </row>
    <row r="199" spans="1:5" x14ac:dyDescent="0.25">
      <c r="A199" s="165" t="s">
        <v>64</v>
      </c>
      <c r="B199" s="12" t="s">
        <v>155</v>
      </c>
      <c r="C199" s="13">
        <v>39</v>
      </c>
      <c r="D199" s="13">
        <v>61</v>
      </c>
      <c r="E199" s="14">
        <v>-0.36065573770491799</v>
      </c>
    </row>
    <row r="200" spans="1:5" x14ac:dyDescent="0.25">
      <c r="A200" s="167"/>
      <c r="B200" s="12" t="s">
        <v>106</v>
      </c>
      <c r="C200" s="13">
        <v>1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5" t="s">
        <v>160</v>
      </c>
      <c r="B206" s="12" t="s">
        <v>161</v>
      </c>
      <c r="C206" s="13">
        <v>4</v>
      </c>
      <c r="D206" s="13">
        <v>12</v>
      </c>
      <c r="E206" s="14">
        <v>-0.66666666666666696</v>
      </c>
    </row>
    <row r="207" spans="1:5" x14ac:dyDescent="0.25">
      <c r="A207" s="167"/>
      <c r="B207" s="12" t="s">
        <v>162</v>
      </c>
      <c r="C207" s="13">
        <v>43</v>
      </c>
      <c r="D207" s="13">
        <v>54</v>
      </c>
      <c r="E207" s="14">
        <v>-0.203703703703704</v>
      </c>
    </row>
    <row r="208" spans="1:5" x14ac:dyDescent="0.25">
      <c r="A208" s="11" t="s">
        <v>163</v>
      </c>
      <c r="B208" s="18"/>
      <c r="C208" s="13">
        <v>18</v>
      </c>
      <c r="D208" s="13">
        <v>1</v>
      </c>
      <c r="E208" s="14">
        <v>17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1" t="s">
        <v>113</v>
      </c>
      <c r="D216" s="21" t="s">
        <v>131</v>
      </c>
      <c r="E216" s="22" t="s">
        <v>170</v>
      </c>
    </row>
    <row r="217" spans="1:5" x14ac:dyDescent="0.25">
      <c r="A217" s="165" t="s">
        <v>171</v>
      </c>
      <c r="B217" s="12" t="s">
        <v>172</v>
      </c>
      <c r="C217" s="13">
        <v>1</v>
      </c>
      <c r="D217" s="13">
        <v>0</v>
      </c>
      <c r="E217" s="23">
        <v>0</v>
      </c>
    </row>
    <row r="218" spans="1:5" x14ac:dyDescent="0.25">
      <c r="A218" s="166"/>
      <c r="B218" s="12" t="s">
        <v>173</v>
      </c>
      <c r="C218" s="13">
        <v>0</v>
      </c>
      <c r="D218" s="13">
        <v>0</v>
      </c>
      <c r="E218" s="23">
        <v>0</v>
      </c>
    </row>
    <row r="219" spans="1:5" x14ac:dyDescent="0.25">
      <c r="A219" s="166"/>
      <c r="B219" s="12" t="s">
        <v>174</v>
      </c>
      <c r="C219" s="13">
        <v>12</v>
      </c>
      <c r="D219" s="13">
        <v>17</v>
      </c>
      <c r="E219" s="23">
        <v>6</v>
      </c>
    </row>
    <row r="220" spans="1:5" x14ac:dyDescent="0.25">
      <c r="A220" s="166"/>
      <c r="B220" s="12" t="s">
        <v>175</v>
      </c>
      <c r="C220" s="13">
        <v>19</v>
      </c>
      <c r="D220" s="13">
        <v>20</v>
      </c>
      <c r="E220" s="23">
        <v>0</v>
      </c>
    </row>
    <row r="221" spans="1:5" x14ac:dyDescent="0.25">
      <c r="A221" s="166"/>
      <c r="B221" s="12" t="s">
        <v>176</v>
      </c>
      <c r="C221" s="13">
        <v>348</v>
      </c>
      <c r="D221" s="13">
        <v>524</v>
      </c>
      <c r="E221" s="23">
        <v>138</v>
      </c>
    </row>
    <row r="222" spans="1:5" x14ac:dyDescent="0.25">
      <c r="A222" s="166"/>
      <c r="B222" s="12" t="s">
        <v>177</v>
      </c>
      <c r="C222" s="13">
        <v>377</v>
      </c>
      <c r="D222" s="13">
        <v>402</v>
      </c>
      <c r="E222" s="23">
        <v>0</v>
      </c>
    </row>
    <row r="223" spans="1:5" x14ac:dyDescent="0.25">
      <c r="A223" s="166"/>
      <c r="B223" s="12" t="s">
        <v>178</v>
      </c>
      <c r="C223" s="13">
        <v>308</v>
      </c>
      <c r="D223" s="13">
        <v>419</v>
      </c>
      <c r="E223" s="23">
        <v>135</v>
      </c>
    </row>
    <row r="224" spans="1:5" x14ac:dyDescent="0.25">
      <c r="A224" s="166"/>
      <c r="B224" s="12" t="s">
        <v>179</v>
      </c>
      <c r="C224" s="13">
        <v>140</v>
      </c>
      <c r="D224" s="13">
        <v>152</v>
      </c>
      <c r="E224" s="23">
        <v>0</v>
      </c>
    </row>
    <row r="225" spans="1:5" x14ac:dyDescent="0.25">
      <c r="A225" s="166"/>
      <c r="B225" s="12" t="s">
        <v>180</v>
      </c>
      <c r="C225" s="13">
        <v>0</v>
      </c>
      <c r="D225" s="13">
        <v>0</v>
      </c>
      <c r="E225" s="23">
        <v>0</v>
      </c>
    </row>
    <row r="226" spans="1:5" x14ac:dyDescent="0.25">
      <c r="A226" s="166"/>
      <c r="B226" s="12" t="s">
        <v>181</v>
      </c>
      <c r="C226" s="13">
        <v>248</v>
      </c>
      <c r="D226" s="13">
        <v>27</v>
      </c>
      <c r="E226" s="23">
        <v>131</v>
      </c>
    </row>
    <row r="227" spans="1:5" x14ac:dyDescent="0.25">
      <c r="A227" s="166"/>
      <c r="B227" s="12" t="s">
        <v>182</v>
      </c>
      <c r="C227" s="13">
        <v>358</v>
      </c>
      <c r="D227" s="13">
        <v>482</v>
      </c>
      <c r="E227" s="23">
        <v>145</v>
      </c>
    </row>
    <row r="228" spans="1:5" x14ac:dyDescent="0.25">
      <c r="A228" s="166"/>
      <c r="B228" s="12" t="s">
        <v>183</v>
      </c>
      <c r="C228" s="13">
        <v>52</v>
      </c>
      <c r="D228" s="13">
        <v>57</v>
      </c>
      <c r="E228" s="23">
        <v>0</v>
      </c>
    </row>
    <row r="229" spans="1:5" x14ac:dyDescent="0.25">
      <c r="A229" s="166"/>
      <c r="B229" s="12" t="s">
        <v>184</v>
      </c>
      <c r="C229" s="13">
        <v>0</v>
      </c>
      <c r="D229" s="13">
        <v>0</v>
      </c>
      <c r="E229" s="23">
        <v>0</v>
      </c>
    </row>
    <row r="230" spans="1:5" x14ac:dyDescent="0.25">
      <c r="A230" s="166"/>
      <c r="B230" s="12" t="s">
        <v>185</v>
      </c>
      <c r="C230" s="13">
        <v>6</v>
      </c>
      <c r="D230" s="13">
        <v>2</v>
      </c>
      <c r="E230" s="23">
        <v>1</v>
      </c>
    </row>
    <row r="231" spans="1:5" x14ac:dyDescent="0.25">
      <c r="A231" s="167"/>
      <c r="B231" s="12" t="s">
        <v>186</v>
      </c>
      <c r="C231" s="13">
        <v>2</v>
      </c>
      <c r="D231" s="13">
        <v>2</v>
      </c>
      <c r="E231" s="23">
        <v>0</v>
      </c>
    </row>
    <row r="232" spans="1:5" x14ac:dyDescent="0.25">
      <c r="A232" s="172" t="s">
        <v>187</v>
      </c>
      <c r="B232" s="173"/>
      <c r="C232" s="24">
        <v>1871</v>
      </c>
      <c r="D232" s="24">
        <v>2104</v>
      </c>
      <c r="E232" s="25">
        <v>556</v>
      </c>
    </row>
    <row r="233" spans="1:5" x14ac:dyDescent="0.25">
      <c r="A233" s="165" t="s">
        <v>188</v>
      </c>
      <c r="B233" s="12" t="s">
        <v>189</v>
      </c>
      <c r="C233" s="13">
        <v>0</v>
      </c>
      <c r="D233" s="13">
        <v>0</v>
      </c>
      <c r="E233" s="23">
        <v>0</v>
      </c>
    </row>
    <row r="234" spans="1:5" x14ac:dyDescent="0.25">
      <c r="A234" s="166"/>
      <c r="B234" s="12" t="s">
        <v>190</v>
      </c>
      <c r="C234" s="13">
        <v>18</v>
      </c>
      <c r="D234" s="13">
        <v>23</v>
      </c>
      <c r="E234" s="23">
        <v>4</v>
      </c>
    </row>
    <row r="235" spans="1:5" x14ac:dyDescent="0.25">
      <c r="A235" s="167"/>
      <c r="B235" s="12" t="s">
        <v>191</v>
      </c>
      <c r="C235" s="13">
        <v>1</v>
      </c>
      <c r="D235" s="13">
        <v>5</v>
      </c>
      <c r="E235" s="23">
        <v>0</v>
      </c>
    </row>
    <row r="236" spans="1:5" x14ac:dyDescent="0.25">
      <c r="A236" s="172" t="s">
        <v>187</v>
      </c>
      <c r="B236" s="173"/>
      <c r="C236" s="24">
        <v>19</v>
      </c>
      <c r="D236" s="24">
        <v>28</v>
      </c>
      <c r="E236" s="25">
        <v>4</v>
      </c>
    </row>
    <row r="237" spans="1:5" x14ac:dyDescent="0.25">
      <c r="A237" s="165" t="s">
        <v>192</v>
      </c>
      <c r="B237" s="12" t="s">
        <v>193</v>
      </c>
      <c r="C237" s="13">
        <v>0</v>
      </c>
      <c r="D237" s="13">
        <v>0</v>
      </c>
      <c r="E237" s="23">
        <v>0</v>
      </c>
    </row>
    <row r="238" spans="1:5" x14ac:dyDescent="0.25">
      <c r="A238" s="166"/>
      <c r="B238" s="12" t="s">
        <v>194</v>
      </c>
      <c r="C238" s="13">
        <v>2</v>
      </c>
      <c r="D238" s="13">
        <v>4</v>
      </c>
      <c r="E238" s="23">
        <v>0</v>
      </c>
    </row>
    <row r="239" spans="1:5" x14ac:dyDescent="0.25">
      <c r="A239" s="166"/>
      <c r="B239" s="12" t="s">
        <v>195</v>
      </c>
      <c r="C239" s="13">
        <v>0</v>
      </c>
      <c r="D239" s="13">
        <v>0</v>
      </c>
      <c r="E239" s="23">
        <v>0</v>
      </c>
    </row>
    <row r="240" spans="1:5" x14ac:dyDescent="0.25">
      <c r="A240" s="166"/>
      <c r="B240" s="12" t="s">
        <v>196</v>
      </c>
      <c r="C240" s="13">
        <v>0</v>
      </c>
      <c r="D240" s="13">
        <v>0</v>
      </c>
      <c r="E240" s="23">
        <v>0</v>
      </c>
    </row>
    <row r="241" spans="1:5" x14ac:dyDescent="0.25">
      <c r="A241" s="166"/>
      <c r="B241" s="12" t="s">
        <v>197</v>
      </c>
      <c r="C241" s="13">
        <v>37</v>
      </c>
      <c r="D241" s="13">
        <v>49</v>
      </c>
      <c r="E241" s="23">
        <v>6</v>
      </c>
    </row>
    <row r="242" spans="1:5" x14ac:dyDescent="0.25">
      <c r="A242" s="166"/>
      <c r="B242" s="12" t="s">
        <v>198</v>
      </c>
      <c r="C242" s="13">
        <v>0</v>
      </c>
      <c r="D242" s="13">
        <v>0</v>
      </c>
      <c r="E242" s="23">
        <v>0</v>
      </c>
    </row>
    <row r="243" spans="1:5" x14ac:dyDescent="0.25">
      <c r="A243" s="166"/>
      <c r="B243" s="12" t="s">
        <v>199</v>
      </c>
      <c r="C243" s="13">
        <v>0</v>
      </c>
      <c r="D243" s="13">
        <v>0</v>
      </c>
      <c r="E243" s="23">
        <v>0</v>
      </c>
    </row>
    <row r="244" spans="1:5" x14ac:dyDescent="0.25">
      <c r="A244" s="166"/>
      <c r="B244" s="12" t="s">
        <v>200</v>
      </c>
      <c r="C244" s="13">
        <v>84</v>
      </c>
      <c r="D244" s="13">
        <v>137</v>
      </c>
      <c r="E244" s="23">
        <v>19</v>
      </c>
    </row>
    <row r="245" spans="1:5" x14ac:dyDescent="0.25">
      <c r="A245" s="166"/>
      <c r="B245" s="12" t="s">
        <v>201</v>
      </c>
      <c r="C245" s="13">
        <v>0</v>
      </c>
      <c r="D245" s="13">
        <v>0</v>
      </c>
      <c r="E245" s="23">
        <v>0</v>
      </c>
    </row>
    <row r="246" spans="1:5" x14ac:dyDescent="0.25">
      <c r="A246" s="166"/>
      <c r="B246" s="12" t="s">
        <v>202</v>
      </c>
      <c r="C246" s="13">
        <v>5</v>
      </c>
      <c r="D246" s="13">
        <v>11</v>
      </c>
      <c r="E246" s="23">
        <v>2</v>
      </c>
    </row>
    <row r="247" spans="1:5" x14ac:dyDescent="0.25">
      <c r="A247" s="166"/>
      <c r="B247" s="12" t="s">
        <v>203</v>
      </c>
      <c r="C247" s="13">
        <v>22</v>
      </c>
      <c r="D247" s="13">
        <v>29</v>
      </c>
      <c r="E247" s="23">
        <v>7</v>
      </c>
    </row>
    <row r="248" spans="1:5" x14ac:dyDescent="0.25">
      <c r="A248" s="166"/>
      <c r="B248" s="12" t="s">
        <v>204</v>
      </c>
      <c r="C248" s="13">
        <v>0</v>
      </c>
      <c r="D248" s="13">
        <v>0</v>
      </c>
      <c r="E248" s="23">
        <v>0</v>
      </c>
    </row>
    <row r="249" spans="1:5" x14ac:dyDescent="0.25">
      <c r="A249" s="166"/>
      <c r="B249" s="12" t="s">
        <v>205</v>
      </c>
      <c r="C249" s="13">
        <v>0</v>
      </c>
      <c r="D249" s="13">
        <v>0</v>
      </c>
      <c r="E249" s="23">
        <v>0</v>
      </c>
    </row>
    <row r="250" spans="1:5" x14ac:dyDescent="0.25">
      <c r="A250" s="166"/>
      <c r="B250" s="12" t="s">
        <v>206</v>
      </c>
      <c r="C250" s="13">
        <v>1</v>
      </c>
      <c r="D250" s="13">
        <v>5</v>
      </c>
      <c r="E250" s="23">
        <v>1</v>
      </c>
    </row>
    <row r="251" spans="1:5" x14ac:dyDescent="0.25">
      <c r="A251" s="166"/>
      <c r="B251" s="12" t="s">
        <v>207</v>
      </c>
      <c r="C251" s="13">
        <v>0</v>
      </c>
      <c r="D251" s="13">
        <v>0</v>
      </c>
      <c r="E251" s="23">
        <v>0</v>
      </c>
    </row>
    <row r="252" spans="1:5" x14ac:dyDescent="0.25">
      <c r="A252" s="166"/>
      <c r="B252" s="12" t="s">
        <v>208</v>
      </c>
      <c r="C252" s="13">
        <v>0</v>
      </c>
      <c r="D252" s="13">
        <v>0</v>
      </c>
      <c r="E252" s="23">
        <v>0</v>
      </c>
    </row>
    <row r="253" spans="1:5" x14ac:dyDescent="0.25">
      <c r="A253" s="166"/>
      <c r="B253" s="12" t="s">
        <v>209</v>
      </c>
      <c r="C253" s="13">
        <v>0</v>
      </c>
      <c r="D253" s="13">
        <v>0</v>
      </c>
      <c r="E253" s="23">
        <v>0</v>
      </c>
    </row>
    <row r="254" spans="1:5" x14ac:dyDescent="0.25">
      <c r="A254" s="166"/>
      <c r="B254" s="12" t="s">
        <v>210</v>
      </c>
      <c r="C254" s="13">
        <v>0</v>
      </c>
      <c r="D254" s="13">
        <v>0</v>
      </c>
      <c r="E254" s="23">
        <v>0</v>
      </c>
    </row>
    <row r="255" spans="1:5" x14ac:dyDescent="0.25">
      <c r="A255" s="166"/>
      <c r="B255" s="12" t="s">
        <v>211</v>
      </c>
      <c r="C255" s="13">
        <v>0</v>
      </c>
      <c r="D255" s="13">
        <v>0</v>
      </c>
      <c r="E255" s="23">
        <v>0</v>
      </c>
    </row>
    <row r="256" spans="1:5" x14ac:dyDescent="0.25">
      <c r="A256" s="166"/>
      <c r="B256" s="12" t="s">
        <v>212</v>
      </c>
      <c r="C256" s="13">
        <v>2</v>
      </c>
      <c r="D256" s="13">
        <v>1</v>
      </c>
      <c r="E256" s="23">
        <v>0</v>
      </c>
    </row>
    <row r="257" spans="1:5" x14ac:dyDescent="0.25">
      <c r="A257" s="166"/>
      <c r="B257" s="12" t="s">
        <v>213</v>
      </c>
      <c r="C257" s="13">
        <v>0</v>
      </c>
      <c r="D257" s="13">
        <v>0</v>
      </c>
      <c r="E257" s="23">
        <v>0</v>
      </c>
    </row>
    <row r="258" spans="1:5" x14ac:dyDescent="0.25">
      <c r="A258" s="166"/>
      <c r="B258" s="12" t="s">
        <v>214</v>
      </c>
      <c r="C258" s="13">
        <v>34</v>
      </c>
      <c r="D258" s="13">
        <v>22</v>
      </c>
      <c r="E258" s="23">
        <v>17</v>
      </c>
    </row>
    <row r="259" spans="1:5" x14ac:dyDescent="0.25">
      <c r="A259" s="166"/>
      <c r="B259" s="12" t="s">
        <v>215</v>
      </c>
      <c r="C259" s="13">
        <v>0</v>
      </c>
      <c r="D259" s="13">
        <v>0</v>
      </c>
      <c r="E259" s="23">
        <v>0</v>
      </c>
    </row>
    <row r="260" spans="1:5" x14ac:dyDescent="0.25">
      <c r="A260" s="166"/>
      <c r="B260" s="12" t="s">
        <v>216</v>
      </c>
      <c r="C260" s="13">
        <v>63</v>
      </c>
      <c r="D260" s="13">
        <v>89</v>
      </c>
      <c r="E260" s="23">
        <v>39</v>
      </c>
    </row>
    <row r="261" spans="1:5" x14ac:dyDescent="0.25">
      <c r="A261" s="166"/>
      <c r="B261" s="12" t="s">
        <v>217</v>
      </c>
      <c r="C261" s="13">
        <v>31</v>
      </c>
      <c r="D261" s="13">
        <v>26</v>
      </c>
      <c r="E261" s="23">
        <v>19</v>
      </c>
    </row>
    <row r="262" spans="1:5" x14ac:dyDescent="0.25">
      <c r="A262" s="166"/>
      <c r="B262" s="12" t="s">
        <v>218</v>
      </c>
      <c r="C262" s="13">
        <v>0</v>
      </c>
      <c r="D262" s="13">
        <v>1</v>
      </c>
      <c r="E262" s="23">
        <v>0</v>
      </c>
    </row>
    <row r="263" spans="1:5" x14ac:dyDescent="0.25">
      <c r="A263" s="166"/>
      <c r="B263" s="12" t="s">
        <v>219</v>
      </c>
      <c r="C263" s="13">
        <v>1</v>
      </c>
      <c r="D263" s="13">
        <v>2</v>
      </c>
      <c r="E263" s="23">
        <v>2</v>
      </c>
    </row>
    <row r="264" spans="1:5" x14ac:dyDescent="0.25">
      <c r="A264" s="166"/>
      <c r="B264" s="12" t="s">
        <v>220</v>
      </c>
      <c r="C264" s="13">
        <v>0</v>
      </c>
      <c r="D264" s="13">
        <v>0</v>
      </c>
      <c r="E264" s="23">
        <v>0</v>
      </c>
    </row>
    <row r="265" spans="1:5" x14ac:dyDescent="0.25">
      <c r="A265" s="166"/>
      <c r="B265" s="12" t="s">
        <v>221</v>
      </c>
      <c r="C265" s="13">
        <v>0</v>
      </c>
      <c r="D265" s="13">
        <v>0</v>
      </c>
      <c r="E265" s="23">
        <v>0</v>
      </c>
    </row>
    <row r="266" spans="1:5" x14ac:dyDescent="0.25">
      <c r="A266" s="166"/>
      <c r="B266" s="12" t="s">
        <v>222</v>
      </c>
      <c r="C266" s="13">
        <v>0</v>
      </c>
      <c r="D266" s="13">
        <v>0</v>
      </c>
      <c r="E266" s="23">
        <v>0</v>
      </c>
    </row>
    <row r="267" spans="1:5" x14ac:dyDescent="0.25">
      <c r="A267" s="166"/>
      <c r="B267" s="12" t="s">
        <v>223</v>
      </c>
      <c r="C267" s="13">
        <v>0</v>
      </c>
      <c r="D267" s="13">
        <v>0</v>
      </c>
      <c r="E267" s="23">
        <v>0</v>
      </c>
    </row>
    <row r="268" spans="1:5" x14ac:dyDescent="0.25">
      <c r="A268" s="166"/>
      <c r="B268" s="12" t="s">
        <v>224</v>
      </c>
      <c r="C268" s="13">
        <v>0</v>
      </c>
      <c r="D268" s="13">
        <v>0</v>
      </c>
      <c r="E268" s="23">
        <v>0</v>
      </c>
    </row>
    <row r="269" spans="1:5" x14ac:dyDescent="0.25">
      <c r="A269" s="167"/>
      <c r="B269" s="12" t="s">
        <v>225</v>
      </c>
      <c r="C269" s="13">
        <v>6</v>
      </c>
      <c r="D269" s="13">
        <v>9</v>
      </c>
      <c r="E269" s="23">
        <v>0</v>
      </c>
    </row>
    <row r="270" spans="1:5" x14ac:dyDescent="0.25">
      <c r="A270" s="172" t="s">
        <v>187</v>
      </c>
      <c r="B270" s="173"/>
      <c r="C270" s="24">
        <v>288</v>
      </c>
      <c r="D270" s="24">
        <v>385</v>
      </c>
      <c r="E270" s="25">
        <v>112</v>
      </c>
    </row>
    <row r="271" spans="1:5" x14ac:dyDescent="0.25">
      <c r="A271" s="11" t="s">
        <v>226</v>
      </c>
      <c r="B271" s="12" t="s">
        <v>227</v>
      </c>
      <c r="C271" s="13">
        <v>4</v>
      </c>
      <c r="D271" s="13">
        <v>8</v>
      </c>
      <c r="E271" s="23">
        <v>2</v>
      </c>
    </row>
    <row r="272" spans="1:5" x14ac:dyDescent="0.25">
      <c r="A272" s="172" t="s">
        <v>187</v>
      </c>
      <c r="B272" s="173"/>
      <c r="C272" s="24">
        <v>4</v>
      </c>
      <c r="D272" s="24">
        <v>8</v>
      </c>
      <c r="E272" s="25">
        <v>2</v>
      </c>
    </row>
    <row r="273" spans="1:5" x14ac:dyDescent="0.25">
      <c r="A273" s="165" t="s">
        <v>228</v>
      </c>
      <c r="B273" s="12" t="s">
        <v>229</v>
      </c>
      <c r="C273" s="13">
        <v>9</v>
      </c>
      <c r="D273" s="13">
        <v>19</v>
      </c>
      <c r="E273" s="23">
        <v>0</v>
      </c>
    </row>
    <row r="274" spans="1:5" x14ac:dyDescent="0.25">
      <c r="A274" s="166"/>
      <c r="B274" s="12" t="s">
        <v>230</v>
      </c>
      <c r="C274" s="13">
        <v>0</v>
      </c>
      <c r="D274" s="13">
        <v>0</v>
      </c>
      <c r="E274" s="23">
        <v>0</v>
      </c>
    </row>
    <row r="275" spans="1:5" x14ac:dyDescent="0.25">
      <c r="A275" s="166"/>
      <c r="B275" s="12" t="s">
        <v>231</v>
      </c>
      <c r="C275" s="13">
        <v>0</v>
      </c>
      <c r="D275" s="13">
        <v>0</v>
      </c>
      <c r="E275" s="23">
        <v>0</v>
      </c>
    </row>
    <row r="276" spans="1:5" x14ac:dyDescent="0.25">
      <c r="A276" s="166"/>
      <c r="B276" s="12" t="s">
        <v>232</v>
      </c>
      <c r="C276" s="13">
        <v>3</v>
      </c>
      <c r="D276" s="13">
        <v>1</v>
      </c>
      <c r="E276" s="23">
        <v>2</v>
      </c>
    </row>
    <row r="277" spans="1:5" x14ac:dyDescent="0.25">
      <c r="A277" s="166"/>
      <c r="B277" s="12" t="s">
        <v>233</v>
      </c>
      <c r="C277" s="13">
        <v>0</v>
      </c>
      <c r="D277" s="13">
        <v>0</v>
      </c>
      <c r="E277" s="23">
        <v>0</v>
      </c>
    </row>
    <row r="278" spans="1:5" x14ac:dyDescent="0.25">
      <c r="A278" s="166"/>
      <c r="B278" s="12" t="s">
        <v>234</v>
      </c>
      <c r="C278" s="13">
        <v>0</v>
      </c>
      <c r="D278" s="13">
        <v>0</v>
      </c>
      <c r="E278" s="23">
        <v>0</v>
      </c>
    </row>
    <row r="279" spans="1:5" x14ac:dyDescent="0.25">
      <c r="A279" s="166"/>
      <c r="B279" s="12" t="s">
        <v>235</v>
      </c>
      <c r="C279" s="13">
        <v>0</v>
      </c>
      <c r="D279" s="13">
        <v>0</v>
      </c>
      <c r="E279" s="23">
        <v>0</v>
      </c>
    </row>
    <row r="280" spans="1:5" x14ac:dyDescent="0.25">
      <c r="A280" s="166"/>
      <c r="B280" s="12" t="s">
        <v>236</v>
      </c>
      <c r="C280" s="13">
        <v>0</v>
      </c>
      <c r="D280" s="13">
        <v>0</v>
      </c>
      <c r="E280" s="23">
        <v>0</v>
      </c>
    </row>
    <row r="281" spans="1:5" x14ac:dyDescent="0.25">
      <c r="A281" s="167"/>
      <c r="B281" s="12" t="s">
        <v>237</v>
      </c>
      <c r="C281" s="13">
        <v>0</v>
      </c>
      <c r="D281" s="13">
        <v>0</v>
      </c>
      <c r="E281" s="23">
        <v>0</v>
      </c>
    </row>
    <row r="282" spans="1:5" x14ac:dyDescent="0.25">
      <c r="A282" s="172" t="s">
        <v>187</v>
      </c>
      <c r="B282" s="173"/>
      <c r="C282" s="24">
        <v>12</v>
      </c>
      <c r="D282" s="24">
        <v>20</v>
      </c>
      <c r="E282" s="25">
        <v>2</v>
      </c>
    </row>
    <row r="283" spans="1:5" x14ac:dyDescent="0.25">
      <c r="A283" s="165" t="s">
        <v>238</v>
      </c>
      <c r="B283" s="12" t="s">
        <v>239</v>
      </c>
      <c r="C283" s="13">
        <v>0</v>
      </c>
      <c r="D283" s="13">
        <v>0</v>
      </c>
      <c r="E283" s="23">
        <v>0</v>
      </c>
    </row>
    <row r="284" spans="1:5" x14ac:dyDescent="0.25">
      <c r="A284" s="166"/>
      <c r="B284" s="12" t="s">
        <v>240</v>
      </c>
      <c r="C284" s="13">
        <v>0</v>
      </c>
      <c r="D284" s="13">
        <v>0</v>
      </c>
      <c r="E284" s="23">
        <v>0</v>
      </c>
    </row>
    <row r="285" spans="1:5" x14ac:dyDescent="0.25">
      <c r="A285" s="167"/>
      <c r="B285" s="12" t="s">
        <v>189</v>
      </c>
      <c r="C285" s="13">
        <v>0</v>
      </c>
      <c r="D285" s="13">
        <v>0</v>
      </c>
      <c r="E285" s="23">
        <v>0</v>
      </c>
    </row>
    <row r="286" spans="1:5" x14ac:dyDescent="0.25">
      <c r="A286" s="172" t="s">
        <v>187</v>
      </c>
      <c r="B286" s="173"/>
      <c r="C286" s="24">
        <v>0</v>
      </c>
      <c r="D286" s="24">
        <v>0</v>
      </c>
      <c r="E286" s="25">
        <v>0</v>
      </c>
    </row>
    <row r="287" spans="1:5" x14ac:dyDescent="0.25">
      <c r="A287" s="165" t="s">
        <v>241</v>
      </c>
      <c r="B287" s="12" t="s">
        <v>242</v>
      </c>
      <c r="C287" s="13">
        <v>0</v>
      </c>
      <c r="D287" s="13">
        <v>0</v>
      </c>
      <c r="E287" s="23">
        <v>0</v>
      </c>
    </row>
    <row r="288" spans="1:5" x14ac:dyDescent="0.25">
      <c r="A288" s="166"/>
      <c r="B288" s="12" t="s">
        <v>243</v>
      </c>
      <c r="C288" s="13">
        <v>0</v>
      </c>
      <c r="D288" s="13">
        <v>1</v>
      </c>
      <c r="E288" s="23">
        <v>0</v>
      </c>
    </row>
    <row r="289" spans="1:5" x14ac:dyDescent="0.25">
      <c r="A289" s="166"/>
      <c r="B289" s="12" t="s">
        <v>244</v>
      </c>
      <c r="C289" s="13">
        <v>0</v>
      </c>
      <c r="D289" s="13">
        <v>0</v>
      </c>
      <c r="E289" s="23">
        <v>0</v>
      </c>
    </row>
    <row r="290" spans="1:5" x14ac:dyDescent="0.25">
      <c r="A290" s="166"/>
      <c r="B290" s="12" t="s">
        <v>245</v>
      </c>
      <c r="C290" s="13">
        <v>0</v>
      </c>
      <c r="D290" s="13">
        <v>0</v>
      </c>
      <c r="E290" s="23">
        <v>0</v>
      </c>
    </row>
    <row r="291" spans="1:5" x14ac:dyDescent="0.25">
      <c r="A291" s="166"/>
      <c r="B291" s="12" t="s">
        <v>246</v>
      </c>
      <c r="C291" s="13">
        <v>0</v>
      </c>
      <c r="D291" s="13">
        <v>0</v>
      </c>
      <c r="E291" s="23">
        <v>0</v>
      </c>
    </row>
    <row r="292" spans="1:5" x14ac:dyDescent="0.25">
      <c r="A292" s="166"/>
      <c r="B292" s="12" t="s">
        <v>247</v>
      </c>
      <c r="C292" s="13">
        <v>0</v>
      </c>
      <c r="D292" s="13">
        <v>0</v>
      </c>
      <c r="E292" s="23">
        <v>0</v>
      </c>
    </row>
    <row r="293" spans="1:5" x14ac:dyDescent="0.25">
      <c r="A293" s="166"/>
      <c r="B293" s="12" t="s">
        <v>248</v>
      </c>
      <c r="C293" s="13">
        <v>0</v>
      </c>
      <c r="D293" s="13">
        <v>0</v>
      </c>
      <c r="E293" s="23">
        <v>0</v>
      </c>
    </row>
    <row r="294" spans="1:5" x14ac:dyDescent="0.25">
      <c r="A294" s="166"/>
      <c r="B294" s="12" t="s">
        <v>249</v>
      </c>
      <c r="C294" s="13">
        <v>0</v>
      </c>
      <c r="D294" s="13">
        <v>0</v>
      </c>
      <c r="E294" s="23">
        <v>0</v>
      </c>
    </row>
    <row r="295" spans="1:5" x14ac:dyDescent="0.25">
      <c r="A295" s="166"/>
      <c r="B295" s="12" t="s">
        <v>250</v>
      </c>
      <c r="C295" s="13">
        <v>2</v>
      </c>
      <c r="D295" s="13">
        <v>9</v>
      </c>
      <c r="E295" s="23">
        <v>0</v>
      </c>
    </row>
    <row r="296" spans="1:5" x14ac:dyDescent="0.25">
      <c r="A296" s="166"/>
      <c r="B296" s="12" t="s">
        <v>251</v>
      </c>
      <c r="C296" s="13">
        <v>0</v>
      </c>
      <c r="D296" s="13">
        <v>0</v>
      </c>
      <c r="E296" s="23">
        <v>0</v>
      </c>
    </row>
    <row r="297" spans="1:5" x14ac:dyDescent="0.25">
      <c r="A297" s="167"/>
      <c r="B297" s="12" t="s">
        <v>252</v>
      </c>
      <c r="C297" s="13">
        <v>0</v>
      </c>
      <c r="D297" s="13">
        <v>0</v>
      </c>
      <c r="E297" s="23">
        <v>0</v>
      </c>
    </row>
    <row r="298" spans="1:5" x14ac:dyDescent="0.25">
      <c r="A298" s="172" t="s">
        <v>187</v>
      </c>
      <c r="B298" s="173"/>
      <c r="C298" s="24">
        <v>2</v>
      </c>
      <c r="D298" s="24">
        <v>10</v>
      </c>
      <c r="E298" s="25">
        <v>0</v>
      </c>
    </row>
    <row r="299" spans="1:5" x14ac:dyDescent="0.25">
      <c r="A299" s="165" t="s">
        <v>253</v>
      </c>
      <c r="B299" s="12" t="s">
        <v>254</v>
      </c>
      <c r="C299" s="13">
        <v>2</v>
      </c>
      <c r="D299" s="13">
        <v>2</v>
      </c>
      <c r="E299" s="23">
        <v>0</v>
      </c>
    </row>
    <row r="300" spans="1:5" x14ac:dyDescent="0.25">
      <c r="A300" s="166"/>
      <c r="B300" s="12" t="s">
        <v>255</v>
      </c>
      <c r="C300" s="13">
        <v>0</v>
      </c>
      <c r="D300" s="13">
        <v>0</v>
      </c>
      <c r="E300" s="23">
        <v>0</v>
      </c>
    </row>
    <row r="301" spans="1:5" x14ac:dyDescent="0.25">
      <c r="A301" s="167"/>
      <c r="B301" s="12" t="s">
        <v>256</v>
      </c>
      <c r="C301" s="13">
        <v>4</v>
      </c>
      <c r="D301" s="13">
        <v>6</v>
      </c>
      <c r="E301" s="23">
        <v>0</v>
      </c>
    </row>
    <row r="302" spans="1:5" x14ac:dyDescent="0.25">
      <c r="A302" s="172" t="s">
        <v>187</v>
      </c>
      <c r="B302" s="173"/>
      <c r="C302" s="24">
        <v>6</v>
      </c>
      <c r="D302" s="24">
        <v>8</v>
      </c>
      <c r="E302" s="25">
        <v>0</v>
      </c>
    </row>
    <row r="303" spans="1:5" x14ac:dyDescent="0.25">
      <c r="A303" s="165" t="s">
        <v>257</v>
      </c>
      <c r="B303" s="12" t="s">
        <v>258</v>
      </c>
      <c r="C303" s="13">
        <v>0</v>
      </c>
      <c r="D303" s="13">
        <v>0</v>
      </c>
      <c r="E303" s="23">
        <v>0</v>
      </c>
    </row>
    <row r="304" spans="1:5" x14ac:dyDescent="0.25">
      <c r="A304" s="166"/>
      <c r="B304" s="12" t="s">
        <v>259</v>
      </c>
      <c r="C304" s="13">
        <v>297</v>
      </c>
      <c r="D304" s="13">
        <v>72</v>
      </c>
      <c r="E304" s="23">
        <v>0</v>
      </c>
    </row>
    <row r="305" spans="1:5" x14ac:dyDescent="0.25">
      <c r="A305" s="167"/>
      <c r="B305" s="12" t="s">
        <v>260</v>
      </c>
      <c r="C305" s="13">
        <v>4</v>
      </c>
      <c r="D305" s="13">
        <v>4</v>
      </c>
      <c r="E305" s="23">
        <v>0</v>
      </c>
    </row>
    <row r="306" spans="1:5" x14ac:dyDescent="0.25">
      <c r="A306" s="172" t="s">
        <v>187</v>
      </c>
      <c r="B306" s="173"/>
      <c r="C306" s="24">
        <v>301</v>
      </c>
      <c r="D306" s="24">
        <v>76</v>
      </c>
      <c r="E306" s="25">
        <v>0</v>
      </c>
    </row>
    <row r="307" spans="1:5" x14ac:dyDescent="0.25">
      <c r="A307" s="165" t="s">
        <v>261</v>
      </c>
      <c r="B307" s="12" t="s">
        <v>262</v>
      </c>
      <c r="C307" s="13">
        <v>0</v>
      </c>
      <c r="D307" s="13">
        <v>0</v>
      </c>
      <c r="E307" s="23">
        <v>0</v>
      </c>
    </row>
    <row r="308" spans="1:5" x14ac:dyDescent="0.25">
      <c r="A308" s="166"/>
      <c r="B308" s="12" t="s">
        <v>263</v>
      </c>
      <c r="C308" s="13">
        <v>2</v>
      </c>
      <c r="D308" s="13">
        <v>1</v>
      </c>
      <c r="E308" s="23">
        <v>0</v>
      </c>
    </row>
    <row r="309" spans="1:5" x14ac:dyDescent="0.25">
      <c r="A309" s="166"/>
      <c r="B309" s="12" t="s">
        <v>264</v>
      </c>
      <c r="C309" s="13">
        <v>1</v>
      </c>
      <c r="D309" s="13">
        <v>1</v>
      </c>
      <c r="E309" s="23">
        <v>0</v>
      </c>
    </row>
    <row r="310" spans="1:5" x14ac:dyDescent="0.25">
      <c r="A310" s="166"/>
      <c r="B310" s="12" t="s">
        <v>265</v>
      </c>
      <c r="C310" s="13">
        <v>0</v>
      </c>
      <c r="D310" s="13">
        <v>0</v>
      </c>
      <c r="E310" s="23">
        <v>0</v>
      </c>
    </row>
    <row r="311" spans="1:5" x14ac:dyDescent="0.25">
      <c r="A311" s="166"/>
      <c r="B311" s="12" t="s">
        <v>254</v>
      </c>
      <c r="C311" s="13">
        <v>0</v>
      </c>
      <c r="D311" s="13">
        <v>0</v>
      </c>
      <c r="E311" s="23">
        <v>0</v>
      </c>
    </row>
    <row r="312" spans="1:5" x14ac:dyDescent="0.25">
      <c r="A312" s="166"/>
      <c r="B312" s="12" t="s">
        <v>266</v>
      </c>
      <c r="C312" s="13">
        <v>0</v>
      </c>
      <c r="D312" s="13">
        <v>0</v>
      </c>
      <c r="E312" s="23">
        <v>0</v>
      </c>
    </row>
    <row r="313" spans="1:5" x14ac:dyDescent="0.25">
      <c r="A313" s="166"/>
      <c r="B313" s="12" t="s">
        <v>267</v>
      </c>
      <c r="C313" s="13">
        <v>0</v>
      </c>
      <c r="D313" s="13">
        <v>0</v>
      </c>
      <c r="E313" s="23">
        <v>0</v>
      </c>
    </row>
    <row r="314" spans="1:5" x14ac:dyDescent="0.25">
      <c r="A314" s="166"/>
      <c r="B314" s="12" t="s">
        <v>268</v>
      </c>
      <c r="C314" s="13">
        <v>20</v>
      </c>
      <c r="D314" s="13">
        <v>23</v>
      </c>
      <c r="E314" s="23">
        <v>0</v>
      </c>
    </row>
    <row r="315" spans="1:5" x14ac:dyDescent="0.25">
      <c r="A315" s="166"/>
      <c r="B315" s="12" t="s">
        <v>269</v>
      </c>
      <c r="C315" s="13">
        <v>0</v>
      </c>
      <c r="D315" s="13">
        <v>0</v>
      </c>
      <c r="E315" s="23">
        <v>0</v>
      </c>
    </row>
    <row r="316" spans="1:5" x14ac:dyDescent="0.25">
      <c r="A316" s="166"/>
      <c r="B316" s="12" t="s">
        <v>270</v>
      </c>
      <c r="C316" s="13">
        <v>0</v>
      </c>
      <c r="D316" s="13">
        <v>0</v>
      </c>
      <c r="E316" s="23">
        <v>0</v>
      </c>
    </row>
    <row r="317" spans="1:5" x14ac:dyDescent="0.25">
      <c r="A317" s="166"/>
      <c r="B317" s="12" t="s">
        <v>271</v>
      </c>
      <c r="C317" s="13">
        <v>0</v>
      </c>
      <c r="D317" s="13">
        <v>0</v>
      </c>
      <c r="E317" s="23">
        <v>0</v>
      </c>
    </row>
    <row r="318" spans="1:5" x14ac:dyDescent="0.25">
      <c r="A318" s="166"/>
      <c r="B318" s="12" t="s">
        <v>272</v>
      </c>
      <c r="C318" s="13">
        <v>0</v>
      </c>
      <c r="D318" s="13">
        <v>0</v>
      </c>
      <c r="E318" s="23">
        <v>0</v>
      </c>
    </row>
    <row r="319" spans="1:5" x14ac:dyDescent="0.25">
      <c r="A319" s="167"/>
      <c r="B319" s="12" t="s">
        <v>273</v>
      </c>
      <c r="C319" s="13">
        <v>0</v>
      </c>
      <c r="D319" s="13">
        <v>0</v>
      </c>
      <c r="E319" s="23">
        <v>0</v>
      </c>
    </row>
    <row r="320" spans="1:5" x14ac:dyDescent="0.25">
      <c r="A320" s="172" t="s">
        <v>187</v>
      </c>
      <c r="B320" s="173"/>
      <c r="C320" s="24">
        <v>23</v>
      </c>
      <c r="D320" s="24">
        <v>25</v>
      </c>
      <c r="E320" s="25">
        <v>0</v>
      </c>
    </row>
    <row r="321" spans="1:5" x14ac:dyDescent="0.25">
      <c r="A321" s="165" t="s">
        <v>274</v>
      </c>
      <c r="B321" s="12" t="s">
        <v>275</v>
      </c>
      <c r="C321" s="13">
        <v>1</v>
      </c>
      <c r="D321" s="13">
        <v>1</v>
      </c>
      <c r="E321" s="23">
        <v>0</v>
      </c>
    </row>
    <row r="322" spans="1:5" x14ac:dyDescent="0.25">
      <c r="A322" s="166"/>
      <c r="B322" s="12" t="s">
        <v>276</v>
      </c>
      <c r="C322" s="13">
        <v>12</v>
      </c>
      <c r="D322" s="13">
        <v>18</v>
      </c>
      <c r="E322" s="23">
        <v>3</v>
      </c>
    </row>
    <row r="323" spans="1:5" x14ac:dyDescent="0.25">
      <c r="A323" s="166"/>
      <c r="B323" s="12" t="s">
        <v>199</v>
      </c>
      <c r="C323" s="13">
        <v>0</v>
      </c>
      <c r="D323" s="13">
        <v>0</v>
      </c>
      <c r="E323" s="23">
        <v>0</v>
      </c>
    </row>
    <row r="324" spans="1:5" x14ac:dyDescent="0.25">
      <c r="A324" s="166"/>
      <c r="B324" s="12" t="s">
        <v>200</v>
      </c>
      <c r="C324" s="13">
        <v>140</v>
      </c>
      <c r="D324" s="13">
        <v>233</v>
      </c>
      <c r="E324" s="23">
        <v>48</v>
      </c>
    </row>
    <row r="325" spans="1:5" x14ac:dyDescent="0.25">
      <c r="A325" s="166"/>
      <c r="B325" s="12" t="s">
        <v>201</v>
      </c>
      <c r="C325" s="13">
        <v>2</v>
      </c>
      <c r="D325" s="13">
        <v>7</v>
      </c>
      <c r="E325" s="23">
        <v>1</v>
      </c>
    </row>
    <row r="326" spans="1:5" x14ac:dyDescent="0.25">
      <c r="A326" s="166"/>
      <c r="B326" s="12" t="s">
        <v>202</v>
      </c>
      <c r="C326" s="13">
        <v>55</v>
      </c>
      <c r="D326" s="13">
        <v>98</v>
      </c>
      <c r="E326" s="23">
        <v>18</v>
      </c>
    </row>
    <row r="327" spans="1:5" x14ac:dyDescent="0.25">
      <c r="A327" s="166"/>
      <c r="B327" s="12" t="s">
        <v>277</v>
      </c>
      <c r="C327" s="13">
        <v>0</v>
      </c>
      <c r="D327" s="13">
        <v>0</v>
      </c>
      <c r="E327" s="23">
        <v>0</v>
      </c>
    </row>
    <row r="328" spans="1:5" x14ac:dyDescent="0.25">
      <c r="A328" s="166"/>
      <c r="B328" s="12" t="s">
        <v>278</v>
      </c>
      <c r="C328" s="13">
        <v>0</v>
      </c>
      <c r="D328" s="13">
        <v>0</v>
      </c>
      <c r="E328" s="23">
        <v>0</v>
      </c>
    </row>
    <row r="329" spans="1:5" x14ac:dyDescent="0.25">
      <c r="A329" s="166"/>
      <c r="B329" s="12" t="s">
        <v>279</v>
      </c>
      <c r="C329" s="13">
        <v>0</v>
      </c>
      <c r="D329" s="13">
        <v>0</v>
      </c>
      <c r="E329" s="23">
        <v>0</v>
      </c>
    </row>
    <row r="330" spans="1:5" x14ac:dyDescent="0.25">
      <c r="A330" s="166"/>
      <c r="B330" s="12" t="s">
        <v>209</v>
      </c>
      <c r="C330" s="13">
        <v>0</v>
      </c>
      <c r="D330" s="13">
        <v>0</v>
      </c>
      <c r="E330" s="23">
        <v>0</v>
      </c>
    </row>
    <row r="331" spans="1:5" x14ac:dyDescent="0.25">
      <c r="A331" s="166"/>
      <c r="B331" s="12" t="s">
        <v>280</v>
      </c>
      <c r="C331" s="13">
        <v>0</v>
      </c>
      <c r="D331" s="13">
        <v>0</v>
      </c>
      <c r="E331" s="23">
        <v>0</v>
      </c>
    </row>
    <row r="332" spans="1:5" x14ac:dyDescent="0.25">
      <c r="A332" s="166"/>
      <c r="B332" s="12" t="s">
        <v>212</v>
      </c>
      <c r="C332" s="13">
        <v>0</v>
      </c>
      <c r="D332" s="13">
        <v>1</v>
      </c>
      <c r="E332" s="23">
        <v>0</v>
      </c>
    </row>
    <row r="333" spans="1:5" x14ac:dyDescent="0.25">
      <c r="A333" s="166"/>
      <c r="B333" s="12" t="s">
        <v>213</v>
      </c>
      <c r="C333" s="13">
        <v>0</v>
      </c>
      <c r="D333" s="13">
        <v>0</v>
      </c>
      <c r="E333" s="23">
        <v>0</v>
      </c>
    </row>
    <row r="334" spans="1:5" x14ac:dyDescent="0.25">
      <c r="A334" s="166"/>
      <c r="B334" s="12" t="s">
        <v>281</v>
      </c>
      <c r="C334" s="13">
        <v>273</v>
      </c>
      <c r="D334" s="13">
        <v>412</v>
      </c>
      <c r="E334" s="23">
        <v>149</v>
      </c>
    </row>
    <row r="335" spans="1:5" x14ac:dyDescent="0.25">
      <c r="A335" s="166"/>
      <c r="B335" s="12" t="s">
        <v>282</v>
      </c>
      <c r="C335" s="13">
        <v>541</v>
      </c>
      <c r="D335" s="13">
        <v>1095</v>
      </c>
      <c r="E335" s="23">
        <v>0</v>
      </c>
    </row>
    <row r="336" spans="1:5" x14ac:dyDescent="0.25">
      <c r="A336" s="166"/>
      <c r="B336" s="12" t="s">
        <v>283</v>
      </c>
      <c r="C336" s="13">
        <v>3</v>
      </c>
      <c r="D336" s="13">
        <v>7</v>
      </c>
      <c r="E336" s="23">
        <v>0</v>
      </c>
    </row>
    <row r="337" spans="1:5" x14ac:dyDescent="0.25">
      <c r="A337" s="166"/>
      <c r="B337" s="12" t="s">
        <v>217</v>
      </c>
      <c r="C337" s="13">
        <v>0</v>
      </c>
      <c r="D337" s="13">
        <v>0</v>
      </c>
      <c r="E337" s="23">
        <v>0</v>
      </c>
    </row>
    <row r="338" spans="1:5" x14ac:dyDescent="0.25">
      <c r="A338" s="166"/>
      <c r="B338" s="12" t="s">
        <v>284</v>
      </c>
      <c r="C338" s="13">
        <v>0</v>
      </c>
      <c r="D338" s="13">
        <v>0</v>
      </c>
      <c r="E338" s="23">
        <v>0</v>
      </c>
    </row>
    <row r="339" spans="1:5" x14ac:dyDescent="0.25">
      <c r="A339" s="166"/>
      <c r="B339" s="12" t="s">
        <v>285</v>
      </c>
      <c r="C339" s="13">
        <v>2</v>
      </c>
      <c r="D339" s="13">
        <v>2</v>
      </c>
      <c r="E339" s="23">
        <v>2</v>
      </c>
    </row>
    <row r="340" spans="1:5" x14ac:dyDescent="0.25">
      <c r="A340" s="166"/>
      <c r="B340" s="12" t="s">
        <v>286</v>
      </c>
      <c r="C340" s="13">
        <v>13</v>
      </c>
      <c r="D340" s="13">
        <v>16</v>
      </c>
      <c r="E340" s="23">
        <v>3</v>
      </c>
    </row>
    <row r="341" spans="1:5" x14ac:dyDescent="0.25">
      <c r="A341" s="166"/>
      <c r="B341" s="12" t="s">
        <v>222</v>
      </c>
      <c r="C341" s="13">
        <v>17</v>
      </c>
      <c r="D341" s="13">
        <v>19</v>
      </c>
      <c r="E341" s="23">
        <v>2</v>
      </c>
    </row>
    <row r="342" spans="1:5" x14ac:dyDescent="0.25">
      <c r="A342" s="167"/>
      <c r="B342" s="12" t="s">
        <v>287</v>
      </c>
      <c r="C342" s="13">
        <v>41</v>
      </c>
      <c r="D342" s="13">
        <v>195</v>
      </c>
      <c r="E342" s="23">
        <v>13</v>
      </c>
    </row>
    <row r="343" spans="1:5" x14ac:dyDescent="0.25">
      <c r="A343" s="172" t="s">
        <v>187</v>
      </c>
      <c r="B343" s="173"/>
      <c r="C343" s="26">
        <v>1100</v>
      </c>
      <c r="D343" s="26">
        <v>2104</v>
      </c>
      <c r="E343" s="27">
        <v>239</v>
      </c>
    </row>
  </sheetData>
  <sheetProtection algorithmName="SHA-512" hashValue="lBSsV8flbl6CFGhApPPUrtpkOIQQvw7wwiKTvCyLBOciEzTGU4IRc/IEJj7xCnV1ss3JJWM/edx1YbPIR5Jimw==" saltValue="u86ae1Qh1TofmVWTYisWVw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6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962</v>
      </c>
      <c r="B1" s="93" t="s">
        <v>963</v>
      </c>
      <c r="C1" s="93" t="s">
        <v>964</v>
      </c>
      <c r="D1" s="93" t="s">
        <v>965</v>
      </c>
      <c r="E1" s="93" t="s">
        <v>966</v>
      </c>
      <c r="F1" s="93" t="s">
        <v>967</v>
      </c>
      <c r="G1" s="93" t="s">
        <v>968</v>
      </c>
      <c r="H1" s="93" t="s">
        <v>969</v>
      </c>
      <c r="I1" s="93" t="s">
        <v>970</v>
      </c>
      <c r="J1" s="93" t="s">
        <v>971</v>
      </c>
      <c r="K1" s="93" t="s">
        <v>972</v>
      </c>
      <c r="L1" s="93" t="s">
        <v>973</v>
      </c>
      <c r="M1" s="93" t="s">
        <v>974</v>
      </c>
      <c r="N1" s="93" t="s">
        <v>975</v>
      </c>
      <c r="O1" s="93" t="s">
        <v>976</v>
      </c>
      <c r="P1" s="93" t="s">
        <v>977</v>
      </c>
      <c r="Q1" s="93" t="s">
        <v>978</v>
      </c>
      <c r="R1" s="93" t="s">
        <v>979</v>
      </c>
      <c r="S1" s="93" t="s">
        <v>980</v>
      </c>
      <c r="T1" s="93" t="s">
        <v>981</v>
      </c>
      <c r="U1" s="93" t="s">
        <v>982</v>
      </c>
      <c r="V1" s="93" t="s">
        <v>983</v>
      </c>
      <c r="W1" s="93" t="s">
        <v>984</v>
      </c>
      <c r="AA1" s="93" t="s">
        <v>985</v>
      </c>
      <c r="AB1" s="93" t="s">
        <v>986</v>
      </c>
      <c r="AC1" s="93" t="s">
        <v>987</v>
      </c>
      <c r="AD1" s="93" t="s">
        <v>988</v>
      </c>
      <c r="AE1" s="93" t="s">
        <v>989</v>
      </c>
      <c r="AF1" s="93" t="s">
        <v>990</v>
      </c>
      <c r="AI1" s="93" t="s">
        <v>991</v>
      </c>
      <c r="AL1" s="93" t="s">
        <v>992</v>
      </c>
      <c r="AM1" s="93" t="s">
        <v>993</v>
      </c>
      <c r="AN1" s="93" t="s">
        <v>994</v>
      </c>
      <c r="AO1" s="93" t="s">
        <v>995</v>
      </c>
      <c r="AP1" s="93" t="s">
        <v>996</v>
      </c>
      <c r="AQ1" s="93" t="s">
        <v>997</v>
      </c>
      <c r="AR1" s="93" t="s">
        <v>998</v>
      </c>
      <c r="AS1" s="93" t="s">
        <v>999</v>
      </c>
      <c r="AT1" s="93" t="s">
        <v>1000</v>
      </c>
      <c r="AU1" s="93" t="s">
        <v>1001</v>
      </c>
      <c r="AV1" s="93" t="s">
        <v>1002</v>
      </c>
      <c r="AW1" s="93" t="s">
        <v>1003</v>
      </c>
      <c r="AX1" s="93" t="s">
        <v>1004</v>
      </c>
      <c r="AY1" s="93" t="s">
        <v>1005</v>
      </c>
      <c r="AZ1" s="93" t="s">
        <v>1006</v>
      </c>
      <c r="BA1" s="93" t="s">
        <v>1007</v>
      </c>
      <c r="BB1" s="93" t="s">
        <v>1008</v>
      </c>
      <c r="BC1" s="93" t="s">
        <v>1009</v>
      </c>
      <c r="BD1" s="93" t="s">
        <v>1010</v>
      </c>
      <c r="BE1" s="93" t="s">
        <v>1011</v>
      </c>
      <c r="BF1" s="93" t="s">
        <v>1012</v>
      </c>
      <c r="BG1" s="93" t="s">
        <v>1013</v>
      </c>
      <c r="BH1" s="93" t="s">
        <v>1014</v>
      </c>
      <c r="BI1" s="93" t="s">
        <v>1015</v>
      </c>
    </row>
    <row r="2" spans="1:61" x14ac:dyDescent="0.2">
      <c r="A2" s="80" t="s">
        <v>1040</v>
      </c>
      <c r="B2" s="80" t="s">
        <v>1033</v>
      </c>
      <c r="C2" s="80" t="s">
        <v>1022</v>
      </c>
      <c r="D2" s="80" t="s">
        <v>907</v>
      </c>
      <c r="E2" s="80" t="s">
        <v>907</v>
      </c>
      <c r="F2" s="80" t="s">
        <v>907</v>
      </c>
      <c r="G2" s="80" t="s">
        <v>908</v>
      </c>
      <c r="H2" s="80" t="s">
        <v>935</v>
      </c>
      <c r="I2" s="80" t="s">
        <v>907</v>
      </c>
      <c r="J2" s="80" t="s">
        <v>907</v>
      </c>
      <c r="K2" s="80" t="s">
        <v>907</v>
      </c>
      <c r="L2" s="80" t="s">
        <v>907</v>
      </c>
      <c r="M2" s="80" t="s">
        <v>907</v>
      </c>
      <c r="N2" s="80" t="s">
        <v>907</v>
      </c>
      <c r="O2" s="80" t="s">
        <v>907</v>
      </c>
      <c r="P2" s="80" t="s">
        <v>952</v>
      </c>
      <c r="Q2" s="80" t="s">
        <v>952</v>
      </c>
      <c r="R2" s="80" t="s">
        <v>707</v>
      </c>
      <c r="S2" s="80" t="s">
        <v>952</v>
      </c>
      <c r="T2" s="80" t="s">
        <v>952</v>
      </c>
      <c r="V2" s="80" t="s">
        <v>26</v>
      </c>
      <c r="W2" s="80" t="s">
        <v>108</v>
      </c>
      <c r="AA2" s="80" t="s">
        <v>797</v>
      </c>
      <c r="AB2" s="80" t="s">
        <v>797</v>
      </c>
      <c r="AC2" s="80" t="s">
        <v>804</v>
      </c>
      <c r="AD2" s="80" t="s">
        <v>477</v>
      </c>
      <c r="AE2" s="80" t="s">
        <v>848</v>
      </c>
      <c r="AF2" s="80" t="s">
        <v>754</v>
      </c>
      <c r="AI2" s="80" t="s">
        <v>175</v>
      </c>
      <c r="AL2" s="80" t="s">
        <v>476</v>
      </c>
      <c r="AM2" s="80" t="s">
        <v>476</v>
      </c>
      <c r="AN2" s="80" t="s">
        <v>477</v>
      </c>
      <c r="AO2" s="80" t="s">
        <v>477</v>
      </c>
      <c r="AS2" s="80" t="s">
        <v>477</v>
      </c>
      <c r="AT2" s="80" t="s">
        <v>481</v>
      </c>
      <c r="AV2" s="80" t="s">
        <v>476</v>
      </c>
      <c r="AW2" s="80" t="s">
        <v>848</v>
      </c>
      <c r="AX2" s="80" t="s">
        <v>848</v>
      </c>
      <c r="AY2" s="80" t="s">
        <v>17</v>
      </c>
      <c r="AZ2" s="80" t="s">
        <v>676</v>
      </c>
      <c r="BA2" s="80" t="s">
        <v>1080</v>
      </c>
      <c r="BB2" s="80" t="s">
        <v>668</v>
      </c>
      <c r="BC2" s="80" t="s">
        <v>647</v>
      </c>
      <c r="BD2" s="80" t="s">
        <v>311</v>
      </c>
      <c r="BE2" s="80" t="s">
        <v>943</v>
      </c>
      <c r="BF2" s="80" t="s">
        <v>99</v>
      </c>
      <c r="BG2" s="80" t="s">
        <v>99</v>
      </c>
      <c r="BH2" s="80" t="s">
        <v>809</v>
      </c>
      <c r="BI2" s="80" t="s">
        <v>812</v>
      </c>
    </row>
    <row r="3" spans="1:61" x14ac:dyDescent="0.2">
      <c r="A3" s="80" t="s">
        <v>1041</v>
      </c>
      <c r="B3" s="80" t="s">
        <v>1034</v>
      </c>
      <c r="C3" s="80" t="s">
        <v>1023</v>
      </c>
      <c r="D3" s="80" t="s">
        <v>908</v>
      </c>
      <c r="E3" s="80" t="s">
        <v>908</v>
      </c>
      <c r="F3" s="80" t="s">
        <v>939</v>
      </c>
      <c r="G3" s="80" t="s">
        <v>909</v>
      </c>
      <c r="H3" s="80" t="s">
        <v>908</v>
      </c>
      <c r="I3" s="80" t="s">
        <v>908</v>
      </c>
      <c r="J3" s="80" t="s">
        <v>909</v>
      </c>
      <c r="K3" s="80" t="s">
        <v>911</v>
      </c>
      <c r="L3" s="80" t="s">
        <v>908</v>
      </c>
      <c r="M3" s="80" t="s">
        <v>643</v>
      </c>
      <c r="N3" s="80" t="s">
        <v>912</v>
      </c>
      <c r="O3" s="80" t="s">
        <v>908</v>
      </c>
      <c r="P3" s="80" t="s">
        <v>909</v>
      </c>
      <c r="Q3" s="80" t="s">
        <v>909</v>
      </c>
      <c r="R3" s="80" t="s">
        <v>708</v>
      </c>
      <c r="S3" s="80" t="s">
        <v>909</v>
      </c>
      <c r="T3" s="80" t="s">
        <v>909</v>
      </c>
      <c r="V3" s="80" t="s">
        <v>27</v>
      </c>
      <c r="W3" s="80" t="s">
        <v>109</v>
      </c>
      <c r="AA3" s="80" t="s">
        <v>798</v>
      </c>
      <c r="AB3" s="80" t="s">
        <v>798</v>
      </c>
      <c r="AC3" s="80" t="s">
        <v>805</v>
      </c>
      <c r="AD3" s="80" t="s">
        <v>480</v>
      </c>
      <c r="AE3" s="80" t="s">
        <v>849</v>
      </c>
      <c r="AF3" s="80" t="s">
        <v>858</v>
      </c>
      <c r="AI3" s="80" t="s">
        <v>176</v>
      </c>
      <c r="AL3" s="80" t="s">
        <v>477</v>
      </c>
      <c r="AM3" s="80" t="s">
        <v>477</v>
      </c>
      <c r="AN3" s="80" t="s">
        <v>480</v>
      </c>
      <c r="AO3" s="80" t="s">
        <v>480</v>
      </c>
      <c r="AV3" s="80" t="s">
        <v>477</v>
      </c>
      <c r="AW3" s="80" t="s">
        <v>849</v>
      </c>
      <c r="AX3" s="80" t="s">
        <v>849</v>
      </c>
      <c r="AY3" s="80" t="s">
        <v>671</v>
      </c>
      <c r="AZ3" s="80" t="s">
        <v>677</v>
      </c>
      <c r="BA3" s="80" t="s">
        <v>1081</v>
      </c>
      <c r="BC3" s="80" t="s">
        <v>282</v>
      </c>
      <c r="BD3" s="80" t="s">
        <v>629</v>
      </c>
      <c r="BE3" s="80" t="s">
        <v>944</v>
      </c>
      <c r="BF3" s="80" t="s">
        <v>109</v>
      </c>
      <c r="BG3" s="80" t="s">
        <v>109</v>
      </c>
      <c r="BI3" s="80" t="s">
        <v>813</v>
      </c>
    </row>
    <row r="4" spans="1:61" x14ac:dyDescent="0.2">
      <c r="A4" s="80" t="s">
        <v>1042</v>
      </c>
      <c r="B4" s="80" t="s">
        <v>1035</v>
      </c>
      <c r="C4" s="80" t="s">
        <v>1024</v>
      </c>
      <c r="D4" s="80" t="s">
        <v>909</v>
      </c>
      <c r="E4" s="80" t="s">
        <v>909</v>
      </c>
      <c r="F4" s="80" t="s">
        <v>915</v>
      </c>
      <c r="G4" s="80" t="s">
        <v>643</v>
      </c>
      <c r="H4" s="80" t="s">
        <v>909</v>
      </c>
      <c r="I4" s="80" t="s">
        <v>909</v>
      </c>
      <c r="J4" s="80" t="s">
        <v>915</v>
      </c>
      <c r="K4" s="80" t="s">
        <v>920</v>
      </c>
      <c r="L4" s="80" t="s">
        <v>911</v>
      </c>
      <c r="N4" s="80" t="s">
        <v>913</v>
      </c>
      <c r="O4" s="80" t="s">
        <v>909</v>
      </c>
      <c r="P4" s="80" t="s">
        <v>953</v>
      </c>
      <c r="Q4" s="80" t="s">
        <v>954</v>
      </c>
      <c r="R4" s="80" t="s">
        <v>709</v>
      </c>
      <c r="S4" s="80" t="s">
        <v>954</v>
      </c>
      <c r="T4" s="80" t="s">
        <v>955</v>
      </c>
      <c r="V4" s="80" t="s">
        <v>28</v>
      </c>
      <c r="W4" s="80" t="s">
        <v>1049</v>
      </c>
      <c r="AA4" s="80" t="s">
        <v>801</v>
      </c>
      <c r="AB4" s="80" t="s">
        <v>800</v>
      </c>
      <c r="AC4" s="80" t="s">
        <v>806</v>
      </c>
      <c r="AD4" s="80" t="s">
        <v>481</v>
      </c>
      <c r="AE4" s="80" t="s">
        <v>850</v>
      </c>
      <c r="AF4" s="80" t="s">
        <v>793</v>
      </c>
      <c r="AI4" s="80" t="s">
        <v>177</v>
      </c>
      <c r="AL4" s="80" t="s">
        <v>480</v>
      </c>
      <c r="AM4" s="80" t="s">
        <v>480</v>
      </c>
      <c r="AN4" s="80" t="s">
        <v>481</v>
      </c>
      <c r="AO4" s="80" t="s">
        <v>481</v>
      </c>
      <c r="AV4" s="80" t="s">
        <v>480</v>
      </c>
      <c r="AW4" s="80" t="s">
        <v>851</v>
      </c>
      <c r="AX4" s="80" t="s">
        <v>852</v>
      </c>
      <c r="AY4" s="80" t="s">
        <v>672</v>
      </c>
      <c r="AZ4" s="80" t="s">
        <v>678</v>
      </c>
      <c r="BC4" s="80" t="s">
        <v>1082</v>
      </c>
      <c r="BD4" s="80" t="s">
        <v>630</v>
      </c>
      <c r="BE4" s="80" t="s">
        <v>945</v>
      </c>
      <c r="BF4" s="80" t="s">
        <v>727</v>
      </c>
      <c r="BG4" s="80" t="s">
        <v>727</v>
      </c>
    </row>
    <row r="5" spans="1:61" x14ac:dyDescent="0.2">
      <c r="A5" s="80" t="s">
        <v>698</v>
      </c>
      <c r="B5" s="80" t="s">
        <v>104</v>
      </c>
      <c r="C5" s="80" t="s">
        <v>147</v>
      </c>
      <c r="D5" s="80" t="s">
        <v>911</v>
      </c>
      <c r="E5" s="80" t="s">
        <v>911</v>
      </c>
      <c r="F5" s="80" t="s">
        <v>940</v>
      </c>
      <c r="G5" s="80" t="s">
        <v>922</v>
      </c>
      <c r="H5" s="80" t="s">
        <v>643</v>
      </c>
      <c r="I5" s="80" t="s">
        <v>911</v>
      </c>
      <c r="J5" s="80" t="s">
        <v>643</v>
      </c>
      <c r="L5" s="80" t="s">
        <v>913</v>
      </c>
      <c r="N5" s="80" t="s">
        <v>643</v>
      </c>
      <c r="O5" s="80" t="s">
        <v>915</v>
      </c>
      <c r="P5" s="80" t="s">
        <v>957</v>
      </c>
      <c r="Q5" s="80" t="s">
        <v>957</v>
      </c>
      <c r="R5" s="80" t="s">
        <v>710</v>
      </c>
      <c r="S5" s="80" t="s">
        <v>957</v>
      </c>
      <c r="T5" s="80" t="s">
        <v>956</v>
      </c>
      <c r="V5" s="80" t="s">
        <v>29</v>
      </c>
      <c r="AE5" s="80" t="s">
        <v>851</v>
      </c>
      <c r="AF5" s="80" t="s">
        <v>859</v>
      </c>
      <c r="AI5" s="80" t="s">
        <v>178</v>
      </c>
      <c r="AL5" s="80" t="s">
        <v>481</v>
      </c>
      <c r="AM5" s="80" t="s">
        <v>481</v>
      </c>
      <c r="AN5" s="80" t="s">
        <v>482</v>
      </c>
      <c r="AO5" s="80" t="s">
        <v>482</v>
      </c>
      <c r="AV5" s="80" t="s">
        <v>481</v>
      </c>
      <c r="AW5" s="80" t="s">
        <v>459</v>
      </c>
      <c r="AY5" s="80" t="s">
        <v>673</v>
      </c>
      <c r="AZ5" s="80" t="s">
        <v>679</v>
      </c>
      <c r="BC5" s="80" t="s">
        <v>653</v>
      </c>
      <c r="BD5" s="80" t="s">
        <v>631</v>
      </c>
      <c r="BE5" s="80" t="s">
        <v>1086</v>
      </c>
    </row>
    <row r="6" spans="1:61" x14ac:dyDescent="0.2">
      <c r="A6" s="80" t="s">
        <v>1043</v>
      </c>
      <c r="B6" s="80" t="s">
        <v>105</v>
      </c>
      <c r="C6" s="80" t="s">
        <v>1025</v>
      </c>
      <c r="D6" s="80" t="s">
        <v>914</v>
      </c>
      <c r="E6" s="80" t="s">
        <v>643</v>
      </c>
      <c r="F6" s="80" t="s">
        <v>848</v>
      </c>
      <c r="G6" s="80" t="s">
        <v>925</v>
      </c>
      <c r="H6" s="80" t="s">
        <v>921</v>
      </c>
      <c r="I6" s="80" t="s">
        <v>915</v>
      </c>
      <c r="J6" s="80" t="s">
        <v>921</v>
      </c>
      <c r="L6" s="80" t="s">
        <v>643</v>
      </c>
      <c r="N6" s="80" t="s">
        <v>922</v>
      </c>
      <c r="O6" s="80" t="s">
        <v>643</v>
      </c>
      <c r="R6" s="80" t="s">
        <v>711</v>
      </c>
      <c r="T6" s="80" t="s">
        <v>957</v>
      </c>
      <c r="V6" s="80" t="s">
        <v>30</v>
      </c>
      <c r="AE6" s="80" t="s">
        <v>852</v>
      </c>
      <c r="AI6" s="80" t="s">
        <v>179</v>
      </c>
      <c r="AW6" s="80" t="s">
        <v>852</v>
      </c>
      <c r="AY6" s="80" t="s">
        <v>674</v>
      </c>
      <c r="AZ6" s="80" t="s">
        <v>674</v>
      </c>
      <c r="BC6" s="80" t="s">
        <v>654</v>
      </c>
      <c r="BD6" s="80" t="s">
        <v>632</v>
      </c>
      <c r="BE6" s="80" t="s">
        <v>946</v>
      </c>
    </row>
    <row r="7" spans="1:61" x14ac:dyDescent="0.2">
      <c r="B7" s="80" t="s">
        <v>106</v>
      </c>
      <c r="C7" s="80" t="s">
        <v>1027</v>
      </c>
      <c r="D7" s="80" t="s">
        <v>915</v>
      </c>
      <c r="E7" s="80" t="s">
        <v>919</v>
      </c>
      <c r="F7" s="80" t="s">
        <v>921</v>
      </c>
      <c r="G7" s="80" t="s">
        <v>927</v>
      </c>
      <c r="H7" s="80" t="s">
        <v>922</v>
      </c>
      <c r="I7" s="80" t="s">
        <v>643</v>
      </c>
      <c r="J7" s="80" t="s">
        <v>922</v>
      </c>
      <c r="L7" s="80" t="s">
        <v>920</v>
      </c>
      <c r="N7" s="80" t="s">
        <v>924</v>
      </c>
      <c r="O7" s="80" t="s">
        <v>921</v>
      </c>
      <c r="R7" s="80" t="s">
        <v>712</v>
      </c>
      <c r="AI7" s="80" t="s">
        <v>181</v>
      </c>
      <c r="BC7" s="80" t="s">
        <v>1083</v>
      </c>
      <c r="BD7" s="80" t="s">
        <v>633</v>
      </c>
      <c r="BE7" s="80" t="s">
        <v>688</v>
      </c>
    </row>
    <row r="8" spans="1:61" x14ac:dyDescent="0.2">
      <c r="C8" s="80" t="s">
        <v>254</v>
      </c>
      <c r="D8" s="80" t="s">
        <v>643</v>
      </c>
      <c r="E8" s="80" t="s">
        <v>920</v>
      </c>
      <c r="F8" s="80" t="s">
        <v>923</v>
      </c>
      <c r="G8" s="80" t="s">
        <v>106</v>
      </c>
      <c r="H8" s="80" t="s">
        <v>925</v>
      </c>
      <c r="I8" s="80" t="s">
        <v>921</v>
      </c>
      <c r="J8" s="80" t="s">
        <v>923</v>
      </c>
      <c r="L8" s="80" t="s">
        <v>921</v>
      </c>
      <c r="O8" s="80" t="s">
        <v>922</v>
      </c>
      <c r="R8" s="80" t="s">
        <v>713</v>
      </c>
      <c r="AI8" s="80" t="s">
        <v>182</v>
      </c>
      <c r="BC8" s="80" t="s">
        <v>656</v>
      </c>
      <c r="BD8" s="80" t="s">
        <v>408</v>
      </c>
      <c r="BE8" s="80" t="s">
        <v>948</v>
      </c>
    </row>
    <row r="9" spans="1:61" x14ac:dyDescent="0.2">
      <c r="C9" s="80" t="s">
        <v>1028</v>
      </c>
      <c r="D9" s="80" t="s">
        <v>919</v>
      </c>
      <c r="E9" s="80" t="s">
        <v>921</v>
      </c>
      <c r="F9" s="80" t="s">
        <v>106</v>
      </c>
      <c r="H9" s="80" t="s">
        <v>927</v>
      </c>
      <c r="I9" s="80" t="s">
        <v>922</v>
      </c>
      <c r="J9" s="80" t="s">
        <v>925</v>
      </c>
      <c r="L9" s="80" t="s">
        <v>925</v>
      </c>
      <c r="O9" s="80" t="s">
        <v>925</v>
      </c>
      <c r="R9" s="80" t="s">
        <v>714</v>
      </c>
      <c r="AI9" s="80" t="s">
        <v>183</v>
      </c>
      <c r="BD9" s="80" t="s">
        <v>634</v>
      </c>
    </row>
    <row r="10" spans="1:61" x14ac:dyDescent="0.2">
      <c r="C10" s="80" t="s">
        <v>261</v>
      </c>
      <c r="D10" s="80" t="s">
        <v>921</v>
      </c>
      <c r="E10" s="80" t="s">
        <v>925</v>
      </c>
      <c r="H10" s="80" t="s">
        <v>106</v>
      </c>
      <c r="I10" s="80" t="s">
        <v>925</v>
      </c>
      <c r="J10" s="80" t="s">
        <v>927</v>
      </c>
      <c r="O10" s="80" t="s">
        <v>927</v>
      </c>
      <c r="R10" s="80" t="s">
        <v>716</v>
      </c>
      <c r="AI10" s="80" t="s">
        <v>106</v>
      </c>
      <c r="BD10" s="80" t="s">
        <v>636</v>
      </c>
    </row>
    <row r="11" spans="1:61" x14ac:dyDescent="0.2">
      <c r="C11" s="80" t="s">
        <v>1029</v>
      </c>
      <c r="D11" s="80" t="s">
        <v>922</v>
      </c>
      <c r="E11" s="80" t="s">
        <v>927</v>
      </c>
      <c r="I11" s="80" t="s">
        <v>927</v>
      </c>
      <c r="J11" s="80" t="s">
        <v>106</v>
      </c>
      <c r="O11" s="80" t="s">
        <v>106</v>
      </c>
      <c r="BD11" s="80" t="s">
        <v>637</v>
      </c>
    </row>
    <row r="12" spans="1:61" x14ac:dyDescent="0.2">
      <c r="D12" s="80" t="s">
        <v>923</v>
      </c>
      <c r="E12" s="80" t="s">
        <v>932</v>
      </c>
      <c r="I12" s="80" t="s">
        <v>106</v>
      </c>
      <c r="BD12" s="80" t="s">
        <v>638</v>
      </c>
    </row>
    <row r="13" spans="1:61" x14ac:dyDescent="0.2">
      <c r="D13" s="80" t="s">
        <v>925</v>
      </c>
      <c r="BD13" s="80" t="s">
        <v>106</v>
      </c>
    </row>
    <row r="14" spans="1:61" x14ac:dyDescent="0.2">
      <c r="D14" s="80" t="s">
        <v>927</v>
      </c>
      <c r="BD14" s="80" t="s">
        <v>640</v>
      </c>
    </row>
    <row r="15" spans="1:61" x14ac:dyDescent="0.2">
      <c r="D15" s="80" t="s">
        <v>931</v>
      </c>
      <c r="BD15" s="80" t="s">
        <v>641</v>
      </c>
    </row>
    <row r="16" spans="1:61" x14ac:dyDescent="0.2">
      <c r="D16" s="80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SUM(DatosViolenciaGénero!C57:C63)</f>
        <v>999</v>
      </c>
      <c r="D4" s="88">
        <f>SUM(DatosViolenciaGénero!D57:D63)</f>
        <v>335</v>
      </c>
    </row>
    <row r="5" spans="2:4" x14ac:dyDescent="0.2">
      <c r="B5" s="87" t="s">
        <v>909</v>
      </c>
      <c r="C5" s="88">
        <f>SUM(DatosViolenciaGénero!C64:C67)</f>
        <v>34</v>
      </c>
      <c r="D5" s="88">
        <f>SUM(DatosViolenciaGénero!D64:D67)</f>
        <v>40</v>
      </c>
    </row>
    <row r="6" spans="2:4" ht="12.75" customHeight="1" x14ac:dyDescent="0.2">
      <c r="B6" s="87" t="s">
        <v>953</v>
      </c>
      <c r="C6" s="88">
        <f>DatosViolenciaGénero!C68</f>
        <v>0</v>
      </c>
      <c r="D6" s="88">
        <f>DatosViolenciaGénero!D68</f>
        <v>0</v>
      </c>
    </row>
    <row r="7" spans="2:4" ht="12.75" customHeight="1" x14ac:dyDescent="0.2">
      <c r="B7" s="87" t="s">
        <v>954</v>
      </c>
      <c r="C7" s="88">
        <f>SUM(DatosViolenciaGénero!C69:C71)</f>
        <v>4</v>
      </c>
      <c r="D7" s="88">
        <f>SUM(DatosViolenciaGénero!D69:D71)</f>
        <v>0</v>
      </c>
    </row>
    <row r="8" spans="2:4" ht="12.75" customHeight="1" x14ac:dyDescent="0.2">
      <c r="B8" s="87" t="s">
        <v>955</v>
      </c>
      <c r="C8" s="88">
        <f>DatosViolenciaGénero!C75</f>
        <v>0</v>
      </c>
      <c r="D8" s="88">
        <f>DatosViolenciaGénero!D75</f>
        <v>4</v>
      </c>
    </row>
    <row r="9" spans="2:4" ht="12.75" customHeight="1" x14ac:dyDescent="0.2">
      <c r="B9" s="87" t="s">
        <v>956</v>
      </c>
      <c r="C9" s="88">
        <f>DatosViolenciaGénero!C72</f>
        <v>0</v>
      </c>
      <c r="D9" s="88">
        <f>DatosViolenciaGénero!D72</f>
        <v>3</v>
      </c>
    </row>
    <row r="10" spans="2:4" ht="12.75" customHeight="1" x14ac:dyDescent="0.2">
      <c r="B10" s="87" t="s">
        <v>957</v>
      </c>
      <c r="C10" s="88">
        <f>SUM(DatosViolenciaGénero!C73:C74)</f>
        <v>332</v>
      </c>
      <c r="D10" s="88">
        <f>SUM(DatosViolenciaGénero!D73:D74)</f>
        <v>272</v>
      </c>
    </row>
    <row r="14" spans="2:4" ht="12.95" customHeight="1" thickTop="1" thickBot="1" x14ac:dyDescent="0.25">
      <c r="B14" s="195" t="s">
        <v>961</v>
      </c>
      <c r="C14" s="195"/>
    </row>
    <row r="15" spans="2:4" ht="13.5" thickTop="1" x14ac:dyDescent="0.2">
      <c r="B15" s="89" t="s">
        <v>959</v>
      </c>
      <c r="C15" s="90">
        <f>DatosViolenciaGénero!C35</f>
        <v>105</v>
      </c>
    </row>
    <row r="16" spans="2:4" ht="13.5" thickBot="1" x14ac:dyDescent="0.25">
      <c r="B16" s="91" t="s">
        <v>960</v>
      </c>
      <c r="C16" s="92">
        <f>DatosViolenciaGénero!C36</f>
        <v>236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SUM(DatosViolenciaDoméstica!C45:C51)</f>
        <v>220</v>
      </c>
      <c r="D4" s="88">
        <f>SUM(DatosViolenciaDoméstica!D45:D51)</f>
        <v>101</v>
      </c>
    </row>
    <row r="5" spans="2:4" x14ac:dyDescent="0.2">
      <c r="B5" s="87" t="s">
        <v>909</v>
      </c>
      <c r="C5" s="88">
        <f>SUM(DatosViolenciaDoméstica!C52:C55)</f>
        <v>6</v>
      </c>
      <c r="D5" s="88">
        <f>SUM(DatosViolenciaDoméstica!D52:D55)</f>
        <v>18</v>
      </c>
    </row>
    <row r="6" spans="2:4" ht="12.75" customHeight="1" x14ac:dyDescent="0.2">
      <c r="B6" s="87" t="s">
        <v>953</v>
      </c>
      <c r="C6" s="88">
        <f>DatosViolenciaDoméstica!C56</f>
        <v>1</v>
      </c>
      <c r="D6" s="88">
        <f>DatosViolenciaDoméstica!D56</f>
        <v>0</v>
      </c>
    </row>
    <row r="7" spans="2:4" ht="12.75" customHeight="1" x14ac:dyDescent="0.2">
      <c r="B7" s="87" t="s">
        <v>954</v>
      </c>
      <c r="C7" s="88">
        <f>SUM(DatosViolenciaDoméstica!C57:C59)</f>
        <v>0</v>
      </c>
      <c r="D7" s="88">
        <f>SUM(DatosViolenciaDoméstica!D57:D59)</f>
        <v>1</v>
      </c>
    </row>
    <row r="8" spans="2:4" ht="12.75" customHeight="1" x14ac:dyDescent="0.2">
      <c r="B8" s="87" t="s">
        <v>955</v>
      </c>
      <c r="C8" s="88">
        <f>DatosViolenciaDoméstica!C63</f>
        <v>0</v>
      </c>
      <c r="D8" s="88">
        <f>DatosViolenciaDoméstica!D63</f>
        <v>0</v>
      </c>
    </row>
    <row r="9" spans="2:4" ht="12.75" customHeight="1" x14ac:dyDescent="0.2">
      <c r="B9" s="87" t="s">
        <v>956</v>
      </c>
      <c r="C9" s="88">
        <f>DatosViolenciaDoméstica!C60</f>
        <v>0</v>
      </c>
      <c r="D9" s="88">
        <f>DatosViolenciaDoméstica!D60</f>
        <v>0</v>
      </c>
    </row>
    <row r="10" spans="2:4" ht="12.75" customHeight="1" x14ac:dyDescent="0.2">
      <c r="B10" s="87" t="s">
        <v>957</v>
      </c>
      <c r="C10" s="88">
        <f>SUM(DatosViolenciaDoméstica!C61:C62)</f>
        <v>38</v>
      </c>
      <c r="D10" s="88">
        <f>SUM(DatosViolenciaDoméstica!D61:D62)</f>
        <v>46</v>
      </c>
    </row>
    <row r="14" spans="2:4" ht="12.95" customHeight="1" thickTop="1" thickBot="1" x14ac:dyDescent="0.25">
      <c r="B14" s="195" t="s">
        <v>958</v>
      </c>
      <c r="C14" s="195"/>
    </row>
    <row r="15" spans="2:4" ht="13.5" thickTop="1" x14ac:dyDescent="0.2">
      <c r="B15" s="89" t="s">
        <v>959</v>
      </c>
      <c r="C15" s="90">
        <f>DatosViolenciaDoméstica!C31</f>
        <v>19</v>
      </c>
    </row>
    <row r="16" spans="2:4" ht="13.5" thickBot="1" x14ac:dyDescent="0.25">
      <c r="B16" s="91" t="s">
        <v>960</v>
      </c>
      <c r="C16" s="92">
        <f>DatosViolenciaDoméstica!C32</f>
        <v>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196" t="s">
        <v>942</v>
      </c>
      <c r="C3" s="196"/>
    </row>
    <row r="4" spans="2:3" x14ac:dyDescent="0.2">
      <c r="B4" s="81" t="s">
        <v>943</v>
      </c>
      <c r="C4" s="82">
        <f>DatosMenores!C65</f>
        <v>102</v>
      </c>
    </row>
    <row r="5" spans="2:3" x14ac:dyDescent="0.2">
      <c r="B5" s="81" t="s">
        <v>944</v>
      </c>
      <c r="C5" s="83">
        <f>DatosMenores!C66</f>
        <v>2</v>
      </c>
    </row>
    <row r="6" spans="2:3" x14ac:dyDescent="0.2">
      <c r="B6" s="81" t="s">
        <v>945</v>
      </c>
      <c r="C6" s="83">
        <f>DatosMenores!C67</f>
        <v>239</v>
      </c>
    </row>
    <row r="7" spans="2:3" ht="25.5" x14ac:dyDescent="0.2">
      <c r="B7" s="81" t="s">
        <v>946</v>
      </c>
      <c r="C7" s="83">
        <f>DatosMenores!C70</f>
        <v>2</v>
      </c>
    </row>
    <row r="8" spans="2:3" ht="25.5" x14ac:dyDescent="0.2">
      <c r="B8" s="81" t="s">
        <v>688</v>
      </c>
      <c r="C8" s="83">
        <f>DatosMenores!C71</f>
        <v>37</v>
      </c>
    </row>
    <row r="9" spans="2:3" ht="25.5" x14ac:dyDescent="0.2">
      <c r="B9" s="81" t="s">
        <v>947</v>
      </c>
      <c r="C9" s="83">
        <f>DatosMenores!C72</f>
        <v>0</v>
      </c>
    </row>
    <row r="10" spans="2:3" ht="25.5" x14ac:dyDescent="0.2">
      <c r="B10" s="81" t="s">
        <v>224</v>
      </c>
      <c r="C10" s="83">
        <f>DatosMenores!C74</f>
        <v>0</v>
      </c>
    </row>
    <row r="11" spans="2:3" x14ac:dyDescent="0.2">
      <c r="B11" s="81" t="s">
        <v>948</v>
      </c>
      <c r="C11" s="83">
        <f>DatosMenores!C73</f>
        <v>13</v>
      </c>
    </row>
    <row r="12" spans="2:3" x14ac:dyDescent="0.2">
      <c r="B12" s="81" t="s">
        <v>949</v>
      </c>
      <c r="C12" s="83">
        <f>DatosMenores!C75</f>
        <v>0</v>
      </c>
    </row>
    <row r="13" spans="2:3" ht="25.5" x14ac:dyDescent="0.2">
      <c r="B13" s="81" t="s">
        <v>950</v>
      </c>
      <c r="C13" s="83">
        <f>DatosMenores!C68</f>
        <v>0</v>
      </c>
    </row>
    <row r="14" spans="2:3" ht="25.5" x14ac:dyDescent="0.2">
      <c r="B14" s="81" t="s">
        <v>951</v>
      </c>
      <c r="C14" s="83">
        <f>DatosMenores!C69</f>
        <v>102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896</v>
      </c>
    </row>
    <row r="4" spans="2:13" ht="39" thickBot="1" x14ac:dyDescent="0.25">
      <c r="B4" s="49" t="s">
        <v>289</v>
      </c>
      <c r="C4" s="50" t="s">
        <v>897</v>
      </c>
      <c r="D4" s="50" t="s">
        <v>898</v>
      </c>
      <c r="E4" s="50" t="s">
        <v>899</v>
      </c>
      <c r="F4" s="50" t="s">
        <v>900</v>
      </c>
      <c r="G4" s="50" t="s">
        <v>901</v>
      </c>
      <c r="H4" s="50" t="s">
        <v>902</v>
      </c>
      <c r="I4" s="50" t="s">
        <v>903</v>
      </c>
      <c r="J4" s="50" t="s">
        <v>904</v>
      </c>
      <c r="K4" s="50" t="s">
        <v>300</v>
      </c>
      <c r="L4" s="50" t="s">
        <v>905</v>
      </c>
      <c r="M4" s="51" t="s">
        <v>302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906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289</v>
      </c>
      <c r="E10" s="62" t="s">
        <v>899</v>
      </c>
      <c r="F10" s="62" t="s">
        <v>900</v>
      </c>
      <c r="G10" s="62" t="s">
        <v>901</v>
      </c>
      <c r="H10" s="62" t="s">
        <v>902</v>
      </c>
      <c r="I10" s="62" t="s">
        <v>903</v>
      </c>
      <c r="J10" s="62" t="s">
        <v>904</v>
      </c>
      <c r="K10" s="62" t="s">
        <v>905</v>
      </c>
      <c r="L10" s="63" t="s">
        <v>302</v>
      </c>
      <c r="M10" s="64"/>
    </row>
    <row r="11" spans="2:13" ht="13.15" customHeight="1" x14ac:dyDescent="0.2">
      <c r="B11" s="197" t="s">
        <v>907</v>
      </c>
      <c r="C11" s="197"/>
      <c r="D11" s="65">
        <f>DatosDelitos!B5+DatosDelitos!B13-DatosDelitos!B17</f>
        <v>9334</v>
      </c>
      <c r="E11" s="66">
        <f>DatosDelitos!G5+DatosDelitos!G13-DatosDelitos!G17</f>
        <v>160</v>
      </c>
      <c r="F11" s="66">
        <f>DatosDelitos!H5+DatosDelitos!H13-DatosDelitos!H17</f>
        <v>222</v>
      </c>
      <c r="G11" s="66">
        <f>DatosDelitos!I5+DatosDelitos!I13-DatosDelitos!I17</f>
        <v>4</v>
      </c>
      <c r="H11" s="67">
        <f>DatosDelitos!J5+DatosDelitos!J13-DatosDelitos!J17</f>
        <v>6</v>
      </c>
      <c r="I11" s="67">
        <f>DatosDelitos!K5+DatosDelitos!K13-DatosDelitos!K17</f>
        <v>2</v>
      </c>
      <c r="J11" s="67">
        <f>DatosDelitos!L5+DatosDelitos!L13-DatosDelitos!L17</f>
        <v>2</v>
      </c>
      <c r="K11" s="67">
        <f>DatosDelitos!N5+DatosDelitos!N13-DatosDelitos!N17</f>
        <v>6</v>
      </c>
      <c r="L11" s="68">
        <f>DatosDelitos!O5+DatosDelitos!O13-DatosDelitos!O17</f>
        <v>278</v>
      </c>
    </row>
    <row r="12" spans="2:13" ht="13.15" customHeight="1" x14ac:dyDescent="0.2">
      <c r="B12" s="198" t="s">
        <v>275</v>
      </c>
      <c r="C12" s="198"/>
      <c r="D12" s="69">
        <f>DatosDelitos!B10</f>
        <v>0</v>
      </c>
      <c r="E12" s="70">
        <f>DatosDelitos!G10</f>
        <v>0</v>
      </c>
      <c r="F12" s="70">
        <f>DatosDelitos!H10</f>
        <v>0</v>
      </c>
      <c r="G12" s="70">
        <f>DatosDelitos!I10</f>
        <v>0</v>
      </c>
      <c r="H12" s="70">
        <f>DatosDelitos!J10</f>
        <v>0</v>
      </c>
      <c r="I12" s="70">
        <f>DatosDelitos!K10</f>
        <v>0</v>
      </c>
      <c r="J12" s="70">
        <f>DatosDelitos!L10</f>
        <v>0</v>
      </c>
      <c r="K12" s="70">
        <f>DatosDelitos!N10</f>
        <v>0</v>
      </c>
      <c r="L12" s="71">
        <f>DatosDelitos!O10</f>
        <v>0</v>
      </c>
    </row>
    <row r="13" spans="2:13" ht="13.15" customHeight="1" x14ac:dyDescent="0.2">
      <c r="B13" s="198" t="s">
        <v>318</v>
      </c>
      <c r="C13" s="198"/>
      <c r="D13" s="69">
        <f>DatosDelitos!B20</f>
        <v>0</v>
      </c>
      <c r="E13" s="70">
        <f>DatosDelitos!G20</f>
        <v>0</v>
      </c>
      <c r="F13" s="70">
        <f>DatosDelitos!H20</f>
        <v>0</v>
      </c>
      <c r="G13" s="70">
        <f>DatosDelitos!I20</f>
        <v>0</v>
      </c>
      <c r="H13" s="70">
        <f>DatosDelitos!J20</f>
        <v>0</v>
      </c>
      <c r="I13" s="70">
        <f>DatosDelitos!K20</f>
        <v>0</v>
      </c>
      <c r="J13" s="70">
        <f>DatosDelitos!L20</f>
        <v>0</v>
      </c>
      <c r="K13" s="70">
        <f>DatosDelitos!N20</f>
        <v>0</v>
      </c>
      <c r="L13" s="71">
        <f>DatosDelitos!O20</f>
        <v>0</v>
      </c>
    </row>
    <row r="14" spans="2:13" ht="13.15" customHeight="1" x14ac:dyDescent="0.2">
      <c r="B14" s="198" t="s">
        <v>321</v>
      </c>
      <c r="C14" s="198"/>
      <c r="D14" s="69">
        <f>DatosDelitos!B23</f>
        <v>0</v>
      </c>
      <c r="E14" s="70">
        <f>DatosDelitos!G23</f>
        <v>0</v>
      </c>
      <c r="F14" s="70">
        <f>DatosDelitos!H23</f>
        <v>0</v>
      </c>
      <c r="G14" s="70">
        <f>DatosDelitos!I23</f>
        <v>0</v>
      </c>
      <c r="H14" s="70">
        <f>DatosDelitos!J23</f>
        <v>0</v>
      </c>
      <c r="I14" s="70">
        <f>DatosDelitos!K23</f>
        <v>0</v>
      </c>
      <c r="J14" s="70">
        <f>DatosDelitos!L23</f>
        <v>0</v>
      </c>
      <c r="K14" s="70">
        <f>DatosDelitos!N23</f>
        <v>0</v>
      </c>
      <c r="L14" s="71">
        <f>DatosDelitos!O23</f>
        <v>0</v>
      </c>
    </row>
    <row r="15" spans="2:13" ht="13.15" customHeight="1" x14ac:dyDescent="0.2">
      <c r="B15" s="198" t="s">
        <v>908</v>
      </c>
      <c r="C15" s="198"/>
      <c r="D15" s="69">
        <f>DatosDelitos!B17+DatosDelitos!B44</f>
        <v>1251</v>
      </c>
      <c r="E15" s="70">
        <f>DatosDelitos!G17+DatosDelitos!G44</f>
        <v>208</v>
      </c>
      <c r="F15" s="70">
        <f>DatosDelitos!H16+DatosDelitos!H44</f>
        <v>49</v>
      </c>
      <c r="G15" s="70">
        <f>DatosDelitos!I17+DatosDelitos!I44</f>
        <v>0</v>
      </c>
      <c r="H15" s="70">
        <f>DatosDelitos!J17+DatosDelitos!J44</f>
        <v>7</v>
      </c>
      <c r="I15" s="70">
        <f>DatosDelitos!K17+DatosDelitos!K44</f>
        <v>0</v>
      </c>
      <c r="J15" s="70">
        <f>DatosDelitos!L17+DatosDelitos!L44</f>
        <v>0</v>
      </c>
      <c r="K15" s="70">
        <f>DatosDelitos!N17+DatosDelitos!N44</f>
        <v>15</v>
      </c>
      <c r="L15" s="71">
        <f>DatosDelitos!O17+DatosDelitos!O44</f>
        <v>423</v>
      </c>
    </row>
    <row r="16" spans="2:13" ht="13.15" customHeight="1" x14ac:dyDescent="0.2">
      <c r="B16" s="198" t="s">
        <v>909</v>
      </c>
      <c r="C16" s="198"/>
      <c r="D16" s="69">
        <f>DatosDelitos!B30</f>
        <v>822</v>
      </c>
      <c r="E16" s="70">
        <f>DatosDelitos!G30</f>
        <v>85</v>
      </c>
      <c r="F16" s="70">
        <f>DatosDelitos!H30</f>
        <v>179</v>
      </c>
      <c r="G16" s="70">
        <f>DatosDelitos!I30</f>
        <v>0</v>
      </c>
      <c r="H16" s="70">
        <f>DatosDelitos!J30</f>
        <v>0</v>
      </c>
      <c r="I16" s="70">
        <f>DatosDelitos!K30</f>
        <v>0</v>
      </c>
      <c r="J16" s="70">
        <f>DatosDelitos!L30</f>
        <v>0</v>
      </c>
      <c r="K16" s="70">
        <f>DatosDelitos!N30</f>
        <v>2</v>
      </c>
      <c r="L16" s="71">
        <f>DatosDelitos!O30</f>
        <v>364</v>
      </c>
    </row>
    <row r="17" spans="2:12" ht="13.15" customHeight="1" x14ac:dyDescent="0.2">
      <c r="B17" s="199" t="s">
        <v>910</v>
      </c>
      <c r="C17" s="199"/>
      <c r="D17" s="69">
        <f>DatosDelitos!B42-DatosDelitos!B44</f>
        <v>12</v>
      </c>
      <c r="E17" s="70">
        <f>DatosDelitos!G42-DatosDelitos!G44</f>
        <v>2</v>
      </c>
      <c r="F17" s="70">
        <f>DatosDelitos!H42-DatosDelitos!H44</f>
        <v>0</v>
      </c>
      <c r="G17" s="70">
        <f>DatosDelitos!I42-DatosDelitos!I44</f>
        <v>0</v>
      </c>
      <c r="H17" s="70">
        <f>DatosDelitos!J42-DatosDelitos!J44</f>
        <v>0</v>
      </c>
      <c r="I17" s="70">
        <f>DatosDelitos!K42-DatosDelitos!K44</f>
        <v>0</v>
      </c>
      <c r="J17" s="70">
        <f>DatosDelitos!L42-DatosDelitos!L44</f>
        <v>0</v>
      </c>
      <c r="K17" s="70">
        <f>DatosDelitos!N42-DatosDelitos!N44</f>
        <v>0</v>
      </c>
      <c r="L17" s="71">
        <f>DatosDelitos!O42-DatosDelitos!O44</f>
        <v>2</v>
      </c>
    </row>
    <row r="18" spans="2:12" ht="13.15" customHeight="1" x14ac:dyDescent="0.2">
      <c r="B18" s="198" t="s">
        <v>911</v>
      </c>
      <c r="C18" s="198"/>
      <c r="D18" s="69">
        <f>DatosDelitos!B50</f>
        <v>202</v>
      </c>
      <c r="E18" s="70">
        <f>DatosDelitos!G50</f>
        <v>52</v>
      </c>
      <c r="F18" s="70">
        <f>DatosDelitos!H50</f>
        <v>36</v>
      </c>
      <c r="G18" s="70">
        <f>DatosDelitos!I50</f>
        <v>10</v>
      </c>
      <c r="H18" s="70">
        <f>DatosDelitos!J50</f>
        <v>18</v>
      </c>
      <c r="I18" s="70">
        <f>DatosDelitos!K50</f>
        <v>0</v>
      </c>
      <c r="J18" s="70">
        <f>DatosDelitos!L50</f>
        <v>0</v>
      </c>
      <c r="K18" s="70">
        <f>DatosDelitos!N50</f>
        <v>5</v>
      </c>
      <c r="L18" s="71">
        <f>DatosDelitos!O50</f>
        <v>46</v>
      </c>
    </row>
    <row r="19" spans="2:12" ht="13.15" customHeight="1" x14ac:dyDescent="0.2">
      <c r="B19" s="198" t="s">
        <v>912</v>
      </c>
      <c r="C19" s="198"/>
      <c r="D19" s="69">
        <f>DatosDelitos!B72</f>
        <v>4</v>
      </c>
      <c r="E19" s="70">
        <f>DatosDelitos!G72</f>
        <v>0</v>
      </c>
      <c r="F19" s="70">
        <f>DatosDelitos!H72</f>
        <v>0</v>
      </c>
      <c r="G19" s="70">
        <f>DatosDelitos!I72</f>
        <v>0</v>
      </c>
      <c r="H19" s="70">
        <f>DatosDelitos!J72</f>
        <v>0</v>
      </c>
      <c r="I19" s="70">
        <f>DatosDelitos!K72</f>
        <v>0</v>
      </c>
      <c r="J19" s="70">
        <f>DatosDelitos!L72</f>
        <v>1</v>
      </c>
      <c r="K19" s="70">
        <f>DatosDelitos!N72</f>
        <v>0</v>
      </c>
      <c r="L19" s="71">
        <f>DatosDelitos!O72</f>
        <v>1</v>
      </c>
    </row>
    <row r="20" spans="2:12" ht="27" customHeight="1" x14ac:dyDescent="0.2">
      <c r="B20" s="198" t="s">
        <v>913</v>
      </c>
      <c r="C20" s="198"/>
      <c r="D20" s="69">
        <f>DatosDelitos!B74</f>
        <v>49</v>
      </c>
      <c r="E20" s="70">
        <f>DatosDelitos!G74</f>
        <v>4</v>
      </c>
      <c r="F20" s="70">
        <f>DatosDelitos!H74</f>
        <v>12</v>
      </c>
      <c r="G20" s="70">
        <f>DatosDelitos!I74</f>
        <v>0</v>
      </c>
      <c r="H20" s="70">
        <f>DatosDelitos!J74</f>
        <v>1</v>
      </c>
      <c r="I20" s="70">
        <f>DatosDelitos!K74</f>
        <v>0</v>
      </c>
      <c r="J20" s="70">
        <f>DatosDelitos!L74</f>
        <v>2</v>
      </c>
      <c r="K20" s="70">
        <f>DatosDelitos!N74</f>
        <v>0</v>
      </c>
      <c r="L20" s="71">
        <f>DatosDelitos!O74</f>
        <v>13</v>
      </c>
    </row>
    <row r="21" spans="2:12" ht="13.15" customHeight="1" x14ac:dyDescent="0.2">
      <c r="B21" s="199" t="s">
        <v>914</v>
      </c>
      <c r="C21" s="199"/>
      <c r="D21" s="69">
        <f>DatosDelitos!B82</f>
        <v>104</v>
      </c>
      <c r="E21" s="70">
        <f>DatosDelitos!G82</f>
        <v>4</v>
      </c>
      <c r="F21" s="70">
        <f>DatosDelitos!H82</f>
        <v>2</v>
      </c>
      <c r="G21" s="70">
        <f>DatosDelitos!I82</f>
        <v>0</v>
      </c>
      <c r="H21" s="70">
        <f>DatosDelitos!J82</f>
        <v>0</v>
      </c>
      <c r="I21" s="70">
        <f>DatosDelitos!K82</f>
        <v>0</v>
      </c>
      <c r="J21" s="70">
        <f>DatosDelitos!L82</f>
        <v>0</v>
      </c>
      <c r="K21" s="70">
        <f>DatosDelitos!N82</f>
        <v>0</v>
      </c>
      <c r="L21" s="71">
        <f>DatosDelitos!O82</f>
        <v>14</v>
      </c>
    </row>
    <row r="22" spans="2:12" ht="13.15" customHeight="1" x14ac:dyDescent="0.2">
      <c r="B22" s="198" t="s">
        <v>915</v>
      </c>
      <c r="C22" s="198"/>
      <c r="D22" s="69">
        <f>DatosDelitos!B85</f>
        <v>330</v>
      </c>
      <c r="E22" s="70">
        <f>DatosDelitos!G85</f>
        <v>147</v>
      </c>
      <c r="F22" s="70">
        <f>DatosDelitos!H85</f>
        <v>126</v>
      </c>
      <c r="G22" s="70">
        <f>DatosDelitos!I85</f>
        <v>0</v>
      </c>
      <c r="H22" s="70">
        <f>DatosDelitos!J85</f>
        <v>0</v>
      </c>
      <c r="I22" s="70">
        <f>DatosDelitos!K85</f>
        <v>0</v>
      </c>
      <c r="J22" s="70">
        <f>DatosDelitos!L85</f>
        <v>0</v>
      </c>
      <c r="K22" s="70">
        <f>DatosDelitos!N85</f>
        <v>0</v>
      </c>
      <c r="L22" s="71">
        <f>DatosDelitos!O85</f>
        <v>142</v>
      </c>
    </row>
    <row r="23" spans="2:12" ht="13.15" customHeight="1" x14ac:dyDescent="0.2">
      <c r="B23" s="198" t="s">
        <v>643</v>
      </c>
      <c r="C23" s="198"/>
      <c r="D23" s="69">
        <f>DatosDelitos!B97</f>
        <v>3248</v>
      </c>
      <c r="E23" s="70">
        <f>DatosDelitos!G97</f>
        <v>744</v>
      </c>
      <c r="F23" s="70">
        <f>DatosDelitos!H97</f>
        <v>680</v>
      </c>
      <c r="G23" s="70">
        <f>DatosDelitos!I97</f>
        <v>0</v>
      </c>
      <c r="H23" s="70">
        <f>DatosDelitos!J97</f>
        <v>2</v>
      </c>
      <c r="I23" s="70">
        <f>DatosDelitos!K97</f>
        <v>1</v>
      </c>
      <c r="J23" s="70">
        <f>DatosDelitos!L97</f>
        <v>1</v>
      </c>
      <c r="K23" s="70">
        <f>DatosDelitos!N97</f>
        <v>47</v>
      </c>
      <c r="L23" s="71">
        <f>DatosDelitos!O97</f>
        <v>713</v>
      </c>
    </row>
    <row r="24" spans="2:12" ht="27" customHeight="1" x14ac:dyDescent="0.2">
      <c r="B24" s="198" t="s">
        <v>916</v>
      </c>
      <c r="C24" s="198"/>
      <c r="D24" s="69">
        <f>DatosDelitos!B131</f>
        <v>28</v>
      </c>
      <c r="E24" s="70">
        <f>DatosDelitos!G131</f>
        <v>24</v>
      </c>
      <c r="F24" s="70">
        <f>DatosDelitos!H131</f>
        <v>19</v>
      </c>
      <c r="G24" s="70">
        <f>DatosDelitos!I131</f>
        <v>0</v>
      </c>
      <c r="H24" s="70">
        <f>DatosDelitos!J131</f>
        <v>0</v>
      </c>
      <c r="I24" s="70">
        <f>DatosDelitos!K131</f>
        <v>0</v>
      </c>
      <c r="J24" s="70">
        <f>DatosDelitos!L131</f>
        <v>0</v>
      </c>
      <c r="K24" s="70">
        <f>DatosDelitos!N131</f>
        <v>0</v>
      </c>
      <c r="L24" s="71">
        <f>DatosDelitos!O131</f>
        <v>14</v>
      </c>
    </row>
    <row r="25" spans="2:12" ht="13.15" customHeight="1" x14ac:dyDescent="0.2">
      <c r="B25" s="198" t="s">
        <v>917</v>
      </c>
      <c r="C25" s="198"/>
      <c r="D25" s="69">
        <f>DatosDelitos!B137</f>
        <v>12</v>
      </c>
      <c r="E25" s="70">
        <f>DatosDelitos!G137</f>
        <v>1</v>
      </c>
      <c r="F25" s="70">
        <f>DatosDelitos!H137</f>
        <v>9</v>
      </c>
      <c r="G25" s="70">
        <f>DatosDelitos!I137</f>
        <v>0</v>
      </c>
      <c r="H25" s="70">
        <f>DatosDelitos!J137</f>
        <v>0</v>
      </c>
      <c r="I25" s="70">
        <f>DatosDelitos!K137</f>
        <v>0</v>
      </c>
      <c r="J25" s="70">
        <f>DatosDelitos!L137</f>
        <v>0</v>
      </c>
      <c r="K25" s="70">
        <f>DatosDelitos!N137</f>
        <v>0</v>
      </c>
      <c r="L25" s="71">
        <f>DatosDelitos!O137</f>
        <v>1</v>
      </c>
    </row>
    <row r="26" spans="2:12" ht="13.15" customHeight="1" x14ac:dyDescent="0.2">
      <c r="B26" s="199" t="s">
        <v>918</v>
      </c>
      <c r="C26" s="199"/>
      <c r="D26" s="69">
        <f>DatosDelitos!B144</f>
        <v>1</v>
      </c>
      <c r="E26" s="70">
        <f>DatosDelitos!G144</f>
        <v>1</v>
      </c>
      <c r="F26" s="70">
        <f>DatosDelitos!H144</f>
        <v>1</v>
      </c>
      <c r="G26" s="70">
        <f>DatosDelitos!I144</f>
        <v>0</v>
      </c>
      <c r="H26" s="70">
        <f>DatosDelitos!J144</f>
        <v>0</v>
      </c>
      <c r="I26" s="70">
        <f>DatosDelitos!K144</f>
        <v>0</v>
      </c>
      <c r="J26" s="70">
        <f>DatosDelitos!L144</f>
        <v>0</v>
      </c>
      <c r="K26" s="70">
        <f>DatosDelitos!N144</f>
        <v>0</v>
      </c>
      <c r="L26" s="71">
        <f>DatosDelitos!O144</f>
        <v>0</v>
      </c>
    </row>
    <row r="27" spans="2:12" ht="38.25" customHeight="1" x14ac:dyDescent="0.2">
      <c r="B27" s="198" t="s">
        <v>919</v>
      </c>
      <c r="C27" s="198"/>
      <c r="D27" s="69">
        <f>DatosDelitos!B147</f>
        <v>104</v>
      </c>
      <c r="E27" s="70">
        <f>DatosDelitos!G147</f>
        <v>50</v>
      </c>
      <c r="F27" s="70">
        <f>DatosDelitos!H147</f>
        <v>39</v>
      </c>
      <c r="G27" s="70">
        <f>DatosDelitos!I147</f>
        <v>0</v>
      </c>
      <c r="H27" s="70">
        <f>DatosDelitos!J147</f>
        <v>0</v>
      </c>
      <c r="I27" s="70">
        <f>DatosDelitos!K147</f>
        <v>0</v>
      </c>
      <c r="J27" s="70">
        <f>DatosDelitos!L147</f>
        <v>0</v>
      </c>
      <c r="K27" s="70">
        <f>DatosDelitos!N147</f>
        <v>2</v>
      </c>
      <c r="L27" s="71">
        <f>DatosDelitos!O147</f>
        <v>39</v>
      </c>
    </row>
    <row r="28" spans="2:12" ht="13.15" customHeight="1" x14ac:dyDescent="0.2">
      <c r="B28" s="198" t="s">
        <v>920</v>
      </c>
      <c r="C28" s="198"/>
      <c r="D28" s="69">
        <f>DatosDelitos!B156+SUM(DatosDelitos!B167:B172)</f>
        <v>76</v>
      </c>
      <c r="E28" s="70">
        <f>DatosDelitos!G156+SUM(DatosDelitos!G167:G172)</f>
        <v>9</v>
      </c>
      <c r="F28" s="70">
        <f>DatosDelitos!H156+SUM(DatosDelitos!H167:H172)</f>
        <v>5</v>
      </c>
      <c r="G28" s="70">
        <f>DatosDelitos!I156+SUM(DatosDelitos!I167:I172)</f>
        <v>1</v>
      </c>
      <c r="H28" s="70">
        <f>DatosDelitos!J156+SUM(DatosDelitos!J167:J172)</f>
        <v>1</v>
      </c>
      <c r="I28" s="70">
        <f>DatosDelitos!K156+SUM(DatosDelitos!K167:K172)</f>
        <v>0</v>
      </c>
      <c r="J28" s="70">
        <f>DatosDelitos!L156+SUM(DatosDelitos!L167:L172)</f>
        <v>0</v>
      </c>
      <c r="K28" s="70">
        <f>DatosDelitos!N156+SUM(DatosDelitos!N167:N172)</f>
        <v>1</v>
      </c>
      <c r="L28" s="70">
        <f>DatosDelitos!O156+SUM(DatosDelitos!O167:P172)</f>
        <v>5</v>
      </c>
    </row>
    <row r="29" spans="2:12" ht="13.15" customHeight="1" x14ac:dyDescent="0.2">
      <c r="B29" s="198" t="s">
        <v>921</v>
      </c>
      <c r="C29" s="198"/>
      <c r="D29" s="69">
        <f>SUM(DatosDelitos!B173:B177)</f>
        <v>122</v>
      </c>
      <c r="E29" s="70">
        <f>SUM(DatosDelitos!G173:G177)</f>
        <v>99</v>
      </c>
      <c r="F29" s="70">
        <f>SUM(DatosDelitos!H173:H177)</f>
        <v>74</v>
      </c>
      <c r="G29" s="70">
        <f>SUM(DatosDelitos!I173:I177)</f>
        <v>0</v>
      </c>
      <c r="H29" s="70">
        <f>SUM(DatosDelitos!J173:J177)</f>
        <v>2</v>
      </c>
      <c r="I29" s="70">
        <f>SUM(DatosDelitos!K173:K177)</f>
        <v>0</v>
      </c>
      <c r="J29" s="70">
        <f>SUM(DatosDelitos!L173:L177)</f>
        <v>0</v>
      </c>
      <c r="K29" s="70">
        <f>SUM(DatosDelitos!N173:N177)</f>
        <v>54</v>
      </c>
      <c r="L29" s="70">
        <f>SUM(DatosDelitos!O173:O177)</f>
        <v>84</v>
      </c>
    </row>
    <row r="30" spans="2:12" ht="13.15" customHeight="1" x14ac:dyDescent="0.2">
      <c r="B30" s="198" t="s">
        <v>922</v>
      </c>
      <c r="C30" s="198"/>
      <c r="D30" s="69">
        <f>DatosDelitos!B178</f>
        <v>151</v>
      </c>
      <c r="E30" s="70">
        <f>DatosDelitos!G178</f>
        <v>110</v>
      </c>
      <c r="F30" s="70">
        <f>DatosDelitos!H178</f>
        <v>132</v>
      </c>
      <c r="G30" s="70">
        <f>DatosDelitos!I178</f>
        <v>0</v>
      </c>
      <c r="H30" s="70">
        <f>DatosDelitos!J178</f>
        <v>0</v>
      </c>
      <c r="I30" s="70">
        <f>DatosDelitos!K178</f>
        <v>0</v>
      </c>
      <c r="J30" s="70">
        <f>DatosDelitos!L178</f>
        <v>1</v>
      </c>
      <c r="K30" s="70">
        <f>DatosDelitos!N178</f>
        <v>0</v>
      </c>
      <c r="L30" s="70">
        <f>DatosDelitos!O178</f>
        <v>807</v>
      </c>
    </row>
    <row r="31" spans="2:12" ht="13.15" customHeight="1" x14ac:dyDescent="0.2">
      <c r="B31" s="198" t="s">
        <v>923</v>
      </c>
      <c r="C31" s="198"/>
      <c r="D31" s="69">
        <f>DatosDelitos!B186</f>
        <v>101</v>
      </c>
      <c r="E31" s="70">
        <f>DatosDelitos!G186</f>
        <v>43</v>
      </c>
      <c r="F31" s="70">
        <f>DatosDelitos!H186</f>
        <v>65</v>
      </c>
      <c r="G31" s="70">
        <f>DatosDelitos!I186</f>
        <v>0</v>
      </c>
      <c r="H31" s="70">
        <f>DatosDelitos!J186</f>
        <v>0</v>
      </c>
      <c r="I31" s="70">
        <f>DatosDelitos!K186</f>
        <v>0</v>
      </c>
      <c r="J31" s="70">
        <f>DatosDelitos!L186</f>
        <v>0</v>
      </c>
      <c r="K31" s="70">
        <f>DatosDelitos!N186</f>
        <v>0</v>
      </c>
      <c r="L31" s="70">
        <f>DatosDelitos!O186</f>
        <v>38</v>
      </c>
    </row>
    <row r="32" spans="2:12" ht="13.15" customHeight="1" x14ac:dyDescent="0.2">
      <c r="B32" s="198" t="s">
        <v>924</v>
      </c>
      <c r="C32" s="198"/>
      <c r="D32" s="69">
        <f>DatosDelitos!B201</f>
        <v>14</v>
      </c>
      <c r="E32" s="70">
        <f>DatosDelitos!G201</f>
        <v>10</v>
      </c>
      <c r="F32" s="70">
        <f>DatosDelitos!H201</f>
        <v>3</v>
      </c>
      <c r="G32" s="70">
        <f>DatosDelitos!I201</f>
        <v>0</v>
      </c>
      <c r="H32" s="70">
        <f>DatosDelitos!J201</f>
        <v>0</v>
      </c>
      <c r="I32" s="70">
        <f>DatosDelitos!K201</f>
        <v>0</v>
      </c>
      <c r="J32" s="70">
        <f>DatosDelitos!L201</f>
        <v>1</v>
      </c>
      <c r="K32" s="70">
        <f>DatosDelitos!N201</f>
        <v>0</v>
      </c>
      <c r="L32" s="70">
        <f>DatosDelitos!O201</f>
        <v>2</v>
      </c>
    </row>
    <row r="33" spans="2:13" ht="13.15" customHeight="1" x14ac:dyDescent="0.2">
      <c r="B33" s="198" t="s">
        <v>925</v>
      </c>
      <c r="C33" s="198"/>
      <c r="D33" s="69">
        <f>DatosDelitos!B221</f>
        <v>644</v>
      </c>
      <c r="E33" s="70">
        <f>DatosDelitos!G221</f>
        <v>223</v>
      </c>
      <c r="F33" s="70">
        <f>DatosDelitos!H221</f>
        <v>216</v>
      </c>
      <c r="G33" s="70">
        <f>DatosDelitos!I221</f>
        <v>0</v>
      </c>
      <c r="H33" s="70">
        <f>DatosDelitos!J221</f>
        <v>2</v>
      </c>
      <c r="I33" s="70">
        <f>DatosDelitos!K221</f>
        <v>0</v>
      </c>
      <c r="J33" s="70">
        <f>DatosDelitos!L221</f>
        <v>0</v>
      </c>
      <c r="K33" s="70">
        <f>DatosDelitos!N221</f>
        <v>15</v>
      </c>
      <c r="L33" s="70">
        <f>DatosDelitos!O221</f>
        <v>384</v>
      </c>
    </row>
    <row r="34" spans="2:13" ht="13.15" customHeight="1" x14ac:dyDescent="0.2">
      <c r="B34" s="198" t="s">
        <v>926</v>
      </c>
      <c r="C34" s="198"/>
      <c r="D34" s="69">
        <f>DatosDelitos!B242</f>
        <v>3</v>
      </c>
      <c r="E34" s="70">
        <f>DatosDelitos!G242</f>
        <v>0</v>
      </c>
      <c r="F34" s="70">
        <f>DatosDelitos!H242</f>
        <v>1</v>
      </c>
      <c r="G34" s="70">
        <f>DatosDelitos!I242</f>
        <v>0</v>
      </c>
      <c r="H34" s="70">
        <f>DatosDelitos!J242</f>
        <v>0</v>
      </c>
      <c r="I34" s="70">
        <f>DatosDelitos!K242</f>
        <v>0</v>
      </c>
      <c r="J34" s="70">
        <f>DatosDelitos!L242</f>
        <v>0</v>
      </c>
      <c r="K34" s="70">
        <f>DatosDelitos!N242</f>
        <v>0</v>
      </c>
      <c r="L34" s="70">
        <f>DatosDelitos!O242</f>
        <v>2</v>
      </c>
    </row>
    <row r="35" spans="2:13" ht="13.15" customHeight="1" x14ac:dyDescent="0.2">
      <c r="B35" s="198" t="s">
        <v>927</v>
      </c>
      <c r="C35" s="198"/>
      <c r="D35" s="69">
        <f>DatosDelitos!B269</f>
        <v>259</v>
      </c>
      <c r="E35" s="70">
        <f>DatosDelitos!G269</f>
        <v>98</v>
      </c>
      <c r="F35" s="70">
        <f>DatosDelitos!H269</f>
        <v>130</v>
      </c>
      <c r="G35" s="70">
        <f>DatosDelitos!I269</f>
        <v>0</v>
      </c>
      <c r="H35" s="70">
        <f>DatosDelitos!J269</f>
        <v>0</v>
      </c>
      <c r="I35" s="70">
        <f>DatosDelitos!K269</f>
        <v>0</v>
      </c>
      <c r="J35" s="70">
        <f>DatosDelitos!L269</f>
        <v>0</v>
      </c>
      <c r="K35" s="70">
        <f>DatosDelitos!N269</f>
        <v>4</v>
      </c>
      <c r="L35" s="70">
        <f>DatosDelitos!O269</f>
        <v>183</v>
      </c>
    </row>
    <row r="36" spans="2:13" ht="38.25" customHeight="1" x14ac:dyDescent="0.2">
      <c r="B36" s="198" t="s">
        <v>928</v>
      </c>
      <c r="C36" s="198"/>
      <c r="D36" s="69">
        <f>DatosDelitos!B299</f>
        <v>0</v>
      </c>
      <c r="E36" s="70">
        <f>DatosDelitos!G299</f>
        <v>0</v>
      </c>
      <c r="F36" s="70">
        <f>DatosDelitos!H299</f>
        <v>0</v>
      </c>
      <c r="G36" s="70">
        <f>DatosDelitos!I299</f>
        <v>0</v>
      </c>
      <c r="H36" s="70">
        <f>DatosDelitos!J299</f>
        <v>0</v>
      </c>
      <c r="I36" s="70">
        <f>DatosDelitos!K299</f>
        <v>0</v>
      </c>
      <c r="J36" s="70">
        <f>DatosDelitos!L299</f>
        <v>0</v>
      </c>
      <c r="K36" s="70">
        <f>DatosDelitos!N299</f>
        <v>0</v>
      </c>
      <c r="L36" s="70">
        <f>DatosDelitos!O299</f>
        <v>0</v>
      </c>
    </row>
    <row r="37" spans="2:13" ht="13.15" customHeight="1" x14ac:dyDescent="0.2">
      <c r="B37" s="198" t="s">
        <v>929</v>
      </c>
      <c r="C37" s="198"/>
      <c r="D37" s="69">
        <f>DatosDelitos!B303</f>
        <v>0</v>
      </c>
      <c r="E37" s="70">
        <f>DatosDelitos!G303</f>
        <v>0</v>
      </c>
      <c r="F37" s="70">
        <f>DatosDelitos!H303</f>
        <v>0</v>
      </c>
      <c r="G37" s="70">
        <f>DatosDelitos!I303</f>
        <v>0</v>
      </c>
      <c r="H37" s="70">
        <f>DatosDelitos!J303</f>
        <v>0</v>
      </c>
      <c r="I37" s="70">
        <f>DatosDelitos!K303</f>
        <v>0</v>
      </c>
      <c r="J37" s="70">
        <f>DatosDelitos!L303</f>
        <v>0</v>
      </c>
      <c r="K37" s="70">
        <f>DatosDelitos!N303</f>
        <v>0</v>
      </c>
      <c r="L37" s="70">
        <f>DatosDelitos!O303</f>
        <v>0</v>
      </c>
    </row>
    <row r="38" spans="2:13" ht="13.15" customHeight="1" x14ac:dyDescent="0.2">
      <c r="B38" s="198" t="s">
        <v>930</v>
      </c>
      <c r="C38" s="198"/>
      <c r="D38" s="69">
        <f>DatosDelitos!B310+DatosDelitos!B316+DatosDelitos!B318</f>
        <v>13</v>
      </c>
      <c r="E38" s="70">
        <f>DatosDelitos!G310+DatosDelitos!G316+DatosDelitos!G318</f>
        <v>8</v>
      </c>
      <c r="F38" s="70">
        <f>DatosDelitos!H310+DatosDelitos!H316+DatosDelitos!H318</f>
        <v>7</v>
      </c>
      <c r="G38" s="70">
        <f>DatosDelitos!I310+DatosDelitos!I316+DatosDelitos!I318</f>
        <v>0</v>
      </c>
      <c r="H38" s="70">
        <f>DatosDelitos!J310+DatosDelitos!J316+DatosDelitos!J318</f>
        <v>0</v>
      </c>
      <c r="I38" s="70">
        <f>DatosDelitos!K310+DatosDelitos!K316+DatosDelitos!K318</f>
        <v>0</v>
      </c>
      <c r="J38" s="70">
        <f>DatosDelitos!L310+DatosDelitos!L316+DatosDelitos!L318</f>
        <v>0</v>
      </c>
      <c r="K38" s="70">
        <f>DatosDelitos!N310+DatosDelitos!N316+DatosDelitos!N318</f>
        <v>0</v>
      </c>
      <c r="L38" s="70">
        <f>DatosDelitos!O310+DatosDelitos!O316+DatosDelitos!O318</f>
        <v>5</v>
      </c>
    </row>
    <row r="39" spans="2:13" ht="13.15" customHeight="1" x14ac:dyDescent="0.2">
      <c r="B39" s="198" t="s">
        <v>931</v>
      </c>
      <c r="C39" s="198"/>
      <c r="D39" s="69">
        <f>DatosDelitos!B321</f>
        <v>9154</v>
      </c>
      <c r="E39" s="70">
        <f>DatosDelitos!G321</f>
        <v>0</v>
      </c>
      <c r="F39" s="70">
        <f>DatosDelitos!H321</f>
        <v>0</v>
      </c>
      <c r="G39" s="70">
        <f>DatosDelitos!I321</f>
        <v>0</v>
      </c>
      <c r="H39" s="70">
        <f>DatosDelitos!J321</f>
        <v>0</v>
      </c>
      <c r="I39" s="70">
        <f>DatosDelitos!K321</f>
        <v>0</v>
      </c>
      <c r="J39" s="70">
        <f>DatosDelitos!L321</f>
        <v>0</v>
      </c>
      <c r="K39" s="70">
        <f>DatosDelitos!N321</f>
        <v>0</v>
      </c>
      <c r="L39" s="70">
        <f>DatosDelitos!O321</f>
        <v>0</v>
      </c>
    </row>
    <row r="40" spans="2:13" ht="13.15" customHeight="1" x14ac:dyDescent="0.2">
      <c r="B40" s="198" t="s">
        <v>932</v>
      </c>
      <c r="C40" s="198"/>
      <c r="D40" s="69">
        <f>DatosDelitos!B323</f>
        <v>5</v>
      </c>
      <c r="E40" s="69">
        <f>DatosDelitos!G323</f>
        <v>0</v>
      </c>
      <c r="F40" s="69">
        <f>DatosDelitos!H323</f>
        <v>0</v>
      </c>
      <c r="G40" s="69">
        <f>DatosDelitos!I323</f>
        <v>0</v>
      </c>
      <c r="H40" s="69">
        <f>DatosDelitos!J323</f>
        <v>0</v>
      </c>
      <c r="I40" s="69">
        <f>DatosDelitos!K323</f>
        <v>0</v>
      </c>
      <c r="J40" s="69">
        <f>DatosDelitos!L323</f>
        <v>0</v>
      </c>
      <c r="K40" s="69">
        <f>DatosDelitos!N323</f>
        <v>4</v>
      </c>
      <c r="L40" s="69">
        <f>DatosDelitos!O323</f>
        <v>0</v>
      </c>
    </row>
    <row r="41" spans="2:13" ht="13.15" customHeight="1" x14ac:dyDescent="0.2">
      <c r="B41" s="198" t="s">
        <v>623</v>
      </c>
      <c r="C41" s="198"/>
      <c r="D41" s="69">
        <f>DatosDelitos!B325</f>
        <v>0</v>
      </c>
      <c r="E41" s="69">
        <f>DatosDelitos!G325</f>
        <v>0</v>
      </c>
      <c r="F41" s="69">
        <f>DatosDelitos!H325</f>
        <v>0</v>
      </c>
      <c r="G41" s="69">
        <f>DatosDelitos!I325</f>
        <v>0</v>
      </c>
      <c r="H41" s="69">
        <f>DatosDelitos!J325</f>
        <v>0</v>
      </c>
      <c r="I41" s="69">
        <f>DatosDelitos!K325</f>
        <v>0</v>
      </c>
      <c r="J41" s="69">
        <f>DatosDelitos!L325</f>
        <v>0</v>
      </c>
      <c r="K41" s="69">
        <f>DatosDelitos!N325</f>
        <v>0</v>
      </c>
      <c r="L41" s="69">
        <f>DatosDelitos!O325</f>
        <v>0</v>
      </c>
    </row>
    <row r="42" spans="2:13" ht="13.9" customHeight="1" thickBot="1" x14ac:dyDescent="0.25">
      <c r="B42" s="201" t="s">
        <v>624</v>
      </c>
      <c r="C42" s="201"/>
      <c r="D42" s="72">
        <f t="shared" ref="D42:L42" si="0">SUM(D11:D41)</f>
        <v>26043</v>
      </c>
      <c r="E42" s="72">
        <f t="shared" si="0"/>
        <v>2082</v>
      </c>
      <c r="F42" s="72">
        <f t="shared" si="0"/>
        <v>2007</v>
      </c>
      <c r="G42" s="72">
        <f t="shared" si="0"/>
        <v>15</v>
      </c>
      <c r="H42" s="72">
        <f t="shared" si="0"/>
        <v>39</v>
      </c>
      <c r="I42" s="72">
        <f t="shared" si="0"/>
        <v>3</v>
      </c>
      <c r="J42" s="72">
        <f t="shared" si="0"/>
        <v>8</v>
      </c>
      <c r="K42" s="72">
        <f t="shared" si="0"/>
        <v>155</v>
      </c>
      <c r="L42" s="72">
        <f t="shared" si="0"/>
        <v>3560</v>
      </c>
    </row>
    <row r="45" spans="2:13" ht="15.75" x14ac:dyDescent="0.25">
      <c r="B45" s="73" t="s">
        <v>933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7" spans="2:13" ht="39" thickBot="1" x14ac:dyDescent="0.25">
      <c r="D47" s="49" t="s">
        <v>897</v>
      </c>
      <c r="E47" s="51" t="s">
        <v>898</v>
      </c>
    </row>
    <row r="48" spans="2:13" ht="13.15" customHeight="1" x14ac:dyDescent="0.25">
      <c r="B48" s="200" t="s">
        <v>934</v>
      </c>
      <c r="C48" s="200"/>
      <c r="D48" s="75">
        <f>DatosDelitos!E5</f>
        <v>0</v>
      </c>
      <c r="E48" s="75">
        <f>DatosDelitos!F5</f>
        <v>0</v>
      </c>
    </row>
    <row r="49" spans="2:5" ht="13.15" customHeight="1" x14ac:dyDescent="0.25">
      <c r="B49" s="200" t="s">
        <v>935</v>
      </c>
      <c r="C49" s="200"/>
      <c r="D49" s="75">
        <f>DatosDelitos!E13-DatosDelitos!E17</f>
        <v>24</v>
      </c>
      <c r="E49" s="75">
        <f>DatosDelitos!F13-DatosDelitos!F17</f>
        <v>20</v>
      </c>
    </row>
    <row r="50" spans="2:5" ht="13.15" customHeight="1" x14ac:dyDescent="0.25">
      <c r="B50" s="200" t="s">
        <v>275</v>
      </c>
      <c r="C50" s="200"/>
      <c r="D50" s="75">
        <f>DatosDelitos!E10</f>
        <v>0</v>
      </c>
      <c r="E50" s="75">
        <f>DatosDelitos!F10</f>
        <v>0</v>
      </c>
    </row>
    <row r="51" spans="2:5" ht="13.15" customHeight="1" x14ac:dyDescent="0.25">
      <c r="B51" s="200" t="s">
        <v>318</v>
      </c>
      <c r="C51" s="200"/>
      <c r="D51" s="75">
        <f>DatosDelitos!E20</f>
        <v>0</v>
      </c>
      <c r="E51" s="75">
        <f>DatosDelitos!F20</f>
        <v>0</v>
      </c>
    </row>
    <row r="52" spans="2:5" ht="13.15" customHeight="1" x14ac:dyDescent="0.25">
      <c r="B52" s="200" t="s">
        <v>321</v>
      </c>
      <c r="C52" s="200"/>
      <c r="D52" s="75">
        <f>DatosDelitos!E23</f>
        <v>0</v>
      </c>
      <c r="E52" s="75">
        <f>DatosDelitos!F23</f>
        <v>0</v>
      </c>
    </row>
    <row r="53" spans="2:5" ht="13.15" customHeight="1" x14ac:dyDescent="0.25">
      <c r="B53" s="200" t="s">
        <v>908</v>
      </c>
      <c r="C53" s="200"/>
      <c r="D53" s="75">
        <f>DatosDelitos!E17+DatosDelitos!E44</f>
        <v>491</v>
      </c>
      <c r="E53" s="75">
        <f>DatosDelitos!F17+DatosDelitos!F44</f>
        <v>211</v>
      </c>
    </row>
    <row r="54" spans="2:5" ht="13.15" customHeight="1" x14ac:dyDescent="0.25">
      <c r="B54" s="200" t="s">
        <v>909</v>
      </c>
      <c r="C54" s="200"/>
      <c r="D54" s="75">
        <f>DatosDelitos!E30</f>
        <v>105</v>
      </c>
      <c r="E54" s="75">
        <f>DatosDelitos!F30</f>
        <v>141</v>
      </c>
    </row>
    <row r="55" spans="2:5" ht="13.15" customHeight="1" x14ac:dyDescent="0.25">
      <c r="B55" s="200" t="s">
        <v>910</v>
      </c>
      <c r="C55" s="200"/>
      <c r="D55" s="75">
        <f>DatosDelitos!E42-DatosDelitos!E44</f>
        <v>0</v>
      </c>
      <c r="E55" s="75">
        <f>DatosDelitos!F42-DatosDelitos!F44</f>
        <v>0</v>
      </c>
    </row>
    <row r="56" spans="2:5" ht="13.15" customHeight="1" x14ac:dyDescent="0.25">
      <c r="B56" s="200" t="s">
        <v>911</v>
      </c>
      <c r="C56" s="200"/>
      <c r="D56" s="75">
        <f>DatosDelitos!E50</f>
        <v>9</v>
      </c>
      <c r="E56" s="75">
        <f>DatosDelitos!F50</f>
        <v>4</v>
      </c>
    </row>
    <row r="57" spans="2:5" ht="13.15" customHeight="1" x14ac:dyDescent="0.25">
      <c r="B57" s="200" t="s">
        <v>912</v>
      </c>
      <c r="C57" s="200"/>
      <c r="D57" s="75">
        <f>DatosDelitos!E72</f>
        <v>0</v>
      </c>
      <c r="E57" s="75">
        <f>DatosDelitos!F72</f>
        <v>0</v>
      </c>
    </row>
    <row r="58" spans="2:5" ht="27" customHeight="1" x14ac:dyDescent="0.25">
      <c r="B58" s="200" t="s">
        <v>936</v>
      </c>
      <c r="C58" s="200"/>
      <c r="D58" s="75">
        <f>DatosDelitos!E74</f>
        <v>1</v>
      </c>
      <c r="E58" s="75">
        <f>DatosDelitos!F74</f>
        <v>3</v>
      </c>
    </row>
    <row r="59" spans="2:5" ht="13.15" customHeight="1" x14ac:dyDescent="0.25">
      <c r="B59" s="200" t="s">
        <v>914</v>
      </c>
      <c r="C59" s="200"/>
      <c r="D59" s="75">
        <f>DatosDelitos!E82</f>
        <v>3</v>
      </c>
      <c r="E59" s="75">
        <f>DatosDelitos!F82</f>
        <v>3</v>
      </c>
    </row>
    <row r="60" spans="2:5" ht="13.15" customHeight="1" x14ac:dyDescent="0.25">
      <c r="B60" s="200" t="s">
        <v>915</v>
      </c>
      <c r="C60" s="200"/>
      <c r="D60" s="75">
        <f>DatosDelitos!E85</f>
        <v>3</v>
      </c>
      <c r="E60" s="75">
        <f>DatosDelitos!F85</f>
        <v>5</v>
      </c>
    </row>
    <row r="61" spans="2:5" ht="13.15" customHeight="1" x14ac:dyDescent="0.25">
      <c r="B61" s="200" t="s">
        <v>643</v>
      </c>
      <c r="C61" s="200"/>
      <c r="D61" s="75">
        <f>DatosDelitos!E97</f>
        <v>112</v>
      </c>
      <c r="E61" s="75">
        <f>DatosDelitos!F97</f>
        <v>83</v>
      </c>
    </row>
    <row r="62" spans="2:5" ht="27" customHeight="1" x14ac:dyDescent="0.25">
      <c r="B62" s="200" t="s">
        <v>937</v>
      </c>
      <c r="C62" s="200"/>
      <c r="D62" s="75">
        <f>DatosDelitos!E131</f>
        <v>0</v>
      </c>
      <c r="E62" s="75">
        <f>DatosDelitos!F131</f>
        <v>0</v>
      </c>
    </row>
    <row r="63" spans="2:5" ht="13.15" customHeight="1" x14ac:dyDescent="0.25">
      <c r="B63" s="200" t="s">
        <v>917</v>
      </c>
      <c r="C63" s="200"/>
      <c r="D63" s="75">
        <f>DatosDelitos!E137</f>
        <v>0</v>
      </c>
      <c r="E63" s="75">
        <f>DatosDelitos!F137</f>
        <v>0</v>
      </c>
    </row>
    <row r="64" spans="2:5" ht="13.15" customHeight="1" x14ac:dyDescent="0.25">
      <c r="B64" s="200" t="s">
        <v>918</v>
      </c>
      <c r="C64" s="200"/>
      <c r="D64" s="75">
        <f>DatosDelitos!E144</f>
        <v>0</v>
      </c>
      <c r="E64" s="75">
        <f>DatosDelitos!F144</f>
        <v>0</v>
      </c>
    </row>
    <row r="65" spans="2:5" ht="40.5" customHeight="1" x14ac:dyDescent="0.25">
      <c r="B65" s="200" t="s">
        <v>919</v>
      </c>
      <c r="C65" s="200"/>
      <c r="D65" s="75">
        <f>DatosDelitos!E147</f>
        <v>5</v>
      </c>
      <c r="E65" s="75">
        <f>DatosDelitos!F147</f>
        <v>4</v>
      </c>
    </row>
    <row r="66" spans="2:5" ht="13.15" customHeight="1" x14ac:dyDescent="0.25">
      <c r="B66" s="200" t="s">
        <v>920</v>
      </c>
      <c r="C66" s="200"/>
      <c r="D66" s="75">
        <f>DatosDelitos!E156+SUM(DatosDelitos!E167:F172)</f>
        <v>0</v>
      </c>
      <c r="E66" s="75">
        <f>DatosDelitos!F156+SUM(DatosDelitos!F167:G172)</f>
        <v>0</v>
      </c>
    </row>
    <row r="67" spans="2:5" ht="13.15" customHeight="1" x14ac:dyDescent="0.25">
      <c r="B67" s="200" t="s">
        <v>921</v>
      </c>
      <c r="C67" s="200"/>
      <c r="D67" s="75">
        <f>SUM(DatosDelitos!E173:F177)</f>
        <v>8</v>
      </c>
      <c r="E67" s="75">
        <f>SUM(DatosDelitos!F173:G177)</f>
        <v>101</v>
      </c>
    </row>
    <row r="68" spans="2:5" ht="13.15" customHeight="1" x14ac:dyDescent="0.25">
      <c r="B68" s="200" t="s">
        <v>922</v>
      </c>
      <c r="C68" s="200"/>
      <c r="D68" s="75">
        <f>DatosDelitos!E178</f>
        <v>677</v>
      </c>
      <c r="E68" s="75">
        <f>DatosDelitos!F178</f>
        <v>619</v>
      </c>
    </row>
    <row r="69" spans="2:5" ht="13.15" customHeight="1" x14ac:dyDescent="0.25">
      <c r="B69" s="200" t="s">
        <v>923</v>
      </c>
      <c r="C69" s="200"/>
      <c r="D69" s="75">
        <f>DatosDelitos!E186</f>
        <v>2</v>
      </c>
      <c r="E69" s="75">
        <f>DatosDelitos!F186</f>
        <v>3</v>
      </c>
    </row>
    <row r="70" spans="2:5" ht="13.15" customHeight="1" x14ac:dyDescent="0.25">
      <c r="B70" s="200" t="s">
        <v>924</v>
      </c>
      <c r="C70" s="200"/>
      <c r="D70" s="75">
        <f>DatosDelitos!E201</f>
        <v>0</v>
      </c>
      <c r="E70" s="75">
        <f>DatosDelitos!F201</f>
        <v>0</v>
      </c>
    </row>
    <row r="71" spans="2:5" ht="13.15" customHeight="1" x14ac:dyDescent="0.25">
      <c r="B71" s="200" t="s">
        <v>925</v>
      </c>
      <c r="C71" s="200"/>
      <c r="D71" s="75">
        <f>DatosDelitos!E221</f>
        <v>223</v>
      </c>
      <c r="E71" s="75">
        <f>DatosDelitos!F221</f>
        <v>161</v>
      </c>
    </row>
    <row r="72" spans="2:5" ht="13.15" customHeight="1" x14ac:dyDescent="0.25">
      <c r="B72" s="200" t="s">
        <v>926</v>
      </c>
      <c r="C72" s="200"/>
      <c r="D72" s="75">
        <f>DatosDelitos!E242</f>
        <v>0</v>
      </c>
      <c r="E72" s="75">
        <f>DatosDelitos!F242</f>
        <v>0</v>
      </c>
    </row>
    <row r="73" spans="2:5" ht="13.15" customHeight="1" x14ac:dyDescent="0.25">
      <c r="B73" s="200" t="s">
        <v>927</v>
      </c>
      <c r="C73" s="200"/>
      <c r="D73" s="75">
        <f>DatosDelitos!E269</f>
        <v>58</v>
      </c>
      <c r="E73" s="75">
        <f>DatosDelitos!F269</f>
        <v>51</v>
      </c>
    </row>
    <row r="74" spans="2:5" ht="38.25" customHeight="1" x14ac:dyDescent="0.25">
      <c r="B74" s="200" t="s">
        <v>928</v>
      </c>
      <c r="C74" s="200"/>
      <c r="D74" s="75">
        <f>DatosDelitos!E299</f>
        <v>0</v>
      </c>
      <c r="E74" s="75">
        <f>DatosDelitos!F299</f>
        <v>0</v>
      </c>
    </row>
    <row r="75" spans="2:5" ht="13.15" customHeight="1" x14ac:dyDescent="0.25">
      <c r="B75" s="200" t="s">
        <v>929</v>
      </c>
      <c r="C75" s="200"/>
      <c r="D75" s="75">
        <f>DatosDelitos!E303</f>
        <v>0</v>
      </c>
      <c r="E75" s="75">
        <f>DatosDelitos!F303</f>
        <v>0</v>
      </c>
    </row>
    <row r="76" spans="2:5" ht="13.15" customHeight="1" x14ac:dyDescent="0.25">
      <c r="B76" s="200" t="s">
        <v>930</v>
      </c>
      <c r="C76" s="200"/>
      <c r="D76" s="75">
        <f>DatosDelitos!E310+DatosDelitos!E316+DatosDelitos!E318</f>
        <v>0</v>
      </c>
      <c r="E76" s="75">
        <f>DatosDelitos!F310+DatosDelitos!F316+DatosDelitos!F318</f>
        <v>0</v>
      </c>
    </row>
    <row r="77" spans="2:5" ht="13.9" customHeight="1" x14ac:dyDescent="0.25">
      <c r="B77" s="200" t="s">
        <v>931</v>
      </c>
      <c r="C77" s="200"/>
      <c r="D77" s="75">
        <f>DatosDelitos!E321</f>
        <v>0</v>
      </c>
      <c r="E77" s="75">
        <f>DatosDelitos!F321</f>
        <v>0</v>
      </c>
    </row>
    <row r="78" spans="2:5" ht="15" customHeight="1" x14ac:dyDescent="0.25">
      <c r="B78" s="202" t="s">
        <v>932</v>
      </c>
      <c r="C78" s="202"/>
      <c r="D78" s="75">
        <f>DatosDelitos!E323</f>
        <v>0</v>
      </c>
      <c r="E78" s="75">
        <f>DatosDelitos!F323</f>
        <v>0</v>
      </c>
    </row>
    <row r="79" spans="2:5" ht="15" customHeight="1" x14ac:dyDescent="0.25">
      <c r="B79" s="202" t="s">
        <v>623</v>
      </c>
      <c r="C79" s="202"/>
      <c r="D79" s="75">
        <f>DatosDelitos!E325</f>
        <v>0</v>
      </c>
      <c r="E79" s="75">
        <f>DatosDelitos!F325</f>
        <v>0</v>
      </c>
    </row>
    <row r="80" spans="2:5" ht="15" customHeight="1" x14ac:dyDescent="0.25">
      <c r="B80" s="202" t="s">
        <v>187</v>
      </c>
      <c r="C80" s="202"/>
      <c r="D80" s="75">
        <f>SUM(D48:D79)</f>
        <v>1721</v>
      </c>
      <c r="E80" s="75">
        <f>SUM(E48:E79)</f>
        <v>1409</v>
      </c>
    </row>
    <row r="82" spans="2:13" s="78" customFormat="1" ht="15.75" x14ac:dyDescent="0.25">
      <c r="B82" s="76" t="s">
        <v>938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</row>
    <row r="84" spans="2:13" ht="25.5" x14ac:dyDescent="0.2">
      <c r="D84" s="79" t="s">
        <v>300</v>
      </c>
    </row>
    <row r="85" spans="2:13" ht="13.15" customHeight="1" x14ac:dyDescent="0.25">
      <c r="B85" s="200" t="s">
        <v>907</v>
      </c>
      <c r="C85" s="200"/>
      <c r="D85" s="75">
        <f>DatosDelitos!M5+DatosDelitos!M13-DatosDelitos!M17</f>
        <v>69</v>
      </c>
    </row>
    <row r="86" spans="2:13" ht="13.15" customHeight="1" x14ac:dyDescent="0.25">
      <c r="B86" s="200" t="s">
        <v>275</v>
      </c>
      <c r="C86" s="200"/>
      <c r="D86" s="75">
        <f>DatosDelitos!M10</f>
        <v>0</v>
      </c>
    </row>
    <row r="87" spans="2:13" ht="13.15" customHeight="1" x14ac:dyDescent="0.25">
      <c r="B87" s="200" t="s">
        <v>318</v>
      </c>
      <c r="C87" s="200"/>
      <c r="D87" s="75">
        <f>DatosDelitos!M20</f>
        <v>0</v>
      </c>
    </row>
    <row r="88" spans="2:13" ht="13.15" customHeight="1" x14ac:dyDescent="0.25">
      <c r="B88" s="200" t="s">
        <v>321</v>
      </c>
      <c r="C88" s="200"/>
      <c r="D88" s="75">
        <f>DatosDelitos!M23</f>
        <v>0</v>
      </c>
    </row>
    <row r="89" spans="2:13" ht="13.15" customHeight="1" x14ac:dyDescent="0.25">
      <c r="B89" s="200" t="s">
        <v>939</v>
      </c>
      <c r="C89" s="200"/>
      <c r="D89" s="75">
        <f>SUM(DatosDelitos!M17,DatosDelitos!M44)</f>
        <v>98</v>
      </c>
    </row>
    <row r="90" spans="2:13" ht="13.15" customHeight="1" x14ac:dyDescent="0.25">
      <c r="B90" s="200" t="s">
        <v>909</v>
      </c>
      <c r="C90" s="200"/>
      <c r="D90" s="75">
        <f>DatosDelitos!M30</f>
        <v>0</v>
      </c>
    </row>
    <row r="91" spans="2:13" ht="13.15" customHeight="1" x14ac:dyDescent="0.25">
      <c r="B91" s="200" t="s">
        <v>910</v>
      </c>
      <c r="C91" s="200"/>
      <c r="D91" s="75">
        <f>DatosDelitos!M42-DatosDelitos!M44</f>
        <v>0</v>
      </c>
    </row>
    <row r="92" spans="2:13" ht="13.15" customHeight="1" x14ac:dyDescent="0.25">
      <c r="B92" s="200" t="s">
        <v>911</v>
      </c>
      <c r="C92" s="200"/>
      <c r="D92" s="75">
        <f>DatosDelitos!M50</f>
        <v>7</v>
      </c>
    </row>
    <row r="93" spans="2:13" ht="13.15" customHeight="1" x14ac:dyDescent="0.25">
      <c r="B93" s="200" t="s">
        <v>912</v>
      </c>
      <c r="C93" s="200"/>
      <c r="D93" s="75">
        <f>DatosDelitos!M72</f>
        <v>0</v>
      </c>
    </row>
    <row r="94" spans="2:13" ht="27" customHeight="1" x14ac:dyDescent="0.25">
      <c r="B94" s="200" t="s">
        <v>936</v>
      </c>
      <c r="C94" s="200"/>
      <c r="D94" s="75">
        <f>DatosDelitos!M74</f>
        <v>1</v>
      </c>
    </row>
    <row r="95" spans="2:13" ht="13.15" customHeight="1" x14ac:dyDescent="0.25">
      <c r="B95" s="200" t="s">
        <v>914</v>
      </c>
      <c r="C95" s="200"/>
      <c r="D95" s="75">
        <f>DatosDelitos!M82</f>
        <v>2</v>
      </c>
    </row>
    <row r="96" spans="2:13" ht="13.15" customHeight="1" x14ac:dyDescent="0.25">
      <c r="B96" s="200" t="s">
        <v>915</v>
      </c>
      <c r="C96" s="200"/>
      <c r="D96" s="75">
        <f>DatosDelitos!M85</f>
        <v>17</v>
      </c>
    </row>
    <row r="97" spans="2:4" ht="13.15" customHeight="1" x14ac:dyDescent="0.25">
      <c r="B97" s="200" t="s">
        <v>643</v>
      </c>
      <c r="C97" s="200"/>
      <c r="D97" s="75">
        <f>DatosDelitos!M97</f>
        <v>5</v>
      </c>
    </row>
    <row r="98" spans="2:4" ht="27" customHeight="1" x14ac:dyDescent="0.25">
      <c r="B98" s="200" t="s">
        <v>937</v>
      </c>
      <c r="C98" s="200"/>
      <c r="D98" s="75">
        <f>DatosDelitos!M131</f>
        <v>10</v>
      </c>
    </row>
    <row r="99" spans="2:4" ht="13.15" customHeight="1" x14ac:dyDescent="0.25">
      <c r="B99" s="200" t="s">
        <v>917</v>
      </c>
      <c r="C99" s="200"/>
      <c r="D99" s="75">
        <f>DatosDelitos!M137</f>
        <v>2</v>
      </c>
    </row>
    <row r="100" spans="2:4" ht="13.15" customHeight="1" x14ac:dyDescent="0.25">
      <c r="B100" s="200" t="s">
        <v>918</v>
      </c>
      <c r="C100" s="200"/>
      <c r="D100" s="75">
        <f>DatosDelitos!M144</f>
        <v>0</v>
      </c>
    </row>
    <row r="101" spans="2:4" ht="13.15" customHeight="1" x14ac:dyDescent="0.25">
      <c r="B101" s="200" t="s">
        <v>940</v>
      </c>
      <c r="C101" s="200"/>
      <c r="D101" s="75">
        <f>DatosDelitos!M148</f>
        <v>20</v>
      </c>
    </row>
    <row r="102" spans="2:4" ht="13.15" customHeight="1" x14ac:dyDescent="0.25">
      <c r="B102" s="200" t="s">
        <v>850</v>
      </c>
      <c r="C102" s="200"/>
      <c r="D102" s="75">
        <f>SUM(DatosDelitos!M149,DatosDelitos!M150)</f>
        <v>3</v>
      </c>
    </row>
    <row r="103" spans="2:4" ht="13.15" customHeight="1" x14ac:dyDescent="0.25">
      <c r="B103" s="200" t="s">
        <v>848</v>
      </c>
      <c r="C103" s="200"/>
      <c r="D103" s="75">
        <f>SUM(DatosDelitos!M151:N155)</f>
        <v>32</v>
      </c>
    </row>
    <row r="104" spans="2:4" ht="13.15" customHeight="1" x14ac:dyDescent="0.25">
      <c r="B104" s="200" t="s">
        <v>920</v>
      </c>
      <c r="C104" s="200"/>
      <c r="D104" s="75">
        <f>SUM(SUM(DatosDelitos!M157:N160),SUM(DatosDelitos!M167:N172))</f>
        <v>1</v>
      </c>
    </row>
    <row r="105" spans="2:4" ht="13.15" customHeight="1" x14ac:dyDescent="0.25">
      <c r="B105" s="200" t="s">
        <v>941</v>
      </c>
      <c r="C105" s="200"/>
      <c r="D105" s="75">
        <f>SUM(DatosDelitos!M161:N165)</f>
        <v>1</v>
      </c>
    </row>
    <row r="106" spans="2:4" ht="13.15" customHeight="1" x14ac:dyDescent="0.25">
      <c r="B106" s="200" t="s">
        <v>921</v>
      </c>
      <c r="C106" s="200"/>
      <c r="D106" s="75">
        <f>SUM(DatosDelitos!M173:N177)</f>
        <v>55</v>
      </c>
    </row>
    <row r="107" spans="2:4" ht="13.15" customHeight="1" x14ac:dyDescent="0.25">
      <c r="B107" s="200" t="s">
        <v>922</v>
      </c>
      <c r="C107" s="200"/>
      <c r="D107" s="75">
        <f>DatosDelitos!M178</f>
        <v>10</v>
      </c>
    </row>
    <row r="108" spans="2:4" ht="13.15" customHeight="1" x14ac:dyDescent="0.25">
      <c r="B108" s="200" t="s">
        <v>923</v>
      </c>
      <c r="C108" s="200"/>
      <c r="D108" s="75">
        <f>DatosDelitos!M186</f>
        <v>11</v>
      </c>
    </row>
    <row r="109" spans="2:4" ht="13.15" customHeight="1" x14ac:dyDescent="0.25">
      <c r="B109" s="200" t="s">
        <v>924</v>
      </c>
      <c r="C109" s="200"/>
      <c r="D109" s="75">
        <f>DatosDelitos!M201</f>
        <v>6</v>
      </c>
    </row>
    <row r="110" spans="2:4" ht="13.15" customHeight="1" x14ac:dyDescent="0.25">
      <c r="B110" s="200" t="s">
        <v>925</v>
      </c>
      <c r="C110" s="200"/>
      <c r="D110" s="75">
        <f>DatosDelitos!M221</f>
        <v>9</v>
      </c>
    </row>
    <row r="111" spans="2:4" ht="13.15" customHeight="1" x14ac:dyDescent="0.25">
      <c r="B111" s="200" t="s">
        <v>926</v>
      </c>
      <c r="C111" s="200"/>
      <c r="D111" s="75">
        <f>DatosDelitos!M242</f>
        <v>1</v>
      </c>
    </row>
    <row r="112" spans="2:4" ht="13.15" customHeight="1" x14ac:dyDescent="0.25">
      <c r="B112" s="200" t="s">
        <v>927</v>
      </c>
      <c r="C112" s="200"/>
      <c r="D112" s="75">
        <f>DatosDelitos!M269</f>
        <v>0</v>
      </c>
    </row>
    <row r="113" spans="2:4" ht="38.25" customHeight="1" x14ac:dyDescent="0.25">
      <c r="B113" s="200" t="s">
        <v>928</v>
      </c>
      <c r="C113" s="200"/>
      <c r="D113" s="75">
        <f>DatosDelitos!M299</f>
        <v>0</v>
      </c>
    </row>
    <row r="114" spans="2:4" ht="13.15" customHeight="1" x14ac:dyDescent="0.25">
      <c r="B114" s="200" t="s">
        <v>929</v>
      </c>
      <c r="C114" s="200"/>
      <c r="D114" s="75">
        <f>DatosDelitos!M303</f>
        <v>0</v>
      </c>
    </row>
    <row r="115" spans="2:4" ht="13.15" customHeight="1" x14ac:dyDescent="0.25">
      <c r="B115" s="200" t="s">
        <v>930</v>
      </c>
      <c r="C115" s="200"/>
      <c r="D115" s="75">
        <f>DatosDelitos!M310+DatosDelitos!M318</f>
        <v>1</v>
      </c>
    </row>
    <row r="116" spans="2:4" ht="13.15" customHeight="1" x14ac:dyDescent="0.25">
      <c r="B116" s="200" t="s">
        <v>614</v>
      </c>
      <c r="C116" s="200"/>
      <c r="D116" s="75">
        <f>DatosDelitos!M316</f>
        <v>2</v>
      </c>
    </row>
    <row r="117" spans="2:4" ht="13.9" customHeight="1" x14ac:dyDescent="0.25">
      <c r="B117" s="200" t="s">
        <v>931</v>
      </c>
      <c r="C117" s="200"/>
      <c r="D117" s="75">
        <f>DatosDelitos!M321</f>
        <v>4</v>
      </c>
    </row>
    <row r="118" spans="2:4" ht="12.75" customHeight="1" x14ac:dyDescent="0.25">
      <c r="B118" s="202" t="s">
        <v>932</v>
      </c>
      <c r="C118" s="202"/>
      <c r="D118" s="75">
        <f>DatosDelitos!M323</f>
        <v>0</v>
      </c>
    </row>
    <row r="119" spans="2:4" ht="15" customHeight="1" x14ac:dyDescent="0.25">
      <c r="B119" s="202" t="s">
        <v>623</v>
      </c>
      <c r="C119" s="202"/>
      <c r="D119" s="75">
        <f>DatosDelitos!M325</f>
        <v>0</v>
      </c>
    </row>
    <row r="120" spans="2:4" ht="15" customHeight="1" x14ac:dyDescent="0.25">
      <c r="B120" s="200" t="s">
        <v>187</v>
      </c>
      <c r="C120" s="200"/>
      <c r="D120" s="75">
        <f>SUM(D85:D119)</f>
        <v>367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8" t="s">
        <v>289</v>
      </c>
      <c r="C4" s="28" t="s">
        <v>290</v>
      </c>
      <c r="D4" s="28" t="s">
        <v>291</v>
      </c>
      <c r="E4" s="28" t="s">
        <v>292</v>
      </c>
      <c r="F4" s="28" t="s">
        <v>293</v>
      </c>
      <c r="G4" s="28" t="s">
        <v>294</v>
      </c>
      <c r="H4" s="28" t="s">
        <v>295</v>
      </c>
      <c r="I4" s="28" t="s">
        <v>296</v>
      </c>
      <c r="J4" s="28" t="s">
        <v>297</v>
      </c>
      <c r="K4" s="28" t="s">
        <v>298</v>
      </c>
      <c r="L4" s="28" t="s">
        <v>299</v>
      </c>
      <c r="M4" s="28" t="s">
        <v>300</v>
      </c>
      <c r="N4" s="28" t="s">
        <v>301</v>
      </c>
      <c r="O4" s="28" t="s">
        <v>302</v>
      </c>
    </row>
    <row r="5" spans="1:15" x14ac:dyDescent="0.25">
      <c r="A5" s="47" t="s">
        <v>303</v>
      </c>
      <c r="B5" s="29">
        <v>26</v>
      </c>
      <c r="C5" s="29">
        <v>25</v>
      </c>
      <c r="D5" s="30">
        <v>0.04</v>
      </c>
      <c r="E5" s="29">
        <v>0</v>
      </c>
      <c r="F5" s="29">
        <v>0</v>
      </c>
      <c r="G5" s="29">
        <v>8</v>
      </c>
      <c r="H5" s="29">
        <v>5</v>
      </c>
      <c r="I5" s="29">
        <v>3</v>
      </c>
      <c r="J5" s="29">
        <v>2</v>
      </c>
      <c r="K5" s="29">
        <v>2</v>
      </c>
      <c r="L5" s="29">
        <v>1</v>
      </c>
      <c r="M5" s="29">
        <v>0</v>
      </c>
      <c r="N5" s="29">
        <v>4</v>
      </c>
      <c r="O5" s="29">
        <v>10</v>
      </c>
    </row>
    <row r="6" spans="1:15" x14ac:dyDescent="0.25">
      <c r="A6" s="12" t="s">
        <v>304</v>
      </c>
      <c r="B6" s="13">
        <v>13</v>
      </c>
      <c r="C6" s="13">
        <v>15</v>
      </c>
      <c r="D6" s="31">
        <v>-0.133333333333333</v>
      </c>
      <c r="E6" s="13">
        <v>0</v>
      </c>
      <c r="F6" s="13">
        <v>0</v>
      </c>
      <c r="G6" s="13">
        <v>3</v>
      </c>
      <c r="H6" s="13">
        <v>0</v>
      </c>
      <c r="I6" s="13">
        <v>3</v>
      </c>
      <c r="J6" s="13">
        <v>1</v>
      </c>
      <c r="K6" s="13">
        <v>1</v>
      </c>
      <c r="L6" s="13">
        <v>0</v>
      </c>
      <c r="M6" s="13">
        <v>0</v>
      </c>
      <c r="N6" s="13">
        <v>4</v>
      </c>
      <c r="O6" s="23">
        <v>3</v>
      </c>
    </row>
    <row r="7" spans="1:15" x14ac:dyDescent="0.25">
      <c r="A7" s="12" t="s">
        <v>305</v>
      </c>
      <c r="B7" s="13">
        <v>0</v>
      </c>
      <c r="C7" s="13">
        <v>2</v>
      </c>
      <c r="D7" s="31">
        <v>-1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1</v>
      </c>
      <c r="L7" s="13">
        <v>0</v>
      </c>
      <c r="M7" s="13">
        <v>0</v>
      </c>
      <c r="N7" s="13">
        <v>0</v>
      </c>
      <c r="O7" s="23">
        <v>1</v>
      </c>
    </row>
    <row r="8" spans="1:15" x14ac:dyDescent="0.25">
      <c r="A8" s="12" t="s">
        <v>306</v>
      </c>
      <c r="B8" s="13">
        <v>13</v>
      </c>
      <c r="C8" s="13">
        <v>8</v>
      </c>
      <c r="D8" s="31">
        <v>0.625</v>
      </c>
      <c r="E8" s="13">
        <v>0</v>
      </c>
      <c r="F8" s="13">
        <v>0</v>
      </c>
      <c r="G8" s="13">
        <v>5</v>
      </c>
      <c r="H8" s="13">
        <v>5</v>
      </c>
      <c r="I8" s="13">
        <v>0</v>
      </c>
      <c r="J8" s="13">
        <v>0</v>
      </c>
      <c r="K8" s="13">
        <v>0</v>
      </c>
      <c r="L8" s="13">
        <v>1</v>
      </c>
      <c r="M8" s="13">
        <v>0</v>
      </c>
      <c r="N8" s="13">
        <v>0</v>
      </c>
      <c r="O8" s="23">
        <v>6</v>
      </c>
    </row>
    <row r="9" spans="1:15" x14ac:dyDescent="0.25">
      <c r="A9" s="12" t="s">
        <v>307</v>
      </c>
      <c r="B9" s="13">
        <v>0</v>
      </c>
      <c r="C9" s="13">
        <v>0</v>
      </c>
      <c r="D9" s="31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47" t="s">
        <v>308</v>
      </c>
      <c r="B10" s="29">
        <v>0</v>
      </c>
      <c r="C10" s="29">
        <v>0</v>
      </c>
      <c r="D10" s="30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1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1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47" t="s">
        <v>310</v>
      </c>
      <c r="B13" s="29">
        <v>10293</v>
      </c>
      <c r="C13" s="29">
        <v>12025</v>
      </c>
      <c r="D13" s="30">
        <v>-0.144033264033264</v>
      </c>
      <c r="E13" s="29">
        <v>377</v>
      </c>
      <c r="F13" s="29">
        <v>211</v>
      </c>
      <c r="G13" s="29">
        <v>317</v>
      </c>
      <c r="H13" s="29">
        <v>344</v>
      </c>
      <c r="I13" s="29">
        <v>1</v>
      </c>
      <c r="J13" s="29">
        <v>6</v>
      </c>
      <c r="K13" s="29">
        <v>0</v>
      </c>
      <c r="L13" s="29">
        <v>1</v>
      </c>
      <c r="M13" s="29">
        <v>159</v>
      </c>
      <c r="N13" s="29">
        <v>17</v>
      </c>
      <c r="O13" s="29">
        <v>633</v>
      </c>
    </row>
    <row r="14" spans="1:15" x14ac:dyDescent="0.25">
      <c r="A14" s="12" t="s">
        <v>311</v>
      </c>
      <c r="B14" s="13">
        <v>5766</v>
      </c>
      <c r="C14" s="13">
        <v>6512</v>
      </c>
      <c r="D14" s="31">
        <v>-0.11455773955774</v>
      </c>
      <c r="E14" s="13">
        <v>23</v>
      </c>
      <c r="F14" s="13">
        <v>20</v>
      </c>
      <c r="G14" s="13">
        <v>128</v>
      </c>
      <c r="H14" s="13">
        <v>208</v>
      </c>
      <c r="I14" s="13">
        <v>1</v>
      </c>
      <c r="J14" s="13">
        <v>4</v>
      </c>
      <c r="K14" s="13">
        <v>0</v>
      </c>
      <c r="L14" s="13">
        <v>0</v>
      </c>
      <c r="M14" s="13">
        <v>0</v>
      </c>
      <c r="N14" s="13">
        <v>2</v>
      </c>
      <c r="O14" s="23">
        <v>258</v>
      </c>
    </row>
    <row r="15" spans="1:15" x14ac:dyDescent="0.25">
      <c r="A15" s="12" t="s">
        <v>312</v>
      </c>
      <c r="B15" s="13">
        <v>3</v>
      </c>
      <c r="C15" s="13">
        <v>10</v>
      </c>
      <c r="D15" s="31">
        <v>-0.7</v>
      </c>
      <c r="E15" s="13">
        <v>0</v>
      </c>
      <c r="F15" s="13">
        <v>0</v>
      </c>
      <c r="G15" s="13">
        <v>3</v>
      </c>
      <c r="H15" s="13">
        <v>2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3">
        <v>0</v>
      </c>
    </row>
    <row r="16" spans="1:15" x14ac:dyDescent="0.25">
      <c r="A16" s="12" t="s">
        <v>313</v>
      </c>
      <c r="B16" s="13">
        <v>3535</v>
      </c>
      <c r="C16" s="13">
        <v>4312</v>
      </c>
      <c r="D16" s="31">
        <v>-0.18019480519480499</v>
      </c>
      <c r="E16" s="13">
        <v>1</v>
      </c>
      <c r="F16" s="13">
        <v>0</v>
      </c>
      <c r="G16" s="13">
        <v>21</v>
      </c>
      <c r="H16" s="13">
        <v>7</v>
      </c>
      <c r="I16" s="13">
        <v>0</v>
      </c>
      <c r="J16" s="13">
        <v>0</v>
      </c>
      <c r="K16" s="13">
        <v>0</v>
      </c>
      <c r="L16" s="13">
        <v>1</v>
      </c>
      <c r="M16" s="13">
        <v>69</v>
      </c>
      <c r="N16" s="13">
        <v>0</v>
      </c>
      <c r="O16" s="23">
        <v>10</v>
      </c>
    </row>
    <row r="17" spans="1:15" x14ac:dyDescent="0.25">
      <c r="A17" s="12" t="s">
        <v>314</v>
      </c>
      <c r="B17" s="13">
        <v>985</v>
      </c>
      <c r="C17" s="13">
        <v>1191</v>
      </c>
      <c r="D17" s="31">
        <v>-0.17296389588580999</v>
      </c>
      <c r="E17" s="13">
        <v>353</v>
      </c>
      <c r="F17" s="13">
        <v>191</v>
      </c>
      <c r="G17" s="13">
        <v>165</v>
      </c>
      <c r="H17" s="13">
        <v>127</v>
      </c>
      <c r="I17" s="13">
        <v>0</v>
      </c>
      <c r="J17" s="13">
        <v>2</v>
      </c>
      <c r="K17" s="13">
        <v>0</v>
      </c>
      <c r="L17" s="13">
        <v>0</v>
      </c>
      <c r="M17" s="13">
        <v>90</v>
      </c>
      <c r="N17" s="13">
        <v>15</v>
      </c>
      <c r="O17" s="23">
        <v>365</v>
      </c>
    </row>
    <row r="18" spans="1:15" x14ac:dyDescent="0.25">
      <c r="A18" s="12" t="s">
        <v>315</v>
      </c>
      <c r="B18" s="13">
        <v>4</v>
      </c>
      <c r="C18" s="13">
        <v>0</v>
      </c>
      <c r="D18" s="31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1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47" t="s">
        <v>317</v>
      </c>
      <c r="B20" s="29">
        <v>0</v>
      </c>
      <c r="C20" s="29">
        <v>0</v>
      </c>
      <c r="D20" s="30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1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1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x14ac:dyDescent="0.25">
      <c r="A23" s="47" t="s">
        <v>320</v>
      </c>
      <c r="B23" s="29">
        <v>0</v>
      </c>
      <c r="C23" s="29">
        <v>0</v>
      </c>
      <c r="D23" s="30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1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1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1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1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1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1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47" t="s">
        <v>327</v>
      </c>
      <c r="B30" s="29">
        <v>822</v>
      </c>
      <c r="C30" s="29">
        <v>761</v>
      </c>
      <c r="D30" s="30">
        <v>8.0157687253613705E-2</v>
      </c>
      <c r="E30" s="29">
        <v>105</v>
      </c>
      <c r="F30" s="29">
        <v>141</v>
      </c>
      <c r="G30" s="29">
        <v>85</v>
      </c>
      <c r="H30" s="29">
        <v>179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2</v>
      </c>
      <c r="O30" s="29">
        <v>364</v>
      </c>
    </row>
    <row r="31" spans="1:15" x14ac:dyDescent="0.25">
      <c r="A31" s="12" t="s">
        <v>328</v>
      </c>
      <c r="B31" s="13">
        <v>12</v>
      </c>
      <c r="C31" s="13">
        <v>6</v>
      </c>
      <c r="D31" s="31">
        <v>1</v>
      </c>
      <c r="E31" s="13">
        <v>0</v>
      </c>
      <c r="F31" s="13">
        <v>0</v>
      </c>
      <c r="G31" s="13">
        <v>0</v>
      </c>
      <c r="H31" s="13">
        <v>2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3">
        <v>0</v>
      </c>
    </row>
    <row r="32" spans="1:15" x14ac:dyDescent="0.25">
      <c r="A32" s="12" t="s">
        <v>329</v>
      </c>
      <c r="B32" s="13">
        <v>0</v>
      </c>
      <c r="C32" s="13">
        <v>2</v>
      </c>
      <c r="D32" s="31">
        <v>-1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330</v>
      </c>
      <c r="B33" s="13">
        <v>501</v>
      </c>
      <c r="C33" s="13">
        <v>447</v>
      </c>
      <c r="D33" s="31">
        <v>0.12080536912751701</v>
      </c>
      <c r="E33" s="13">
        <v>17</v>
      </c>
      <c r="F33" s="13">
        <v>15</v>
      </c>
      <c r="G33" s="13">
        <v>25</v>
      </c>
      <c r="H33" s="13">
        <v>65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3">
        <v>77</v>
      </c>
    </row>
    <row r="34" spans="1:15" x14ac:dyDescent="0.25">
      <c r="A34" s="12" t="s">
        <v>331</v>
      </c>
      <c r="B34" s="13">
        <v>6</v>
      </c>
      <c r="C34" s="13">
        <v>9</v>
      </c>
      <c r="D34" s="31">
        <v>-0.33333333333333298</v>
      </c>
      <c r="E34" s="13">
        <v>0</v>
      </c>
      <c r="F34" s="13">
        <v>2</v>
      </c>
      <c r="G34" s="13">
        <v>1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3</v>
      </c>
    </row>
    <row r="35" spans="1:15" x14ac:dyDescent="0.25">
      <c r="A35" s="12" t="s">
        <v>332</v>
      </c>
      <c r="B35" s="13">
        <v>91</v>
      </c>
      <c r="C35" s="13">
        <v>75</v>
      </c>
      <c r="D35" s="31">
        <v>0.21333333333333299</v>
      </c>
      <c r="E35" s="13">
        <v>9</v>
      </c>
      <c r="F35" s="13">
        <v>4</v>
      </c>
      <c r="G35" s="13">
        <v>11</v>
      </c>
      <c r="H35" s="13">
        <v>13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3">
        <v>11</v>
      </c>
    </row>
    <row r="36" spans="1:15" x14ac:dyDescent="0.25">
      <c r="A36" s="12" t="s">
        <v>333</v>
      </c>
      <c r="B36" s="13">
        <v>105</v>
      </c>
      <c r="C36" s="13">
        <v>107</v>
      </c>
      <c r="D36" s="31">
        <v>-1.86915887850467E-2</v>
      </c>
      <c r="E36" s="13">
        <v>56</v>
      </c>
      <c r="F36" s="13">
        <v>97</v>
      </c>
      <c r="G36" s="13">
        <v>21</v>
      </c>
      <c r="H36" s="13">
        <v>55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2</v>
      </c>
      <c r="O36" s="23">
        <v>210</v>
      </c>
    </row>
    <row r="37" spans="1:15" x14ac:dyDescent="0.25">
      <c r="A37" s="12" t="s">
        <v>334</v>
      </c>
      <c r="B37" s="13">
        <v>23</v>
      </c>
      <c r="C37" s="13">
        <v>33</v>
      </c>
      <c r="D37" s="31">
        <v>-0.30303030303030298</v>
      </c>
      <c r="E37" s="13">
        <v>13</v>
      </c>
      <c r="F37" s="13">
        <v>16</v>
      </c>
      <c r="G37" s="13">
        <v>11</v>
      </c>
      <c r="H37" s="13">
        <v>26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48</v>
      </c>
    </row>
    <row r="38" spans="1:15" x14ac:dyDescent="0.25">
      <c r="A38" s="12" t="s">
        <v>335</v>
      </c>
      <c r="B38" s="13">
        <v>46</v>
      </c>
      <c r="C38" s="13">
        <v>46</v>
      </c>
      <c r="D38" s="31">
        <v>0</v>
      </c>
      <c r="E38" s="13">
        <v>9</v>
      </c>
      <c r="F38" s="13">
        <v>7</v>
      </c>
      <c r="G38" s="13">
        <v>6</v>
      </c>
      <c r="H38" s="13">
        <v>7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12</v>
      </c>
    </row>
    <row r="39" spans="1:15" x14ac:dyDescent="0.25">
      <c r="A39" s="12" t="s">
        <v>336</v>
      </c>
      <c r="B39" s="13">
        <v>0</v>
      </c>
      <c r="C39" s="13">
        <v>0</v>
      </c>
      <c r="D39" s="31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1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338</v>
      </c>
      <c r="B41" s="13">
        <v>38</v>
      </c>
      <c r="C41" s="13">
        <v>36</v>
      </c>
      <c r="D41" s="31">
        <v>5.5555555555555601E-2</v>
      </c>
      <c r="E41" s="13">
        <v>1</v>
      </c>
      <c r="F41" s="13">
        <v>0</v>
      </c>
      <c r="G41" s="13">
        <v>10</v>
      </c>
      <c r="H41" s="13">
        <v>11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3">
        <v>3</v>
      </c>
    </row>
    <row r="42" spans="1:15" x14ac:dyDescent="0.25">
      <c r="A42" s="47" t="s">
        <v>339</v>
      </c>
      <c r="B42" s="29">
        <v>278</v>
      </c>
      <c r="C42" s="29">
        <v>280</v>
      </c>
      <c r="D42" s="30">
        <v>-7.14285714285714E-3</v>
      </c>
      <c r="E42" s="29">
        <v>138</v>
      </c>
      <c r="F42" s="29">
        <v>20</v>
      </c>
      <c r="G42" s="29">
        <v>45</v>
      </c>
      <c r="H42" s="29">
        <v>42</v>
      </c>
      <c r="I42" s="29">
        <v>0</v>
      </c>
      <c r="J42" s="29">
        <v>5</v>
      </c>
      <c r="K42" s="29">
        <v>0</v>
      </c>
      <c r="L42" s="29">
        <v>0</v>
      </c>
      <c r="M42" s="29">
        <v>8</v>
      </c>
      <c r="N42" s="29">
        <v>0</v>
      </c>
      <c r="O42" s="29">
        <v>60</v>
      </c>
    </row>
    <row r="43" spans="1:15" x14ac:dyDescent="0.25">
      <c r="A43" s="12" t="s">
        <v>340</v>
      </c>
      <c r="B43" s="13">
        <v>6</v>
      </c>
      <c r="C43" s="13">
        <v>3</v>
      </c>
      <c r="D43" s="31">
        <v>1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3">
        <v>0</v>
      </c>
    </row>
    <row r="44" spans="1:15" x14ac:dyDescent="0.25">
      <c r="A44" s="12" t="s">
        <v>341</v>
      </c>
      <c r="B44" s="13">
        <v>266</v>
      </c>
      <c r="C44" s="13">
        <v>270</v>
      </c>
      <c r="D44" s="31">
        <v>-1.48148148148148E-2</v>
      </c>
      <c r="E44" s="13">
        <v>138</v>
      </c>
      <c r="F44" s="13">
        <v>20</v>
      </c>
      <c r="G44" s="13">
        <v>43</v>
      </c>
      <c r="H44" s="13">
        <v>42</v>
      </c>
      <c r="I44" s="13">
        <v>0</v>
      </c>
      <c r="J44" s="13">
        <v>5</v>
      </c>
      <c r="K44" s="13">
        <v>0</v>
      </c>
      <c r="L44" s="13">
        <v>0</v>
      </c>
      <c r="M44" s="13">
        <v>8</v>
      </c>
      <c r="N44" s="13">
        <v>0</v>
      </c>
      <c r="O44" s="23">
        <v>58</v>
      </c>
    </row>
    <row r="45" spans="1:15" x14ac:dyDescent="0.25">
      <c r="A45" s="12" t="s">
        <v>342</v>
      </c>
      <c r="B45" s="13">
        <v>0</v>
      </c>
      <c r="C45" s="13">
        <v>0</v>
      </c>
      <c r="D45" s="31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3">
        <v>0</v>
      </c>
    </row>
    <row r="46" spans="1:15" x14ac:dyDescent="0.25">
      <c r="A46" s="12" t="s">
        <v>343</v>
      </c>
      <c r="B46" s="13">
        <v>0</v>
      </c>
      <c r="C46" s="13">
        <v>0</v>
      </c>
      <c r="D46" s="31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1</v>
      </c>
    </row>
    <row r="47" spans="1:15" x14ac:dyDescent="0.25">
      <c r="A47" s="12" t="s">
        <v>344</v>
      </c>
      <c r="B47" s="13">
        <v>0</v>
      </c>
      <c r="C47" s="13">
        <v>0</v>
      </c>
      <c r="D47" s="3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345</v>
      </c>
      <c r="B48" s="13">
        <v>5</v>
      </c>
      <c r="C48" s="13">
        <v>7</v>
      </c>
      <c r="D48" s="31">
        <v>-0.28571428571428598</v>
      </c>
      <c r="E48" s="13">
        <v>0</v>
      </c>
      <c r="F48" s="13">
        <v>0</v>
      </c>
      <c r="G48" s="13">
        <v>2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1</v>
      </c>
    </row>
    <row r="49" spans="1:15" x14ac:dyDescent="0.25">
      <c r="A49" s="12" t="s">
        <v>346</v>
      </c>
      <c r="B49" s="13">
        <v>1</v>
      </c>
      <c r="C49" s="13">
        <v>0</v>
      </c>
      <c r="D49" s="3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47" t="s">
        <v>347</v>
      </c>
      <c r="B50" s="29">
        <v>202</v>
      </c>
      <c r="C50" s="29">
        <v>226</v>
      </c>
      <c r="D50" s="30">
        <v>-0.106194690265487</v>
      </c>
      <c r="E50" s="29">
        <v>9</v>
      </c>
      <c r="F50" s="29">
        <v>4</v>
      </c>
      <c r="G50" s="29">
        <v>52</v>
      </c>
      <c r="H50" s="29">
        <v>36</v>
      </c>
      <c r="I50" s="29">
        <v>10</v>
      </c>
      <c r="J50" s="29">
        <v>18</v>
      </c>
      <c r="K50" s="29">
        <v>0</v>
      </c>
      <c r="L50" s="29">
        <v>0</v>
      </c>
      <c r="M50" s="29">
        <v>7</v>
      </c>
      <c r="N50" s="29">
        <v>5</v>
      </c>
      <c r="O50" s="29">
        <v>46</v>
      </c>
    </row>
    <row r="51" spans="1:15" x14ac:dyDescent="0.25">
      <c r="A51" s="12" t="s">
        <v>348</v>
      </c>
      <c r="B51" s="13">
        <v>64</v>
      </c>
      <c r="C51" s="13">
        <v>72</v>
      </c>
      <c r="D51" s="31">
        <v>-0.11111111111111099</v>
      </c>
      <c r="E51" s="13">
        <v>2</v>
      </c>
      <c r="F51" s="13">
        <v>0</v>
      </c>
      <c r="G51" s="13">
        <v>8</v>
      </c>
      <c r="H51" s="13">
        <v>5</v>
      </c>
      <c r="I51" s="13">
        <v>3</v>
      </c>
      <c r="J51" s="13">
        <v>4</v>
      </c>
      <c r="K51" s="13">
        <v>0</v>
      </c>
      <c r="L51" s="13">
        <v>0</v>
      </c>
      <c r="M51" s="13">
        <v>0</v>
      </c>
      <c r="N51" s="13">
        <v>1</v>
      </c>
      <c r="O51" s="23">
        <v>2</v>
      </c>
    </row>
    <row r="52" spans="1:15" x14ac:dyDescent="0.25">
      <c r="A52" s="12" t="s">
        <v>349</v>
      </c>
      <c r="B52" s="13">
        <v>3</v>
      </c>
      <c r="C52" s="13">
        <v>0</v>
      </c>
      <c r="D52" s="31">
        <v>0</v>
      </c>
      <c r="E52" s="13">
        <v>0</v>
      </c>
      <c r="F52" s="13">
        <v>0</v>
      </c>
      <c r="G52" s="13">
        <v>0</v>
      </c>
      <c r="H52" s="13">
        <v>0</v>
      </c>
      <c r="I52" s="13">
        <v>1</v>
      </c>
      <c r="J52" s="13">
        <v>3</v>
      </c>
      <c r="K52" s="13">
        <v>0</v>
      </c>
      <c r="L52" s="13">
        <v>0</v>
      </c>
      <c r="M52" s="13">
        <v>0</v>
      </c>
      <c r="N52" s="13">
        <v>1</v>
      </c>
      <c r="O52" s="23">
        <v>0</v>
      </c>
    </row>
    <row r="53" spans="1:15" x14ac:dyDescent="0.25">
      <c r="A53" s="12" t="s">
        <v>350</v>
      </c>
      <c r="B53" s="13">
        <v>68</v>
      </c>
      <c r="C53" s="13">
        <v>80</v>
      </c>
      <c r="D53" s="31">
        <v>-0.15</v>
      </c>
      <c r="E53" s="13">
        <v>1</v>
      </c>
      <c r="F53" s="13">
        <v>1</v>
      </c>
      <c r="G53" s="13">
        <v>14</v>
      </c>
      <c r="H53" s="13">
        <v>9</v>
      </c>
      <c r="I53" s="13">
        <v>3</v>
      </c>
      <c r="J53" s="13">
        <v>1</v>
      </c>
      <c r="K53" s="13">
        <v>0</v>
      </c>
      <c r="L53" s="13">
        <v>0</v>
      </c>
      <c r="M53" s="13">
        <v>3</v>
      </c>
      <c r="N53" s="13">
        <v>3</v>
      </c>
      <c r="O53" s="23">
        <v>14</v>
      </c>
    </row>
    <row r="54" spans="1:15" x14ac:dyDescent="0.25">
      <c r="A54" s="12" t="s">
        <v>351</v>
      </c>
      <c r="B54" s="13">
        <v>1</v>
      </c>
      <c r="C54" s="13">
        <v>4</v>
      </c>
      <c r="D54" s="31">
        <v>-0.75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2</v>
      </c>
      <c r="K54" s="13">
        <v>0</v>
      </c>
      <c r="L54" s="13">
        <v>0</v>
      </c>
      <c r="M54" s="13">
        <v>1</v>
      </c>
      <c r="N54" s="13">
        <v>0</v>
      </c>
      <c r="O54" s="23">
        <v>1</v>
      </c>
    </row>
    <row r="55" spans="1:15" x14ac:dyDescent="0.25">
      <c r="A55" s="12" t="s">
        <v>352</v>
      </c>
      <c r="B55" s="13">
        <v>0</v>
      </c>
      <c r="C55" s="13">
        <v>1</v>
      </c>
      <c r="D55" s="31">
        <v>-1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1</v>
      </c>
    </row>
    <row r="56" spans="1:15" x14ac:dyDescent="0.25">
      <c r="A56" s="12" t="s">
        <v>353</v>
      </c>
      <c r="B56" s="13">
        <v>9</v>
      </c>
      <c r="C56" s="13">
        <v>16</v>
      </c>
      <c r="D56" s="31">
        <v>-0.4375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4</v>
      </c>
    </row>
    <row r="57" spans="1:15" x14ac:dyDescent="0.25">
      <c r="A57" s="12" t="s">
        <v>354</v>
      </c>
      <c r="B57" s="13">
        <v>5</v>
      </c>
      <c r="C57" s="13">
        <v>5</v>
      </c>
      <c r="D57" s="31">
        <v>0</v>
      </c>
      <c r="E57" s="13">
        <v>6</v>
      </c>
      <c r="F57" s="13">
        <v>3</v>
      </c>
      <c r="G57" s="13">
        <v>9</v>
      </c>
      <c r="H57" s="13">
        <v>5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7</v>
      </c>
    </row>
    <row r="58" spans="1:15" x14ac:dyDescent="0.25">
      <c r="A58" s="12" t="s">
        <v>355</v>
      </c>
      <c r="B58" s="13">
        <v>1</v>
      </c>
      <c r="C58" s="13">
        <v>1</v>
      </c>
      <c r="D58" s="31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1</v>
      </c>
    </row>
    <row r="59" spans="1:15" x14ac:dyDescent="0.25">
      <c r="A59" s="12" t="s">
        <v>356</v>
      </c>
      <c r="B59" s="13">
        <v>2</v>
      </c>
      <c r="C59" s="13">
        <v>2</v>
      </c>
      <c r="D59" s="31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0</v>
      </c>
    </row>
    <row r="60" spans="1:15" x14ac:dyDescent="0.25">
      <c r="A60" s="12" t="s">
        <v>357</v>
      </c>
      <c r="B60" s="13">
        <v>0</v>
      </c>
      <c r="C60" s="13">
        <v>0</v>
      </c>
      <c r="D60" s="31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0</v>
      </c>
    </row>
    <row r="61" spans="1:15" x14ac:dyDescent="0.25">
      <c r="A61" s="12" t="s">
        <v>358</v>
      </c>
      <c r="B61" s="13">
        <v>4</v>
      </c>
      <c r="C61" s="13">
        <v>8</v>
      </c>
      <c r="D61" s="31">
        <v>-0.5</v>
      </c>
      <c r="E61" s="13">
        <v>0</v>
      </c>
      <c r="F61" s="13">
        <v>0</v>
      </c>
      <c r="G61" s="13">
        <v>2</v>
      </c>
      <c r="H61" s="13">
        <v>2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4</v>
      </c>
    </row>
    <row r="62" spans="1:15" x14ac:dyDescent="0.25">
      <c r="A62" s="12" t="s">
        <v>359</v>
      </c>
      <c r="B62" s="13">
        <v>5</v>
      </c>
      <c r="C62" s="13">
        <v>2</v>
      </c>
      <c r="D62" s="31">
        <v>1.5</v>
      </c>
      <c r="E62" s="13">
        <v>0</v>
      </c>
      <c r="F62" s="13">
        <v>0</v>
      </c>
      <c r="G62" s="13">
        <v>2</v>
      </c>
      <c r="H62" s="13">
        <v>3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0</v>
      </c>
    </row>
    <row r="63" spans="1:15" x14ac:dyDescent="0.25">
      <c r="A63" s="12" t="s">
        <v>360</v>
      </c>
      <c r="B63" s="13">
        <v>34</v>
      </c>
      <c r="C63" s="13">
        <v>27</v>
      </c>
      <c r="D63" s="31">
        <v>0.25925925925925902</v>
      </c>
      <c r="E63" s="13">
        <v>0</v>
      </c>
      <c r="F63" s="13">
        <v>0</v>
      </c>
      <c r="G63" s="13">
        <v>13</v>
      </c>
      <c r="H63" s="13">
        <v>9</v>
      </c>
      <c r="I63" s="13">
        <v>2</v>
      </c>
      <c r="J63" s="13">
        <v>6</v>
      </c>
      <c r="K63" s="13">
        <v>0</v>
      </c>
      <c r="L63" s="13">
        <v>0</v>
      </c>
      <c r="M63" s="13">
        <v>1</v>
      </c>
      <c r="N63" s="13">
        <v>0</v>
      </c>
      <c r="O63" s="23">
        <v>6</v>
      </c>
    </row>
    <row r="64" spans="1:15" x14ac:dyDescent="0.25">
      <c r="A64" s="12" t="s">
        <v>361</v>
      </c>
      <c r="B64" s="13">
        <v>6</v>
      </c>
      <c r="C64" s="13">
        <v>5</v>
      </c>
      <c r="D64" s="31">
        <v>0.2</v>
      </c>
      <c r="E64" s="13">
        <v>0</v>
      </c>
      <c r="F64" s="13">
        <v>0</v>
      </c>
      <c r="G64" s="13">
        <v>2</v>
      </c>
      <c r="H64" s="13">
        <v>1</v>
      </c>
      <c r="I64" s="13">
        <v>1</v>
      </c>
      <c r="J64" s="13">
        <v>2</v>
      </c>
      <c r="K64" s="13">
        <v>0</v>
      </c>
      <c r="L64" s="13">
        <v>0</v>
      </c>
      <c r="M64" s="13">
        <v>0</v>
      </c>
      <c r="N64" s="13">
        <v>0</v>
      </c>
      <c r="O64" s="23">
        <v>0</v>
      </c>
    </row>
    <row r="65" spans="1:15" x14ac:dyDescent="0.25">
      <c r="A65" s="12" t="s">
        <v>362</v>
      </c>
      <c r="B65" s="13">
        <v>0</v>
      </c>
      <c r="C65" s="13">
        <v>2</v>
      </c>
      <c r="D65" s="31">
        <v>-1</v>
      </c>
      <c r="E65" s="13">
        <v>0</v>
      </c>
      <c r="F65" s="13">
        <v>0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1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3">
        <v>1</v>
      </c>
    </row>
    <row r="67" spans="1:15" x14ac:dyDescent="0.25">
      <c r="A67" s="12" t="s">
        <v>364</v>
      </c>
      <c r="B67" s="13">
        <v>0</v>
      </c>
      <c r="C67" s="13">
        <v>0</v>
      </c>
      <c r="D67" s="3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3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2</v>
      </c>
      <c r="N68" s="13">
        <v>0</v>
      </c>
      <c r="O68" s="23">
        <v>0</v>
      </c>
    </row>
    <row r="69" spans="1:15" x14ac:dyDescent="0.25">
      <c r="A69" s="12" t="s">
        <v>366</v>
      </c>
      <c r="B69" s="13">
        <v>0</v>
      </c>
      <c r="C69" s="13">
        <v>1</v>
      </c>
      <c r="D69" s="31">
        <v>-1</v>
      </c>
      <c r="E69" s="13">
        <v>0</v>
      </c>
      <c r="F69" s="13">
        <v>0</v>
      </c>
      <c r="G69" s="13">
        <v>0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3</v>
      </c>
    </row>
    <row r="70" spans="1:15" x14ac:dyDescent="0.25">
      <c r="A70" s="12" t="s">
        <v>367</v>
      </c>
      <c r="B70" s="13">
        <v>0</v>
      </c>
      <c r="C70" s="13">
        <v>0</v>
      </c>
      <c r="D70" s="3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1">
        <v>0</v>
      </c>
      <c r="E71" s="13">
        <v>0</v>
      </c>
      <c r="F71" s="13">
        <v>0</v>
      </c>
      <c r="G71" s="13">
        <v>0</v>
      </c>
      <c r="H71" s="13">
        <v>1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2</v>
      </c>
    </row>
    <row r="72" spans="1:15" x14ac:dyDescent="0.25">
      <c r="A72" s="47" t="s">
        <v>369</v>
      </c>
      <c r="B72" s="29">
        <v>4</v>
      </c>
      <c r="C72" s="29">
        <v>4</v>
      </c>
      <c r="D72" s="30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1</v>
      </c>
      <c r="M72" s="29">
        <v>0</v>
      </c>
      <c r="N72" s="29">
        <v>0</v>
      </c>
      <c r="O72" s="29">
        <v>1</v>
      </c>
    </row>
    <row r="73" spans="1:15" x14ac:dyDescent="0.25">
      <c r="A73" s="12" t="s">
        <v>370</v>
      </c>
      <c r="B73" s="13">
        <v>4</v>
      </c>
      <c r="C73" s="13">
        <v>4</v>
      </c>
      <c r="D73" s="31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23">
        <v>1</v>
      </c>
    </row>
    <row r="74" spans="1:15" x14ac:dyDescent="0.25">
      <c r="A74" s="47" t="s">
        <v>371</v>
      </c>
      <c r="B74" s="29">
        <v>49</v>
      </c>
      <c r="C74" s="29">
        <v>22</v>
      </c>
      <c r="D74" s="30">
        <v>1.22727272727273</v>
      </c>
      <c r="E74" s="29">
        <v>1</v>
      </c>
      <c r="F74" s="29">
        <v>3</v>
      </c>
      <c r="G74" s="29">
        <v>4</v>
      </c>
      <c r="H74" s="29">
        <v>12</v>
      </c>
      <c r="I74" s="29">
        <v>0</v>
      </c>
      <c r="J74" s="29">
        <v>1</v>
      </c>
      <c r="K74" s="29">
        <v>0</v>
      </c>
      <c r="L74" s="29">
        <v>2</v>
      </c>
      <c r="M74" s="29">
        <v>1</v>
      </c>
      <c r="N74" s="29">
        <v>0</v>
      </c>
      <c r="O74" s="29">
        <v>13</v>
      </c>
    </row>
    <row r="75" spans="1:15" x14ac:dyDescent="0.25">
      <c r="A75" s="12" t="s">
        <v>372</v>
      </c>
      <c r="B75" s="13">
        <v>18</v>
      </c>
      <c r="C75" s="13">
        <v>9</v>
      </c>
      <c r="D75" s="31">
        <v>1</v>
      </c>
      <c r="E75" s="13">
        <v>0</v>
      </c>
      <c r="F75" s="13">
        <v>1</v>
      </c>
      <c r="G75" s="13">
        <v>3</v>
      </c>
      <c r="H75" s="13">
        <v>6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3">
        <v>3</v>
      </c>
    </row>
    <row r="76" spans="1:15" x14ac:dyDescent="0.25">
      <c r="A76" s="12" t="s">
        <v>373</v>
      </c>
      <c r="B76" s="13">
        <v>0</v>
      </c>
      <c r="C76" s="13">
        <v>0</v>
      </c>
      <c r="D76" s="31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374</v>
      </c>
      <c r="B77" s="13">
        <v>16</v>
      </c>
      <c r="C77" s="13">
        <v>5</v>
      </c>
      <c r="D77" s="31">
        <v>2.2000000000000002</v>
      </c>
      <c r="E77" s="13">
        <v>0</v>
      </c>
      <c r="F77" s="13">
        <v>0</v>
      </c>
      <c r="G77" s="13">
        <v>0</v>
      </c>
      <c r="H77" s="13">
        <v>2</v>
      </c>
      <c r="I77" s="13">
        <v>0</v>
      </c>
      <c r="J77" s="13">
        <v>1</v>
      </c>
      <c r="K77" s="13">
        <v>0</v>
      </c>
      <c r="L77" s="13">
        <v>2</v>
      </c>
      <c r="M77" s="13">
        <v>0</v>
      </c>
      <c r="N77" s="13">
        <v>0</v>
      </c>
      <c r="O77" s="23">
        <v>1</v>
      </c>
    </row>
    <row r="78" spans="1:15" x14ac:dyDescent="0.25">
      <c r="A78" s="12" t="s">
        <v>375</v>
      </c>
      <c r="B78" s="13">
        <v>0</v>
      </c>
      <c r="C78" s="13">
        <v>1</v>
      </c>
      <c r="D78" s="31">
        <v>-1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376</v>
      </c>
      <c r="B79" s="13">
        <v>11</v>
      </c>
      <c r="C79" s="13">
        <v>6</v>
      </c>
      <c r="D79" s="31">
        <v>0.83333333333333304</v>
      </c>
      <c r="E79" s="13">
        <v>1</v>
      </c>
      <c r="F79" s="13">
        <v>1</v>
      </c>
      <c r="G79" s="13">
        <v>0</v>
      </c>
      <c r="H79" s="13">
        <v>1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3">
        <v>7</v>
      </c>
    </row>
    <row r="80" spans="1:15" x14ac:dyDescent="0.25">
      <c r="A80" s="12" t="s">
        <v>377</v>
      </c>
      <c r="B80" s="13">
        <v>0</v>
      </c>
      <c r="C80" s="13">
        <v>0</v>
      </c>
      <c r="D80" s="3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378</v>
      </c>
      <c r="B81" s="13">
        <v>4</v>
      </c>
      <c r="C81" s="13">
        <v>1</v>
      </c>
      <c r="D81" s="31">
        <v>3</v>
      </c>
      <c r="E81" s="13">
        <v>0</v>
      </c>
      <c r="F81" s="13">
        <v>1</v>
      </c>
      <c r="G81" s="13">
        <v>1</v>
      </c>
      <c r="H81" s="13">
        <v>3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2</v>
      </c>
    </row>
    <row r="82" spans="1:15" x14ac:dyDescent="0.25">
      <c r="A82" s="47" t="s">
        <v>379</v>
      </c>
      <c r="B82" s="29">
        <v>104</v>
      </c>
      <c r="C82" s="29">
        <v>87</v>
      </c>
      <c r="D82" s="30">
        <v>0.195402298850575</v>
      </c>
      <c r="E82" s="29">
        <v>3</v>
      </c>
      <c r="F82" s="29">
        <v>3</v>
      </c>
      <c r="G82" s="29">
        <v>4</v>
      </c>
      <c r="H82" s="29">
        <v>2</v>
      </c>
      <c r="I82" s="29">
        <v>0</v>
      </c>
      <c r="J82" s="29">
        <v>0</v>
      </c>
      <c r="K82" s="29">
        <v>0</v>
      </c>
      <c r="L82" s="29">
        <v>0</v>
      </c>
      <c r="M82" s="29">
        <v>2</v>
      </c>
      <c r="N82" s="29">
        <v>0</v>
      </c>
      <c r="O82" s="29">
        <v>14</v>
      </c>
    </row>
    <row r="83" spans="1:15" x14ac:dyDescent="0.25">
      <c r="A83" s="12" t="s">
        <v>380</v>
      </c>
      <c r="B83" s="13">
        <v>20</v>
      </c>
      <c r="C83" s="13">
        <v>11</v>
      </c>
      <c r="D83" s="31">
        <v>0.81818181818181801</v>
      </c>
      <c r="E83" s="13">
        <v>0</v>
      </c>
      <c r="F83" s="13">
        <v>0</v>
      </c>
      <c r="G83" s="13">
        <v>0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3">
        <v>0</v>
      </c>
    </row>
    <row r="84" spans="1:15" x14ac:dyDescent="0.25">
      <c r="A84" s="12" t="s">
        <v>381</v>
      </c>
      <c r="B84" s="13">
        <v>84</v>
      </c>
      <c r="C84" s="13">
        <v>76</v>
      </c>
      <c r="D84" s="31">
        <v>0.105263157894737</v>
      </c>
      <c r="E84" s="13">
        <v>3</v>
      </c>
      <c r="F84" s="13">
        <v>3</v>
      </c>
      <c r="G84" s="13">
        <v>4</v>
      </c>
      <c r="H84" s="13">
        <v>1</v>
      </c>
      <c r="I84" s="13">
        <v>0</v>
      </c>
      <c r="J84" s="13">
        <v>0</v>
      </c>
      <c r="K84" s="13">
        <v>0</v>
      </c>
      <c r="L84" s="13">
        <v>0</v>
      </c>
      <c r="M84" s="13">
        <v>2</v>
      </c>
      <c r="N84" s="13">
        <v>0</v>
      </c>
      <c r="O84" s="23">
        <v>14</v>
      </c>
    </row>
    <row r="85" spans="1:15" x14ac:dyDescent="0.25">
      <c r="A85" s="47" t="s">
        <v>382</v>
      </c>
      <c r="B85" s="29">
        <v>330</v>
      </c>
      <c r="C85" s="29">
        <v>382</v>
      </c>
      <c r="D85" s="30">
        <v>-0.13612565445026201</v>
      </c>
      <c r="E85" s="29">
        <v>3</v>
      </c>
      <c r="F85" s="29">
        <v>5</v>
      </c>
      <c r="G85" s="29">
        <v>147</v>
      </c>
      <c r="H85" s="29">
        <v>126</v>
      </c>
      <c r="I85" s="29">
        <v>0</v>
      </c>
      <c r="J85" s="29">
        <v>0</v>
      </c>
      <c r="K85" s="29">
        <v>0</v>
      </c>
      <c r="L85" s="29">
        <v>0</v>
      </c>
      <c r="M85" s="29">
        <v>17</v>
      </c>
      <c r="N85" s="29">
        <v>0</v>
      </c>
      <c r="O85" s="29">
        <v>142</v>
      </c>
    </row>
    <row r="86" spans="1:15" x14ac:dyDescent="0.25">
      <c r="A86" s="12" t="s">
        <v>383</v>
      </c>
      <c r="B86" s="13">
        <v>0</v>
      </c>
      <c r="C86" s="13">
        <v>0</v>
      </c>
      <c r="D86" s="31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1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1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386</v>
      </c>
      <c r="B89" s="13">
        <v>4</v>
      </c>
      <c r="C89" s="13">
        <v>3</v>
      </c>
      <c r="D89" s="31">
        <v>0.33333333333333298</v>
      </c>
      <c r="E89" s="13">
        <v>0</v>
      </c>
      <c r="F89" s="13">
        <v>1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387</v>
      </c>
      <c r="B90" s="13">
        <v>3</v>
      </c>
      <c r="C90" s="13">
        <v>1</v>
      </c>
      <c r="D90" s="31">
        <v>2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1</v>
      </c>
    </row>
    <row r="91" spans="1:15" x14ac:dyDescent="0.25">
      <c r="A91" s="12" t="s">
        <v>388</v>
      </c>
      <c r="B91" s="13">
        <v>12</v>
      </c>
      <c r="C91" s="13">
        <v>6</v>
      </c>
      <c r="D91" s="31">
        <v>1</v>
      </c>
      <c r="E91" s="13">
        <v>0</v>
      </c>
      <c r="F91" s="13">
        <v>0</v>
      </c>
      <c r="G91" s="13">
        <v>3</v>
      </c>
      <c r="H91" s="13">
        <v>3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2</v>
      </c>
    </row>
    <row r="92" spans="1:15" x14ac:dyDescent="0.25">
      <c r="A92" s="12" t="s">
        <v>389</v>
      </c>
      <c r="B92" s="13">
        <v>69</v>
      </c>
      <c r="C92" s="13">
        <v>84</v>
      </c>
      <c r="D92" s="31">
        <v>-0.17857142857142899</v>
      </c>
      <c r="E92" s="13">
        <v>3</v>
      </c>
      <c r="F92" s="13">
        <v>4</v>
      </c>
      <c r="G92" s="13">
        <v>7</v>
      </c>
      <c r="H92" s="13">
        <v>17</v>
      </c>
      <c r="I92" s="13">
        <v>0</v>
      </c>
      <c r="J92" s="13">
        <v>0</v>
      </c>
      <c r="K92" s="13">
        <v>0</v>
      </c>
      <c r="L92" s="13">
        <v>0</v>
      </c>
      <c r="M92" s="13">
        <v>15</v>
      </c>
      <c r="N92" s="13">
        <v>0</v>
      </c>
      <c r="O92" s="23">
        <v>24</v>
      </c>
    </row>
    <row r="93" spans="1:15" x14ac:dyDescent="0.25">
      <c r="A93" s="12" t="s">
        <v>390</v>
      </c>
      <c r="B93" s="13">
        <v>4</v>
      </c>
      <c r="C93" s="13">
        <v>4</v>
      </c>
      <c r="D93" s="31">
        <v>0</v>
      </c>
      <c r="E93" s="13">
        <v>0</v>
      </c>
      <c r="F93" s="13">
        <v>0</v>
      </c>
      <c r="G93" s="13">
        <v>2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2</v>
      </c>
      <c r="N93" s="13">
        <v>0</v>
      </c>
      <c r="O93" s="23">
        <v>0</v>
      </c>
    </row>
    <row r="94" spans="1:15" x14ac:dyDescent="0.25">
      <c r="A94" s="12" t="s">
        <v>391</v>
      </c>
      <c r="B94" s="13">
        <v>238</v>
      </c>
      <c r="C94" s="13">
        <v>281</v>
      </c>
      <c r="D94" s="31">
        <v>-0.153024911032028</v>
      </c>
      <c r="E94" s="13">
        <v>0</v>
      </c>
      <c r="F94" s="13">
        <v>0</v>
      </c>
      <c r="G94" s="13">
        <v>135</v>
      </c>
      <c r="H94" s="13">
        <v>106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115</v>
      </c>
    </row>
    <row r="95" spans="1:15" x14ac:dyDescent="0.25">
      <c r="A95" s="12" t="s">
        <v>392</v>
      </c>
      <c r="B95" s="13">
        <v>0</v>
      </c>
      <c r="C95" s="13">
        <v>2</v>
      </c>
      <c r="D95" s="31">
        <v>-1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393</v>
      </c>
      <c r="B96" s="13">
        <v>0</v>
      </c>
      <c r="C96" s="13">
        <v>1</v>
      </c>
      <c r="D96" s="31">
        <v>-1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47" t="s">
        <v>394</v>
      </c>
      <c r="B97" s="29">
        <v>3248</v>
      </c>
      <c r="C97" s="29">
        <v>3411</v>
      </c>
      <c r="D97" s="30">
        <v>-4.7786572852535902E-2</v>
      </c>
      <c r="E97" s="29">
        <v>112</v>
      </c>
      <c r="F97" s="29">
        <v>83</v>
      </c>
      <c r="G97" s="29">
        <v>744</v>
      </c>
      <c r="H97" s="29">
        <v>680</v>
      </c>
      <c r="I97" s="29">
        <v>0</v>
      </c>
      <c r="J97" s="29">
        <v>2</v>
      </c>
      <c r="K97" s="29">
        <v>1</v>
      </c>
      <c r="L97" s="29">
        <v>1</v>
      </c>
      <c r="M97" s="29">
        <v>5</v>
      </c>
      <c r="N97" s="29">
        <v>47</v>
      </c>
      <c r="O97" s="29">
        <v>713</v>
      </c>
    </row>
    <row r="98" spans="1:15" x14ac:dyDescent="0.25">
      <c r="A98" s="12" t="s">
        <v>395</v>
      </c>
      <c r="B98" s="13">
        <v>556</v>
      </c>
      <c r="C98" s="13">
        <v>536</v>
      </c>
      <c r="D98" s="31">
        <v>3.7313432835820899E-2</v>
      </c>
      <c r="E98" s="13">
        <v>22</v>
      </c>
      <c r="F98" s="13">
        <v>17</v>
      </c>
      <c r="G98" s="13">
        <v>97</v>
      </c>
      <c r="H98" s="13">
        <v>99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3">
        <v>142</v>
      </c>
    </row>
    <row r="99" spans="1:15" x14ac:dyDescent="0.25">
      <c r="A99" s="12" t="s">
        <v>396</v>
      </c>
      <c r="B99" s="13">
        <v>433</v>
      </c>
      <c r="C99" s="13">
        <v>567</v>
      </c>
      <c r="D99" s="31">
        <v>-0.23633156966490301</v>
      </c>
      <c r="E99" s="13">
        <v>25</v>
      </c>
      <c r="F99" s="13">
        <v>16</v>
      </c>
      <c r="G99" s="13">
        <v>150</v>
      </c>
      <c r="H99" s="13">
        <v>106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13</v>
      </c>
      <c r="O99" s="23">
        <v>156</v>
      </c>
    </row>
    <row r="100" spans="1:15" x14ac:dyDescent="0.25">
      <c r="A100" s="12" t="s">
        <v>397</v>
      </c>
      <c r="B100" s="13">
        <v>57</v>
      </c>
      <c r="C100" s="13">
        <v>52</v>
      </c>
      <c r="D100" s="31">
        <v>9.6153846153846201E-2</v>
      </c>
      <c r="E100" s="13">
        <v>4</v>
      </c>
      <c r="F100" s="13">
        <v>6</v>
      </c>
      <c r="G100" s="13">
        <v>59</v>
      </c>
      <c r="H100" s="13">
        <v>79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6</v>
      </c>
      <c r="O100" s="23">
        <v>44</v>
      </c>
    </row>
    <row r="101" spans="1:15" x14ac:dyDescent="0.25">
      <c r="A101" s="12" t="s">
        <v>398</v>
      </c>
      <c r="B101" s="13">
        <v>290</v>
      </c>
      <c r="C101" s="13">
        <v>227</v>
      </c>
      <c r="D101" s="31">
        <v>0.27753303964757697</v>
      </c>
      <c r="E101" s="13">
        <v>20</v>
      </c>
      <c r="F101" s="13">
        <v>6</v>
      </c>
      <c r="G101" s="13">
        <v>58</v>
      </c>
      <c r="H101" s="13">
        <v>52</v>
      </c>
      <c r="I101" s="13">
        <v>0</v>
      </c>
      <c r="J101" s="13">
        <v>2</v>
      </c>
      <c r="K101" s="13">
        <v>0</v>
      </c>
      <c r="L101" s="13">
        <v>0</v>
      </c>
      <c r="M101" s="13">
        <v>0</v>
      </c>
      <c r="N101" s="13">
        <v>28</v>
      </c>
      <c r="O101" s="23">
        <v>66</v>
      </c>
    </row>
    <row r="102" spans="1:15" x14ac:dyDescent="0.25">
      <c r="A102" s="12" t="s">
        <v>399</v>
      </c>
      <c r="B102" s="13">
        <v>21</v>
      </c>
      <c r="C102" s="13">
        <v>12</v>
      </c>
      <c r="D102" s="31">
        <v>0.75</v>
      </c>
      <c r="E102" s="13">
        <v>0</v>
      </c>
      <c r="F102" s="13">
        <v>0</v>
      </c>
      <c r="G102" s="13">
        <v>4</v>
      </c>
      <c r="H102" s="13">
        <v>6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2</v>
      </c>
    </row>
    <row r="103" spans="1:15" x14ac:dyDescent="0.25">
      <c r="A103" s="12" t="s">
        <v>400</v>
      </c>
      <c r="B103" s="13">
        <v>74</v>
      </c>
      <c r="C103" s="13">
        <v>56</v>
      </c>
      <c r="D103" s="31">
        <v>0.32142857142857101</v>
      </c>
      <c r="E103" s="13">
        <v>6</v>
      </c>
      <c r="F103" s="13">
        <v>4</v>
      </c>
      <c r="G103" s="13">
        <v>10</v>
      </c>
      <c r="H103" s="13">
        <v>6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18</v>
      </c>
    </row>
    <row r="104" spans="1:15" x14ac:dyDescent="0.25">
      <c r="A104" s="12" t="s">
        <v>401</v>
      </c>
      <c r="B104" s="13">
        <v>110</v>
      </c>
      <c r="C104" s="13">
        <v>118</v>
      </c>
      <c r="D104" s="31">
        <v>-6.7796610169491497E-2</v>
      </c>
      <c r="E104" s="13">
        <v>2</v>
      </c>
      <c r="F104" s="13">
        <v>0</v>
      </c>
      <c r="G104" s="13">
        <v>9</v>
      </c>
      <c r="H104" s="13">
        <v>6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3">
        <v>1</v>
      </c>
    </row>
    <row r="105" spans="1:15" x14ac:dyDescent="0.25">
      <c r="A105" s="12" t="s">
        <v>402</v>
      </c>
      <c r="B105" s="13">
        <v>907</v>
      </c>
      <c r="C105" s="13">
        <v>957</v>
      </c>
      <c r="D105" s="31">
        <v>-5.2246603970741899E-2</v>
      </c>
      <c r="E105" s="13">
        <v>5</v>
      </c>
      <c r="F105" s="13">
        <v>4</v>
      </c>
      <c r="G105" s="13">
        <v>206</v>
      </c>
      <c r="H105" s="13">
        <v>158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3">
        <v>118</v>
      </c>
    </row>
    <row r="106" spans="1:15" x14ac:dyDescent="0.25">
      <c r="A106" s="12" t="s">
        <v>403</v>
      </c>
      <c r="B106" s="13">
        <v>176</v>
      </c>
      <c r="C106" s="13">
        <v>166</v>
      </c>
      <c r="D106" s="31">
        <v>6.02409638554217E-2</v>
      </c>
      <c r="E106" s="13">
        <v>4</v>
      </c>
      <c r="F106" s="13">
        <v>2</v>
      </c>
      <c r="G106" s="13">
        <v>48</v>
      </c>
      <c r="H106" s="13">
        <v>40</v>
      </c>
      <c r="I106" s="13">
        <v>0</v>
      </c>
      <c r="J106" s="13">
        <v>0</v>
      </c>
      <c r="K106" s="13">
        <v>1</v>
      </c>
      <c r="L106" s="13">
        <v>0</v>
      </c>
      <c r="M106" s="13">
        <v>2</v>
      </c>
      <c r="N106" s="13">
        <v>0</v>
      </c>
      <c r="O106" s="23">
        <v>36</v>
      </c>
    </row>
    <row r="107" spans="1:15" x14ac:dyDescent="0.25">
      <c r="A107" s="12" t="s">
        <v>404</v>
      </c>
      <c r="B107" s="13">
        <v>60</v>
      </c>
      <c r="C107" s="13">
        <v>38</v>
      </c>
      <c r="D107" s="31">
        <v>0.57894736842105299</v>
      </c>
      <c r="E107" s="13">
        <v>1</v>
      </c>
      <c r="F107" s="13">
        <v>1</v>
      </c>
      <c r="G107" s="13">
        <v>2</v>
      </c>
      <c r="H107" s="13">
        <v>8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11</v>
      </c>
    </row>
    <row r="108" spans="1:15" x14ac:dyDescent="0.25">
      <c r="A108" s="12" t="s">
        <v>405</v>
      </c>
      <c r="B108" s="13">
        <v>9</v>
      </c>
      <c r="C108" s="13">
        <v>8</v>
      </c>
      <c r="D108" s="31">
        <v>0.125</v>
      </c>
      <c r="E108" s="13">
        <v>0</v>
      </c>
      <c r="F108" s="13">
        <v>0</v>
      </c>
      <c r="G108" s="13">
        <v>5</v>
      </c>
      <c r="H108" s="13">
        <v>4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1</v>
      </c>
    </row>
    <row r="109" spans="1:15" x14ac:dyDescent="0.25">
      <c r="A109" s="12" t="s">
        <v>406</v>
      </c>
      <c r="B109" s="13">
        <v>5</v>
      </c>
      <c r="C109" s="13">
        <v>6</v>
      </c>
      <c r="D109" s="31">
        <v>-0.16666666666666699</v>
      </c>
      <c r="E109" s="13">
        <v>0</v>
      </c>
      <c r="F109" s="13">
        <v>0</v>
      </c>
      <c r="G109" s="13">
        <v>6</v>
      </c>
      <c r="H109" s="13">
        <v>5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7</v>
      </c>
    </row>
    <row r="110" spans="1:15" x14ac:dyDescent="0.25">
      <c r="A110" s="12" t="s">
        <v>407</v>
      </c>
      <c r="B110" s="13">
        <v>0</v>
      </c>
      <c r="C110" s="13">
        <v>0</v>
      </c>
      <c r="D110" s="31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408</v>
      </c>
      <c r="B111" s="13">
        <v>470</v>
      </c>
      <c r="C111" s="13">
        <v>600</v>
      </c>
      <c r="D111" s="31">
        <v>-0.21666666666666701</v>
      </c>
      <c r="E111" s="13">
        <v>15</v>
      </c>
      <c r="F111" s="13">
        <v>18</v>
      </c>
      <c r="G111" s="13">
        <v>54</v>
      </c>
      <c r="H111" s="13">
        <v>67</v>
      </c>
      <c r="I111" s="13">
        <v>0</v>
      </c>
      <c r="J111" s="13">
        <v>0</v>
      </c>
      <c r="K111" s="13">
        <v>0</v>
      </c>
      <c r="L111" s="13">
        <v>1</v>
      </c>
      <c r="M111" s="13">
        <v>1</v>
      </c>
      <c r="N111" s="13">
        <v>0</v>
      </c>
      <c r="O111" s="23">
        <v>70</v>
      </c>
    </row>
    <row r="112" spans="1:15" x14ac:dyDescent="0.25">
      <c r="A112" s="12" t="s">
        <v>409</v>
      </c>
      <c r="B112" s="13">
        <v>0</v>
      </c>
      <c r="C112" s="13">
        <v>0</v>
      </c>
      <c r="D112" s="31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1">
        <v>0</v>
      </c>
      <c r="E113" s="13">
        <v>0</v>
      </c>
      <c r="F113" s="13">
        <v>0</v>
      </c>
      <c r="G113" s="13">
        <v>0</v>
      </c>
      <c r="H113" s="13">
        <v>2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411</v>
      </c>
      <c r="B114" s="13">
        <v>17</v>
      </c>
      <c r="C114" s="13">
        <v>18</v>
      </c>
      <c r="D114" s="31">
        <v>-5.5555555555555601E-2</v>
      </c>
      <c r="E114" s="13">
        <v>1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412</v>
      </c>
      <c r="B115" s="13">
        <v>8</v>
      </c>
      <c r="C115" s="13">
        <v>1</v>
      </c>
      <c r="D115" s="31">
        <v>7</v>
      </c>
      <c r="E115" s="13">
        <v>3</v>
      </c>
      <c r="F115" s="13">
        <v>5</v>
      </c>
      <c r="G115" s="13">
        <v>2</v>
      </c>
      <c r="H115" s="13">
        <v>2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5</v>
      </c>
    </row>
    <row r="116" spans="1:15" x14ac:dyDescent="0.25">
      <c r="A116" s="12" t="s">
        <v>413</v>
      </c>
      <c r="B116" s="13">
        <v>5</v>
      </c>
      <c r="C116" s="13">
        <v>0</v>
      </c>
      <c r="D116" s="31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0</v>
      </c>
    </row>
    <row r="117" spans="1:15" x14ac:dyDescent="0.25">
      <c r="A117" s="12" t="s">
        <v>414</v>
      </c>
      <c r="B117" s="13">
        <v>0</v>
      </c>
      <c r="C117" s="13">
        <v>1</v>
      </c>
      <c r="D117" s="31">
        <v>-1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1">
        <v>0</v>
      </c>
      <c r="E118" s="13">
        <v>0</v>
      </c>
      <c r="F118" s="13">
        <v>3</v>
      </c>
      <c r="G118" s="13">
        <v>0</v>
      </c>
      <c r="H118" s="13">
        <v>2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2</v>
      </c>
    </row>
    <row r="119" spans="1:15" x14ac:dyDescent="0.25">
      <c r="A119" s="12" t="s">
        <v>416</v>
      </c>
      <c r="B119" s="13">
        <v>1</v>
      </c>
      <c r="C119" s="13">
        <v>0</v>
      </c>
      <c r="D119" s="31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417</v>
      </c>
      <c r="B120" s="13">
        <v>3</v>
      </c>
      <c r="C120" s="13">
        <v>6</v>
      </c>
      <c r="D120" s="31">
        <v>-0.5</v>
      </c>
      <c r="E120" s="13">
        <v>0</v>
      </c>
      <c r="F120" s="13">
        <v>0</v>
      </c>
      <c r="G120" s="13">
        <v>0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1</v>
      </c>
    </row>
    <row r="121" spans="1:15" x14ac:dyDescent="0.25">
      <c r="A121" s="12" t="s">
        <v>418</v>
      </c>
      <c r="B121" s="13">
        <v>19</v>
      </c>
      <c r="C121" s="13">
        <v>30</v>
      </c>
      <c r="D121" s="31">
        <v>-0.36666666666666697</v>
      </c>
      <c r="E121" s="13">
        <v>1</v>
      </c>
      <c r="F121" s="13">
        <v>1</v>
      </c>
      <c r="G121" s="13">
        <v>21</v>
      </c>
      <c r="H121" s="13">
        <v>27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28</v>
      </c>
    </row>
    <row r="122" spans="1:15" x14ac:dyDescent="0.25">
      <c r="A122" s="12" t="s">
        <v>419</v>
      </c>
      <c r="B122" s="13">
        <v>2</v>
      </c>
      <c r="C122" s="13">
        <v>3</v>
      </c>
      <c r="D122" s="31">
        <v>-0.33333333333333298</v>
      </c>
      <c r="E122" s="13">
        <v>0</v>
      </c>
      <c r="F122" s="13">
        <v>0</v>
      </c>
      <c r="G122" s="13">
        <v>5</v>
      </c>
      <c r="H122" s="13">
        <v>5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3">
        <v>2</v>
      </c>
    </row>
    <row r="123" spans="1:15" x14ac:dyDescent="0.25">
      <c r="A123" s="12" t="s">
        <v>420</v>
      </c>
      <c r="B123" s="13">
        <v>2</v>
      </c>
      <c r="C123" s="13">
        <v>1</v>
      </c>
      <c r="D123" s="31">
        <v>1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1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1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423</v>
      </c>
      <c r="B126" s="13">
        <v>4</v>
      </c>
      <c r="C126" s="13">
        <v>6</v>
      </c>
      <c r="D126" s="31">
        <v>-0.33333333333333298</v>
      </c>
      <c r="E126" s="13">
        <v>0</v>
      </c>
      <c r="F126" s="13">
        <v>0</v>
      </c>
      <c r="G126" s="13">
        <v>4</v>
      </c>
      <c r="H126" s="13">
        <v>2</v>
      </c>
      <c r="I126" s="13">
        <v>0</v>
      </c>
      <c r="J126" s="13">
        <v>0</v>
      </c>
      <c r="K126" s="13">
        <v>0</v>
      </c>
      <c r="L126" s="13">
        <v>0</v>
      </c>
      <c r="M126" s="13">
        <v>1</v>
      </c>
      <c r="N126" s="13">
        <v>0</v>
      </c>
      <c r="O126" s="23">
        <v>2</v>
      </c>
    </row>
    <row r="127" spans="1:15" x14ac:dyDescent="0.25">
      <c r="A127" s="12" t="s">
        <v>424</v>
      </c>
      <c r="B127" s="13">
        <v>6</v>
      </c>
      <c r="C127" s="13">
        <v>0</v>
      </c>
      <c r="D127" s="31">
        <v>0</v>
      </c>
      <c r="E127" s="13">
        <v>0</v>
      </c>
      <c r="F127" s="13">
        <v>0</v>
      </c>
      <c r="G127" s="13">
        <v>1</v>
      </c>
      <c r="H127" s="13">
        <v>2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1</v>
      </c>
    </row>
    <row r="128" spans="1:15" x14ac:dyDescent="0.25">
      <c r="A128" s="12" t="s">
        <v>425</v>
      </c>
      <c r="B128" s="13">
        <v>13</v>
      </c>
      <c r="C128" s="13">
        <v>1</v>
      </c>
      <c r="D128" s="31">
        <v>12</v>
      </c>
      <c r="E128" s="13">
        <v>3</v>
      </c>
      <c r="F128" s="13">
        <v>0</v>
      </c>
      <c r="G128" s="13">
        <v>3</v>
      </c>
      <c r="H128" s="13">
        <v>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0</v>
      </c>
    </row>
    <row r="129" spans="1:15" x14ac:dyDescent="0.25">
      <c r="A129" s="12" t="s">
        <v>426</v>
      </c>
      <c r="B129" s="13">
        <v>0</v>
      </c>
      <c r="C129" s="13">
        <v>1</v>
      </c>
      <c r="D129" s="31">
        <v>-1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1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0</v>
      </c>
    </row>
    <row r="131" spans="1:15" x14ac:dyDescent="0.25">
      <c r="A131" s="47" t="s">
        <v>428</v>
      </c>
      <c r="B131" s="29">
        <v>28</v>
      </c>
      <c r="C131" s="29">
        <v>14</v>
      </c>
      <c r="D131" s="30">
        <v>1</v>
      </c>
      <c r="E131" s="29">
        <v>0</v>
      </c>
      <c r="F131" s="29">
        <v>0</v>
      </c>
      <c r="G131" s="29">
        <v>24</v>
      </c>
      <c r="H131" s="29">
        <v>19</v>
      </c>
      <c r="I131" s="29">
        <v>0</v>
      </c>
      <c r="J131" s="29">
        <v>0</v>
      </c>
      <c r="K131" s="29">
        <v>0</v>
      </c>
      <c r="L131" s="29">
        <v>0</v>
      </c>
      <c r="M131" s="29">
        <v>10</v>
      </c>
      <c r="N131" s="29">
        <v>0</v>
      </c>
      <c r="O131" s="29">
        <v>14</v>
      </c>
    </row>
    <row r="132" spans="1:15" x14ac:dyDescent="0.25">
      <c r="A132" s="12" t="s">
        <v>429</v>
      </c>
      <c r="B132" s="13">
        <v>1</v>
      </c>
      <c r="C132" s="13">
        <v>0</v>
      </c>
      <c r="D132" s="31">
        <v>0</v>
      </c>
      <c r="E132" s="13">
        <v>0</v>
      </c>
      <c r="F132" s="13">
        <v>0</v>
      </c>
      <c r="G132" s="13">
        <v>1</v>
      </c>
      <c r="H132" s="13">
        <v>2</v>
      </c>
      <c r="I132" s="13">
        <v>0</v>
      </c>
      <c r="J132" s="13">
        <v>0</v>
      </c>
      <c r="K132" s="13">
        <v>0</v>
      </c>
      <c r="L132" s="13">
        <v>0</v>
      </c>
      <c r="M132" s="13">
        <v>3</v>
      </c>
      <c r="N132" s="13">
        <v>0</v>
      </c>
      <c r="O132" s="23">
        <v>9</v>
      </c>
    </row>
    <row r="133" spans="1:15" x14ac:dyDescent="0.25">
      <c r="A133" s="12" t="s">
        <v>430</v>
      </c>
      <c r="B133" s="13">
        <v>0</v>
      </c>
      <c r="C133" s="13">
        <v>0</v>
      </c>
      <c r="D133" s="31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431</v>
      </c>
      <c r="B134" s="13">
        <v>25</v>
      </c>
      <c r="C134" s="13">
        <v>13</v>
      </c>
      <c r="D134" s="31">
        <v>0.92307692307692302</v>
      </c>
      <c r="E134" s="13">
        <v>0</v>
      </c>
      <c r="F134" s="13">
        <v>0</v>
      </c>
      <c r="G134" s="13">
        <v>23</v>
      </c>
      <c r="H134" s="13">
        <v>16</v>
      </c>
      <c r="I134" s="13">
        <v>0</v>
      </c>
      <c r="J134" s="13">
        <v>0</v>
      </c>
      <c r="K134" s="13">
        <v>0</v>
      </c>
      <c r="L134" s="13">
        <v>0</v>
      </c>
      <c r="M134" s="13">
        <v>5</v>
      </c>
      <c r="N134" s="13">
        <v>0</v>
      </c>
      <c r="O134" s="23">
        <v>3</v>
      </c>
    </row>
    <row r="135" spans="1:15" x14ac:dyDescent="0.25">
      <c r="A135" s="12" t="s">
        <v>432</v>
      </c>
      <c r="B135" s="13">
        <v>2</v>
      </c>
      <c r="C135" s="13">
        <v>1</v>
      </c>
      <c r="D135" s="31">
        <v>1</v>
      </c>
      <c r="E135" s="13">
        <v>0</v>
      </c>
      <c r="F135" s="13">
        <v>0</v>
      </c>
      <c r="G135" s="13">
        <v>0</v>
      </c>
      <c r="H135" s="13">
        <v>1</v>
      </c>
      <c r="I135" s="13">
        <v>0</v>
      </c>
      <c r="J135" s="13">
        <v>0</v>
      </c>
      <c r="K135" s="13">
        <v>0</v>
      </c>
      <c r="L135" s="13">
        <v>0</v>
      </c>
      <c r="M135" s="13">
        <v>2</v>
      </c>
      <c r="N135" s="13">
        <v>0</v>
      </c>
      <c r="O135" s="23">
        <v>2</v>
      </c>
    </row>
    <row r="136" spans="1:15" x14ac:dyDescent="0.25">
      <c r="A136" s="12" t="s">
        <v>433</v>
      </c>
      <c r="B136" s="13">
        <v>0</v>
      </c>
      <c r="C136" s="13">
        <v>0</v>
      </c>
      <c r="D136" s="31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47" t="s">
        <v>434</v>
      </c>
      <c r="B137" s="29">
        <v>12</v>
      </c>
      <c r="C137" s="29">
        <v>7</v>
      </c>
      <c r="D137" s="30">
        <v>0.71428571428571397</v>
      </c>
      <c r="E137" s="29">
        <v>0</v>
      </c>
      <c r="F137" s="29">
        <v>0</v>
      </c>
      <c r="G137" s="29">
        <v>1</v>
      </c>
      <c r="H137" s="29">
        <v>9</v>
      </c>
      <c r="I137" s="29">
        <v>0</v>
      </c>
      <c r="J137" s="29">
        <v>0</v>
      </c>
      <c r="K137" s="29">
        <v>0</v>
      </c>
      <c r="L137" s="29">
        <v>0</v>
      </c>
      <c r="M137" s="29">
        <v>2</v>
      </c>
      <c r="N137" s="29">
        <v>0</v>
      </c>
      <c r="O137" s="29">
        <v>1</v>
      </c>
    </row>
    <row r="138" spans="1:15" x14ac:dyDescent="0.25">
      <c r="A138" s="12" t="s">
        <v>435</v>
      </c>
      <c r="B138" s="13">
        <v>2</v>
      </c>
      <c r="C138" s="13">
        <v>0</v>
      </c>
      <c r="D138" s="31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1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437</v>
      </c>
      <c r="B140" s="13">
        <v>1</v>
      </c>
      <c r="C140" s="13">
        <v>3</v>
      </c>
      <c r="D140" s="31">
        <v>-0.66666666666666696</v>
      </c>
      <c r="E140" s="13">
        <v>0</v>
      </c>
      <c r="F140" s="13">
        <v>0</v>
      </c>
      <c r="G140" s="13">
        <v>1</v>
      </c>
      <c r="H140" s="13">
        <v>1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1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439</v>
      </c>
      <c r="B142" s="13">
        <v>9</v>
      </c>
      <c r="C142" s="13">
        <v>4</v>
      </c>
      <c r="D142" s="31">
        <v>1.25</v>
      </c>
      <c r="E142" s="13">
        <v>0</v>
      </c>
      <c r="F142" s="13">
        <v>0</v>
      </c>
      <c r="G142" s="13">
        <v>0</v>
      </c>
      <c r="H142" s="13">
        <v>7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3">
        <v>0</v>
      </c>
    </row>
    <row r="143" spans="1:15" x14ac:dyDescent="0.25">
      <c r="A143" s="12" t="s">
        <v>440</v>
      </c>
      <c r="B143" s="13">
        <v>0</v>
      </c>
      <c r="C143" s="13">
        <v>0</v>
      </c>
      <c r="D143" s="31">
        <v>0</v>
      </c>
      <c r="E143" s="13">
        <v>0</v>
      </c>
      <c r="F143" s="13">
        <v>0</v>
      </c>
      <c r="G143" s="13">
        <v>0</v>
      </c>
      <c r="H143" s="13">
        <v>1</v>
      </c>
      <c r="I143" s="13">
        <v>0</v>
      </c>
      <c r="J143" s="13">
        <v>0</v>
      </c>
      <c r="K143" s="13">
        <v>0</v>
      </c>
      <c r="L143" s="13">
        <v>0</v>
      </c>
      <c r="M143" s="13">
        <v>2</v>
      </c>
      <c r="N143" s="13">
        <v>0</v>
      </c>
      <c r="O143" s="23">
        <v>1</v>
      </c>
    </row>
    <row r="144" spans="1:15" x14ac:dyDescent="0.25">
      <c r="A144" s="47" t="s">
        <v>441</v>
      </c>
      <c r="B144" s="29">
        <v>1</v>
      </c>
      <c r="C144" s="29">
        <v>0</v>
      </c>
      <c r="D144" s="30">
        <v>0</v>
      </c>
      <c r="E144" s="29">
        <v>0</v>
      </c>
      <c r="F144" s="29">
        <v>0</v>
      </c>
      <c r="G144" s="29">
        <v>1</v>
      </c>
      <c r="H144" s="29">
        <v>1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1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443</v>
      </c>
      <c r="B146" s="13">
        <v>1</v>
      </c>
      <c r="C146" s="13">
        <v>0</v>
      </c>
      <c r="D146" s="31">
        <v>0</v>
      </c>
      <c r="E146" s="13">
        <v>0</v>
      </c>
      <c r="F146" s="13">
        <v>0</v>
      </c>
      <c r="G146" s="13">
        <v>1</v>
      </c>
      <c r="H146" s="13">
        <v>1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x14ac:dyDescent="0.25">
      <c r="A147" s="47" t="s">
        <v>444</v>
      </c>
      <c r="B147" s="29">
        <v>104</v>
      </c>
      <c r="C147" s="29">
        <v>81</v>
      </c>
      <c r="D147" s="30">
        <v>0.28395061728395099</v>
      </c>
      <c r="E147" s="29">
        <v>5</v>
      </c>
      <c r="F147" s="29">
        <v>4</v>
      </c>
      <c r="G147" s="29">
        <v>50</v>
      </c>
      <c r="H147" s="29">
        <v>39</v>
      </c>
      <c r="I147" s="29">
        <v>0</v>
      </c>
      <c r="J147" s="29">
        <v>0</v>
      </c>
      <c r="K147" s="29">
        <v>0</v>
      </c>
      <c r="L147" s="29">
        <v>0</v>
      </c>
      <c r="M147" s="29">
        <v>53</v>
      </c>
      <c r="N147" s="29">
        <v>2</v>
      </c>
      <c r="O147" s="29">
        <v>39</v>
      </c>
    </row>
    <row r="148" spans="1:15" x14ac:dyDescent="0.25">
      <c r="A148" s="12" t="s">
        <v>445</v>
      </c>
      <c r="B148" s="13">
        <v>61</v>
      </c>
      <c r="C148" s="13">
        <v>29</v>
      </c>
      <c r="D148" s="31">
        <v>1.1034482758620701</v>
      </c>
      <c r="E148" s="13">
        <v>0</v>
      </c>
      <c r="F148" s="13">
        <v>0</v>
      </c>
      <c r="G148" s="13">
        <v>31</v>
      </c>
      <c r="H148" s="13">
        <v>19</v>
      </c>
      <c r="I148" s="13">
        <v>0</v>
      </c>
      <c r="J148" s="13">
        <v>0</v>
      </c>
      <c r="K148" s="13">
        <v>0</v>
      </c>
      <c r="L148" s="13">
        <v>0</v>
      </c>
      <c r="M148" s="13">
        <v>20</v>
      </c>
      <c r="N148" s="13">
        <v>0</v>
      </c>
      <c r="O148" s="23">
        <v>19</v>
      </c>
    </row>
    <row r="149" spans="1:15" x14ac:dyDescent="0.25">
      <c r="A149" s="12" t="s">
        <v>446</v>
      </c>
      <c r="B149" s="13">
        <v>5</v>
      </c>
      <c r="C149" s="13">
        <v>3</v>
      </c>
      <c r="D149" s="31">
        <v>0.66666666666666696</v>
      </c>
      <c r="E149" s="13">
        <v>0</v>
      </c>
      <c r="F149" s="13">
        <v>0</v>
      </c>
      <c r="G149" s="13">
        <v>1</v>
      </c>
      <c r="H149" s="13">
        <v>2</v>
      </c>
      <c r="I149" s="13">
        <v>0</v>
      </c>
      <c r="J149" s="13">
        <v>0</v>
      </c>
      <c r="K149" s="13">
        <v>0</v>
      </c>
      <c r="L149" s="13">
        <v>0</v>
      </c>
      <c r="M149" s="13">
        <v>3</v>
      </c>
      <c r="N149" s="13">
        <v>0</v>
      </c>
      <c r="O149" s="23">
        <v>0</v>
      </c>
    </row>
    <row r="150" spans="1:15" x14ac:dyDescent="0.25">
      <c r="A150" s="12" t="s">
        <v>447</v>
      </c>
      <c r="B150" s="13">
        <v>1</v>
      </c>
      <c r="C150" s="13">
        <v>0</v>
      </c>
      <c r="D150" s="31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448</v>
      </c>
      <c r="B151" s="13">
        <v>2</v>
      </c>
      <c r="C151" s="13">
        <v>12</v>
      </c>
      <c r="D151" s="31">
        <v>-0.83333333333333304</v>
      </c>
      <c r="E151" s="13">
        <v>0</v>
      </c>
      <c r="F151" s="13">
        <v>0</v>
      </c>
      <c r="G151" s="13">
        <v>2</v>
      </c>
      <c r="H151" s="13">
        <v>4</v>
      </c>
      <c r="I151" s="13">
        <v>0</v>
      </c>
      <c r="J151" s="13">
        <v>0</v>
      </c>
      <c r="K151" s="13">
        <v>0</v>
      </c>
      <c r="L151" s="13">
        <v>0</v>
      </c>
      <c r="M151" s="13">
        <v>21</v>
      </c>
      <c r="N151" s="13">
        <v>0</v>
      </c>
      <c r="O151" s="23">
        <v>0</v>
      </c>
    </row>
    <row r="152" spans="1:15" x14ac:dyDescent="0.25">
      <c r="A152" s="12" t="s">
        <v>449</v>
      </c>
      <c r="B152" s="13">
        <v>2</v>
      </c>
      <c r="C152" s="13">
        <v>2</v>
      </c>
      <c r="D152" s="31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2</v>
      </c>
      <c r="O152" s="23">
        <v>2</v>
      </c>
    </row>
    <row r="153" spans="1:15" x14ac:dyDescent="0.25">
      <c r="A153" s="12" t="s">
        <v>450</v>
      </c>
      <c r="B153" s="13">
        <v>4</v>
      </c>
      <c r="C153" s="13">
        <v>5</v>
      </c>
      <c r="D153" s="31">
        <v>-0.2</v>
      </c>
      <c r="E153" s="13">
        <v>1</v>
      </c>
      <c r="F153" s="13">
        <v>0</v>
      </c>
      <c r="G153" s="13">
        <v>2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3">
        <v>0</v>
      </c>
    </row>
    <row r="154" spans="1:15" x14ac:dyDescent="0.25">
      <c r="A154" s="12" t="s">
        <v>451</v>
      </c>
      <c r="B154" s="13">
        <v>9</v>
      </c>
      <c r="C154" s="13">
        <v>16</v>
      </c>
      <c r="D154" s="31">
        <v>-0.4375</v>
      </c>
      <c r="E154" s="13">
        <v>4</v>
      </c>
      <c r="F154" s="13">
        <v>4</v>
      </c>
      <c r="G154" s="13">
        <v>6</v>
      </c>
      <c r="H154" s="13">
        <v>6</v>
      </c>
      <c r="I154" s="13">
        <v>0</v>
      </c>
      <c r="J154" s="13">
        <v>0</v>
      </c>
      <c r="K154" s="13">
        <v>0</v>
      </c>
      <c r="L154" s="13">
        <v>0</v>
      </c>
      <c r="M154" s="13">
        <v>9</v>
      </c>
      <c r="N154" s="13">
        <v>0</v>
      </c>
      <c r="O154" s="23">
        <v>11</v>
      </c>
    </row>
    <row r="155" spans="1:15" x14ac:dyDescent="0.25">
      <c r="A155" s="12" t="s">
        <v>452</v>
      </c>
      <c r="B155" s="13">
        <v>20</v>
      </c>
      <c r="C155" s="13">
        <v>14</v>
      </c>
      <c r="D155" s="31">
        <v>0.42857142857142899</v>
      </c>
      <c r="E155" s="13">
        <v>0</v>
      </c>
      <c r="F155" s="13">
        <v>0</v>
      </c>
      <c r="G155" s="13">
        <v>8</v>
      </c>
      <c r="H155" s="13">
        <v>8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3">
        <v>7</v>
      </c>
    </row>
    <row r="156" spans="1:15" x14ac:dyDescent="0.25">
      <c r="A156" s="47" t="s">
        <v>453</v>
      </c>
      <c r="B156" s="29">
        <v>74</v>
      </c>
      <c r="C156" s="29">
        <v>38</v>
      </c>
      <c r="D156" s="30">
        <v>0.94736842105263197</v>
      </c>
      <c r="E156" s="29">
        <v>0</v>
      </c>
      <c r="F156" s="29">
        <v>0</v>
      </c>
      <c r="G156" s="29">
        <v>9</v>
      </c>
      <c r="H156" s="29">
        <v>5</v>
      </c>
      <c r="I156" s="29">
        <v>1</v>
      </c>
      <c r="J156" s="29">
        <v>1</v>
      </c>
      <c r="K156" s="29">
        <v>0</v>
      </c>
      <c r="L156" s="29">
        <v>0</v>
      </c>
      <c r="M156" s="29">
        <v>0</v>
      </c>
      <c r="N156" s="29">
        <v>1</v>
      </c>
      <c r="O156" s="29">
        <v>5</v>
      </c>
    </row>
    <row r="157" spans="1:15" x14ac:dyDescent="0.25">
      <c r="A157" s="12" t="s">
        <v>454</v>
      </c>
      <c r="B157" s="13">
        <v>0</v>
      </c>
      <c r="C157" s="13">
        <v>0</v>
      </c>
      <c r="D157" s="31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1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1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1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458</v>
      </c>
      <c r="B161" s="13">
        <v>2</v>
      </c>
      <c r="C161" s="13">
        <v>5</v>
      </c>
      <c r="D161" s="31">
        <v>-0.6</v>
      </c>
      <c r="E161" s="13">
        <v>0</v>
      </c>
      <c r="F161" s="13">
        <v>0</v>
      </c>
      <c r="G161" s="13">
        <v>1</v>
      </c>
      <c r="H161" s="13">
        <v>0</v>
      </c>
      <c r="I161" s="13">
        <v>1</v>
      </c>
      <c r="J161" s="13">
        <v>1</v>
      </c>
      <c r="K161" s="13">
        <v>0</v>
      </c>
      <c r="L161" s="13">
        <v>0</v>
      </c>
      <c r="M161" s="13">
        <v>0</v>
      </c>
      <c r="N161" s="13">
        <v>1</v>
      </c>
      <c r="O161" s="23">
        <v>0</v>
      </c>
    </row>
    <row r="162" spans="1:15" x14ac:dyDescent="0.25">
      <c r="A162" s="12" t="s">
        <v>459</v>
      </c>
      <c r="B162" s="13">
        <v>51</v>
      </c>
      <c r="C162" s="13">
        <v>15</v>
      </c>
      <c r="D162" s="31">
        <v>2.4</v>
      </c>
      <c r="E162" s="13">
        <v>0</v>
      </c>
      <c r="F162" s="13">
        <v>0</v>
      </c>
      <c r="G162" s="13">
        <v>2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3">
        <v>4</v>
      </c>
    </row>
    <row r="163" spans="1:15" x14ac:dyDescent="0.25">
      <c r="A163" s="12" t="s">
        <v>460</v>
      </c>
      <c r="B163" s="13">
        <v>2</v>
      </c>
      <c r="C163" s="13">
        <v>2</v>
      </c>
      <c r="D163" s="31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461</v>
      </c>
      <c r="B164" s="13">
        <v>11</v>
      </c>
      <c r="C164" s="13">
        <v>8</v>
      </c>
      <c r="D164" s="31">
        <v>0.375</v>
      </c>
      <c r="E164" s="13">
        <v>0</v>
      </c>
      <c r="F164" s="13">
        <v>0</v>
      </c>
      <c r="G164" s="13">
        <v>1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0</v>
      </c>
    </row>
    <row r="165" spans="1:15" x14ac:dyDescent="0.25">
      <c r="A165" s="12" t="s">
        <v>462</v>
      </c>
      <c r="B165" s="13">
        <v>8</v>
      </c>
      <c r="C165" s="13">
        <v>8</v>
      </c>
      <c r="D165" s="31">
        <v>0</v>
      </c>
      <c r="E165" s="13">
        <v>0</v>
      </c>
      <c r="F165" s="13">
        <v>0</v>
      </c>
      <c r="G165" s="13">
        <v>5</v>
      </c>
      <c r="H165" s="13">
        <v>5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1</v>
      </c>
    </row>
    <row r="166" spans="1:15" x14ac:dyDescent="0.25">
      <c r="A166" s="47" t="s">
        <v>463</v>
      </c>
      <c r="B166" s="29">
        <v>124</v>
      </c>
      <c r="C166" s="29">
        <v>159</v>
      </c>
      <c r="D166" s="30">
        <v>-0.22012578616352199</v>
      </c>
      <c r="E166" s="29">
        <v>6</v>
      </c>
      <c r="F166" s="29">
        <v>2</v>
      </c>
      <c r="G166" s="29">
        <v>99</v>
      </c>
      <c r="H166" s="29">
        <v>74</v>
      </c>
      <c r="I166" s="29">
        <v>0</v>
      </c>
      <c r="J166" s="29">
        <v>2</v>
      </c>
      <c r="K166" s="29">
        <v>0</v>
      </c>
      <c r="L166" s="29">
        <v>0</v>
      </c>
      <c r="M166" s="29">
        <v>2</v>
      </c>
      <c r="N166" s="29">
        <v>54</v>
      </c>
      <c r="O166" s="29">
        <v>84</v>
      </c>
    </row>
    <row r="167" spans="1:15" x14ac:dyDescent="0.25">
      <c r="A167" s="12" t="s">
        <v>464</v>
      </c>
      <c r="B167" s="13">
        <v>1</v>
      </c>
      <c r="C167" s="13">
        <v>2</v>
      </c>
      <c r="D167" s="31">
        <v>-0.5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3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1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1">
        <v>-1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1</v>
      </c>
      <c r="N169" s="13">
        <v>0</v>
      </c>
      <c r="O169" s="23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1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468</v>
      </c>
      <c r="B171" s="13">
        <v>1</v>
      </c>
      <c r="C171" s="13">
        <v>0</v>
      </c>
      <c r="D171" s="31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1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470</v>
      </c>
      <c r="B173" s="13">
        <v>45</v>
      </c>
      <c r="C173" s="13">
        <v>46</v>
      </c>
      <c r="D173" s="31">
        <v>-2.1739130434782601E-2</v>
      </c>
      <c r="E173" s="13">
        <v>1</v>
      </c>
      <c r="F173" s="13">
        <v>0</v>
      </c>
      <c r="G173" s="13">
        <v>41</v>
      </c>
      <c r="H173" s="13">
        <v>29</v>
      </c>
      <c r="I173" s="13">
        <v>0</v>
      </c>
      <c r="J173" s="13">
        <v>1</v>
      </c>
      <c r="K173" s="13">
        <v>0</v>
      </c>
      <c r="L173" s="13">
        <v>0</v>
      </c>
      <c r="M173" s="13">
        <v>0</v>
      </c>
      <c r="N173" s="13">
        <v>45</v>
      </c>
      <c r="O173" s="23">
        <v>25</v>
      </c>
    </row>
    <row r="174" spans="1:15" x14ac:dyDescent="0.25">
      <c r="A174" s="12" t="s">
        <v>471</v>
      </c>
      <c r="B174" s="13">
        <v>72</v>
      </c>
      <c r="C174" s="13">
        <v>109</v>
      </c>
      <c r="D174" s="31">
        <v>-0.33944954128440402</v>
      </c>
      <c r="E174" s="13">
        <v>5</v>
      </c>
      <c r="F174" s="13">
        <v>2</v>
      </c>
      <c r="G174" s="13">
        <v>58</v>
      </c>
      <c r="H174" s="13">
        <v>42</v>
      </c>
      <c r="I174" s="13">
        <v>0</v>
      </c>
      <c r="J174" s="13">
        <v>0</v>
      </c>
      <c r="K174" s="13">
        <v>0</v>
      </c>
      <c r="L174" s="13">
        <v>0</v>
      </c>
      <c r="M174" s="13">
        <v>1</v>
      </c>
      <c r="N174" s="13">
        <v>6</v>
      </c>
      <c r="O174" s="23">
        <v>56</v>
      </c>
    </row>
    <row r="175" spans="1:15" x14ac:dyDescent="0.25">
      <c r="A175" s="12" t="s">
        <v>472</v>
      </c>
      <c r="B175" s="13">
        <v>5</v>
      </c>
      <c r="C175" s="13">
        <v>1</v>
      </c>
      <c r="D175" s="31">
        <v>4</v>
      </c>
      <c r="E175" s="13">
        <v>0</v>
      </c>
      <c r="F175" s="13">
        <v>0</v>
      </c>
      <c r="G175" s="13">
        <v>0</v>
      </c>
      <c r="H175" s="13">
        <v>3</v>
      </c>
      <c r="I175" s="13">
        <v>0</v>
      </c>
      <c r="J175" s="13">
        <v>1</v>
      </c>
      <c r="K175" s="13">
        <v>0</v>
      </c>
      <c r="L175" s="13">
        <v>0</v>
      </c>
      <c r="M175" s="13">
        <v>0</v>
      </c>
      <c r="N175" s="13">
        <v>3</v>
      </c>
      <c r="O175" s="23">
        <v>3</v>
      </c>
    </row>
    <row r="176" spans="1:15" x14ac:dyDescent="0.25">
      <c r="A176" s="12" t="s">
        <v>473</v>
      </c>
      <c r="B176" s="13">
        <v>0</v>
      </c>
      <c r="C176" s="13">
        <v>0</v>
      </c>
      <c r="D176" s="31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1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47" t="s">
        <v>475</v>
      </c>
      <c r="B178" s="29">
        <v>151</v>
      </c>
      <c r="C178" s="29">
        <v>185</v>
      </c>
      <c r="D178" s="30">
        <v>-0.18378378378378399</v>
      </c>
      <c r="E178" s="29">
        <v>677</v>
      </c>
      <c r="F178" s="29">
        <v>619</v>
      </c>
      <c r="G178" s="29">
        <v>110</v>
      </c>
      <c r="H178" s="29">
        <v>132</v>
      </c>
      <c r="I178" s="29">
        <v>0</v>
      </c>
      <c r="J178" s="29">
        <v>0</v>
      </c>
      <c r="K178" s="29">
        <v>0</v>
      </c>
      <c r="L178" s="29">
        <v>1</v>
      </c>
      <c r="M178" s="29">
        <v>10</v>
      </c>
      <c r="N178" s="29">
        <v>0</v>
      </c>
      <c r="O178" s="29">
        <v>807</v>
      </c>
    </row>
    <row r="179" spans="1:15" x14ac:dyDescent="0.25">
      <c r="A179" s="12" t="s">
        <v>476</v>
      </c>
      <c r="B179" s="13">
        <v>0</v>
      </c>
      <c r="C179" s="13">
        <v>1</v>
      </c>
      <c r="D179" s="31">
        <v>-1</v>
      </c>
      <c r="E179" s="13">
        <v>2</v>
      </c>
      <c r="F179" s="13">
        <v>2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4</v>
      </c>
    </row>
    <row r="180" spans="1:15" x14ac:dyDescent="0.25">
      <c r="A180" s="12" t="s">
        <v>477</v>
      </c>
      <c r="B180" s="13">
        <v>82</v>
      </c>
      <c r="C180" s="13">
        <v>80</v>
      </c>
      <c r="D180" s="31">
        <v>2.5000000000000001E-2</v>
      </c>
      <c r="E180" s="13">
        <v>418</v>
      </c>
      <c r="F180" s="13">
        <v>374</v>
      </c>
      <c r="G180" s="13">
        <v>54</v>
      </c>
      <c r="H180" s="13">
        <v>53</v>
      </c>
      <c r="I180" s="13">
        <v>0</v>
      </c>
      <c r="J180" s="13">
        <v>0</v>
      </c>
      <c r="K180" s="13">
        <v>0</v>
      </c>
      <c r="L180" s="13">
        <v>1</v>
      </c>
      <c r="M180" s="13">
        <v>0</v>
      </c>
      <c r="N180" s="13">
        <v>0</v>
      </c>
      <c r="O180" s="23">
        <v>451</v>
      </c>
    </row>
    <row r="181" spans="1:15" x14ac:dyDescent="0.25">
      <c r="A181" s="12" t="s">
        <v>478</v>
      </c>
      <c r="B181" s="13">
        <v>0</v>
      </c>
      <c r="C181" s="13">
        <v>16</v>
      </c>
      <c r="D181" s="31">
        <v>-1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1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480</v>
      </c>
      <c r="B183" s="13">
        <v>3</v>
      </c>
      <c r="C183" s="13">
        <v>1</v>
      </c>
      <c r="D183" s="31">
        <v>2</v>
      </c>
      <c r="E183" s="13">
        <v>6</v>
      </c>
      <c r="F183" s="13">
        <v>25</v>
      </c>
      <c r="G183" s="13">
        <v>5</v>
      </c>
      <c r="H183" s="13">
        <v>9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37</v>
      </c>
    </row>
    <row r="184" spans="1:15" x14ac:dyDescent="0.25">
      <c r="A184" s="12" t="s">
        <v>481</v>
      </c>
      <c r="B184" s="13">
        <v>66</v>
      </c>
      <c r="C184" s="13">
        <v>87</v>
      </c>
      <c r="D184" s="31">
        <v>-0.24137931034482801</v>
      </c>
      <c r="E184" s="13">
        <v>251</v>
      </c>
      <c r="F184" s="13">
        <v>218</v>
      </c>
      <c r="G184" s="13">
        <v>50</v>
      </c>
      <c r="H184" s="13">
        <v>69</v>
      </c>
      <c r="I184" s="13">
        <v>0</v>
      </c>
      <c r="J184" s="13">
        <v>0</v>
      </c>
      <c r="K184" s="13">
        <v>0</v>
      </c>
      <c r="L184" s="13">
        <v>0</v>
      </c>
      <c r="M184" s="13">
        <v>10</v>
      </c>
      <c r="N184" s="13">
        <v>0</v>
      </c>
      <c r="O184" s="23">
        <v>315</v>
      </c>
    </row>
    <row r="185" spans="1:15" x14ac:dyDescent="0.25">
      <c r="A185" s="12" t="s">
        <v>482</v>
      </c>
      <c r="B185" s="13">
        <v>0</v>
      </c>
      <c r="C185" s="13">
        <v>0</v>
      </c>
      <c r="D185" s="31">
        <v>0</v>
      </c>
      <c r="E185" s="13">
        <v>0</v>
      </c>
      <c r="F185" s="13">
        <v>0</v>
      </c>
      <c r="G185" s="13">
        <v>1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x14ac:dyDescent="0.25">
      <c r="A186" s="47" t="s">
        <v>483</v>
      </c>
      <c r="B186" s="29">
        <v>101</v>
      </c>
      <c r="C186" s="29">
        <v>79</v>
      </c>
      <c r="D186" s="30">
        <v>0.278481012658228</v>
      </c>
      <c r="E186" s="29">
        <v>2</v>
      </c>
      <c r="F186" s="29">
        <v>3</v>
      </c>
      <c r="G186" s="29">
        <v>43</v>
      </c>
      <c r="H186" s="29">
        <v>65</v>
      </c>
      <c r="I186" s="29">
        <v>0</v>
      </c>
      <c r="J186" s="29">
        <v>0</v>
      </c>
      <c r="K186" s="29">
        <v>0</v>
      </c>
      <c r="L186" s="29">
        <v>0</v>
      </c>
      <c r="M186" s="29">
        <v>11</v>
      </c>
      <c r="N186" s="29">
        <v>0</v>
      </c>
      <c r="O186" s="29">
        <v>38</v>
      </c>
    </row>
    <row r="187" spans="1:15" x14ac:dyDescent="0.25">
      <c r="A187" s="12" t="s">
        <v>484</v>
      </c>
      <c r="B187" s="13">
        <v>2</v>
      </c>
      <c r="C187" s="13">
        <v>14</v>
      </c>
      <c r="D187" s="31">
        <v>-0.85714285714285698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3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1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486</v>
      </c>
      <c r="B189" s="13">
        <v>0</v>
      </c>
      <c r="C189" s="13">
        <v>0</v>
      </c>
      <c r="D189" s="31">
        <v>0</v>
      </c>
      <c r="E189" s="13">
        <v>1</v>
      </c>
      <c r="F189" s="13">
        <v>2</v>
      </c>
      <c r="G189" s="13">
        <v>3</v>
      </c>
      <c r="H189" s="13">
        <v>5</v>
      </c>
      <c r="I189" s="13">
        <v>0</v>
      </c>
      <c r="J189" s="13">
        <v>0</v>
      </c>
      <c r="K189" s="13">
        <v>0</v>
      </c>
      <c r="L189" s="13">
        <v>0</v>
      </c>
      <c r="M189" s="13">
        <v>2</v>
      </c>
      <c r="N189" s="13">
        <v>0</v>
      </c>
      <c r="O189" s="23">
        <v>9</v>
      </c>
    </row>
    <row r="190" spans="1:15" x14ac:dyDescent="0.25">
      <c r="A190" s="12" t="s">
        <v>487</v>
      </c>
      <c r="B190" s="13">
        <v>0</v>
      </c>
      <c r="C190" s="13">
        <v>0</v>
      </c>
      <c r="D190" s="31">
        <v>0</v>
      </c>
      <c r="E190" s="13">
        <v>0</v>
      </c>
      <c r="F190" s="13">
        <v>0</v>
      </c>
      <c r="G190" s="13">
        <v>0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1</v>
      </c>
    </row>
    <row r="191" spans="1:15" x14ac:dyDescent="0.25">
      <c r="A191" s="12" t="s">
        <v>488</v>
      </c>
      <c r="B191" s="13">
        <v>41</v>
      </c>
      <c r="C191" s="13">
        <v>21</v>
      </c>
      <c r="D191" s="31">
        <v>0.952380952380952</v>
      </c>
      <c r="E191" s="13">
        <v>1</v>
      </c>
      <c r="F191" s="13">
        <v>1</v>
      </c>
      <c r="G191" s="13">
        <v>17</v>
      </c>
      <c r="H191" s="13">
        <v>46</v>
      </c>
      <c r="I191" s="13">
        <v>0</v>
      </c>
      <c r="J191" s="13">
        <v>0</v>
      </c>
      <c r="K191" s="13">
        <v>0</v>
      </c>
      <c r="L191" s="13">
        <v>0</v>
      </c>
      <c r="M191" s="13">
        <v>6</v>
      </c>
      <c r="N191" s="13">
        <v>0</v>
      </c>
      <c r="O191" s="23">
        <v>11</v>
      </c>
    </row>
    <row r="192" spans="1:15" x14ac:dyDescent="0.25">
      <c r="A192" s="12" t="s">
        <v>489</v>
      </c>
      <c r="B192" s="13">
        <v>0</v>
      </c>
      <c r="C192" s="13">
        <v>0</v>
      </c>
      <c r="D192" s="31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490</v>
      </c>
      <c r="B193" s="13">
        <v>14</v>
      </c>
      <c r="C193" s="13">
        <v>16</v>
      </c>
      <c r="D193" s="31">
        <v>-0.125</v>
      </c>
      <c r="E193" s="13">
        <v>0</v>
      </c>
      <c r="F193" s="13">
        <v>0</v>
      </c>
      <c r="G193" s="13">
        <v>11</v>
      </c>
      <c r="H193" s="13">
        <v>5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3">
        <v>14</v>
      </c>
    </row>
    <row r="194" spans="1:15" x14ac:dyDescent="0.25">
      <c r="A194" s="12" t="s">
        <v>491</v>
      </c>
      <c r="B194" s="13">
        <v>1</v>
      </c>
      <c r="C194" s="13">
        <v>2</v>
      </c>
      <c r="D194" s="31">
        <v>-0.5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1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493</v>
      </c>
      <c r="B196" s="13">
        <v>2</v>
      </c>
      <c r="C196" s="13">
        <v>4</v>
      </c>
      <c r="D196" s="31">
        <v>-0.5</v>
      </c>
      <c r="E196" s="13">
        <v>0</v>
      </c>
      <c r="F196" s="13">
        <v>0</v>
      </c>
      <c r="G196" s="13">
        <v>3</v>
      </c>
      <c r="H196" s="13">
        <v>4</v>
      </c>
      <c r="I196" s="13">
        <v>0</v>
      </c>
      <c r="J196" s="13">
        <v>0</v>
      </c>
      <c r="K196" s="13">
        <v>0</v>
      </c>
      <c r="L196" s="13">
        <v>0</v>
      </c>
      <c r="M196" s="13">
        <v>3</v>
      </c>
      <c r="N196" s="13">
        <v>0</v>
      </c>
      <c r="O196" s="23">
        <v>2</v>
      </c>
    </row>
    <row r="197" spans="1:15" x14ac:dyDescent="0.25">
      <c r="A197" s="12" t="s">
        <v>494</v>
      </c>
      <c r="B197" s="13">
        <v>36</v>
      </c>
      <c r="C197" s="13">
        <v>20</v>
      </c>
      <c r="D197" s="31">
        <v>0.8</v>
      </c>
      <c r="E197" s="13">
        <v>0</v>
      </c>
      <c r="F197" s="13">
        <v>0</v>
      </c>
      <c r="G197" s="13">
        <v>9</v>
      </c>
      <c r="H197" s="13">
        <v>4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1</v>
      </c>
    </row>
    <row r="198" spans="1:15" x14ac:dyDescent="0.25">
      <c r="A198" s="12" t="s">
        <v>495</v>
      </c>
      <c r="B198" s="13">
        <v>4</v>
      </c>
      <c r="C198" s="13">
        <v>0</v>
      </c>
      <c r="D198" s="31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0</v>
      </c>
    </row>
    <row r="199" spans="1:15" x14ac:dyDescent="0.25">
      <c r="A199" s="12" t="s">
        <v>496</v>
      </c>
      <c r="B199" s="13">
        <v>1</v>
      </c>
      <c r="C199" s="13">
        <v>2</v>
      </c>
      <c r="D199" s="31">
        <v>-0.5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3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1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47" t="s">
        <v>498</v>
      </c>
      <c r="B201" s="29">
        <v>14</v>
      </c>
      <c r="C201" s="29">
        <v>8</v>
      </c>
      <c r="D201" s="30">
        <v>0.75</v>
      </c>
      <c r="E201" s="29">
        <v>0</v>
      </c>
      <c r="F201" s="29">
        <v>0</v>
      </c>
      <c r="G201" s="29">
        <v>10</v>
      </c>
      <c r="H201" s="29">
        <v>3</v>
      </c>
      <c r="I201" s="29">
        <v>0</v>
      </c>
      <c r="J201" s="29">
        <v>0</v>
      </c>
      <c r="K201" s="29">
        <v>0</v>
      </c>
      <c r="L201" s="29">
        <v>1</v>
      </c>
      <c r="M201" s="29">
        <v>6</v>
      </c>
      <c r="N201" s="29">
        <v>0</v>
      </c>
      <c r="O201" s="29">
        <v>2</v>
      </c>
    </row>
    <row r="202" spans="1:15" x14ac:dyDescent="0.25">
      <c r="A202" s="12" t="s">
        <v>499</v>
      </c>
      <c r="B202" s="13">
        <v>8</v>
      </c>
      <c r="C202" s="13">
        <v>6</v>
      </c>
      <c r="D202" s="31">
        <v>0.33333333333333298</v>
      </c>
      <c r="E202" s="13">
        <v>0</v>
      </c>
      <c r="F202" s="13">
        <v>0</v>
      </c>
      <c r="G202" s="13">
        <v>1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6</v>
      </c>
      <c r="N202" s="13">
        <v>0</v>
      </c>
      <c r="O202" s="23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1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501</v>
      </c>
      <c r="B204" s="13">
        <v>1</v>
      </c>
      <c r="C204" s="13">
        <v>0</v>
      </c>
      <c r="D204" s="31">
        <v>0</v>
      </c>
      <c r="E204" s="13">
        <v>0</v>
      </c>
      <c r="F204" s="13">
        <v>0</v>
      </c>
      <c r="G204" s="13">
        <v>1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1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3">
        <v>0</v>
      </c>
    </row>
    <row r="206" spans="1:15" x14ac:dyDescent="0.25">
      <c r="A206" s="12" t="s">
        <v>503</v>
      </c>
      <c r="B206" s="13">
        <v>0</v>
      </c>
      <c r="C206" s="13">
        <v>0</v>
      </c>
      <c r="D206" s="31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3">
        <v>0</v>
      </c>
    </row>
    <row r="207" spans="1:15" x14ac:dyDescent="0.25">
      <c r="A207" s="12" t="s">
        <v>504</v>
      </c>
      <c r="B207" s="13">
        <v>0</v>
      </c>
      <c r="C207" s="13">
        <v>0</v>
      </c>
      <c r="D207" s="31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505</v>
      </c>
      <c r="B208" s="13">
        <v>1</v>
      </c>
      <c r="C208" s="13">
        <v>1</v>
      </c>
      <c r="D208" s="31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1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1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1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509</v>
      </c>
      <c r="B212" s="13">
        <v>1</v>
      </c>
      <c r="C212" s="13">
        <v>0</v>
      </c>
      <c r="D212" s="31">
        <v>0</v>
      </c>
      <c r="E212" s="13">
        <v>0</v>
      </c>
      <c r="F212" s="13">
        <v>0</v>
      </c>
      <c r="G212" s="13">
        <v>0</v>
      </c>
      <c r="H212" s="13">
        <v>1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510</v>
      </c>
      <c r="B213" s="13">
        <v>1</v>
      </c>
      <c r="C213" s="13">
        <v>0</v>
      </c>
      <c r="D213" s="31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3">
        <v>0</v>
      </c>
    </row>
    <row r="214" spans="1:15" x14ac:dyDescent="0.25">
      <c r="A214" s="12" t="s">
        <v>511</v>
      </c>
      <c r="B214" s="13">
        <v>2</v>
      </c>
      <c r="C214" s="13">
        <v>1</v>
      </c>
      <c r="D214" s="31">
        <v>1</v>
      </c>
      <c r="E214" s="13">
        <v>0</v>
      </c>
      <c r="F214" s="13">
        <v>0</v>
      </c>
      <c r="G214" s="13">
        <v>4</v>
      </c>
      <c r="H214" s="13">
        <v>2</v>
      </c>
      <c r="I214" s="13">
        <v>0</v>
      </c>
      <c r="J214" s="13">
        <v>0</v>
      </c>
      <c r="K214" s="13">
        <v>0</v>
      </c>
      <c r="L214" s="13">
        <v>1</v>
      </c>
      <c r="M214" s="13">
        <v>0</v>
      </c>
      <c r="N214" s="13">
        <v>0</v>
      </c>
      <c r="O214" s="23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1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3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1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1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1">
        <v>0</v>
      </c>
      <c r="E218" s="13">
        <v>0</v>
      </c>
      <c r="F218" s="13">
        <v>0</v>
      </c>
      <c r="G218" s="13">
        <v>2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2</v>
      </c>
    </row>
    <row r="219" spans="1:15" x14ac:dyDescent="0.25">
      <c r="A219" s="12" t="s">
        <v>516</v>
      </c>
      <c r="B219" s="13">
        <v>0</v>
      </c>
      <c r="C219" s="13">
        <v>0</v>
      </c>
      <c r="D219" s="31">
        <v>0</v>
      </c>
      <c r="E219" s="13">
        <v>0</v>
      </c>
      <c r="F219" s="13">
        <v>0</v>
      </c>
      <c r="G219" s="13">
        <v>2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1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47" t="s">
        <v>518</v>
      </c>
      <c r="B221" s="29">
        <v>644</v>
      </c>
      <c r="C221" s="29">
        <v>809</v>
      </c>
      <c r="D221" s="30">
        <v>-0.20395550061804699</v>
      </c>
      <c r="E221" s="29">
        <v>223</v>
      </c>
      <c r="F221" s="29">
        <v>161</v>
      </c>
      <c r="G221" s="29">
        <v>223</v>
      </c>
      <c r="H221" s="29">
        <v>216</v>
      </c>
      <c r="I221" s="29">
        <v>0</v>
      </c>
      <c r="J221" s="29">
        <v>2</v>
      </c>
      <c r="K221" s="29">
        <v>0</v>
      </c>
      <c r="L221" s="29">
        <v>0</v>
      </c>
      <c r="M221" s="29">
        <v>9</v>
      </c>
      <c r="N221" s="29">
        <v>15</v>
      </c>
      <c r="O221" s="29">
        <v>384</v>
      </c>
    </row>
    <row r="222" spans="1:15" x14ac:dyDescent="0.25">
      <c r="A222" s="12" t="s">
        <v>519</v>
      </c>
      <c r="B222" s="13">
        <v>0</v>
      </c>
      <c r="C222" s="13">
        <v>0</v>
      </c>
      <c r="D222" s="31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3</v>
      </c>
      <c r="N222" s="13">
        <v>0</v>
      </c>
      <c r="O222" s="23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1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1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1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1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1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525</v>
      </c>
      <c r="B228" s="13">
        <v>1</v>
      </c>
      <c r="C228" s="13">
        <v>2</v>
      </c>
      <c r="D228" s="31">
        <v>-0.5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1</v>
      </c>
    </row>
    <row r="229" spans="1:15" x14ac:dyDescent="0.25">
      <c r="A229" s="12" t="s">
        <v>526</v>
      </c>
      <c r="B229" s="13">
        <v>38</v>
      </c>
      <c r="C229" s="13">
        <v>41</v>
      </c>
      <c r="D229" s="31">
        <v>-7.3170731707317097E-2</v>
      </c>
      <c r="E229" s="13">
        <v>2</v>
      </c>
      <c r="F229" s="13">
        <v>1</v>
      </c>
      <c r="G229" s="13">
        <v>11</v>
      </c>
      <c r="H229" s="13">
        <v>7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3">
        <v>4</v>
      </c>
    </row>
    <row r="230" spans="1:15" x14ac:dyDescent="0.25">
      <c r="A230" s="12" t="s">
        <v>527</v>
      </c>
      <c r="B230" s="13">
        <v>36</v>
      </c>
      <c r="C230" s="13">
        <v>19</v>
      </c>
      <c r="D230" s="31">
        <v>0.89473684210526305</v>
      </c>
      <c r="E230" s="13">
        <v>6</v>
      </c>
      <c r="F230" s="13">
        <v>6</v>
      </c>
      <c r="G230" s="13">
        <v>10</v>
      </c>
      <c r="H230" s="13">
        <v>13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11</v>
      </c>
    </row>
    <row r="231" spans="1:15" x14ac:dyDescent="0.25">
      <c r="A231" s="12" t="s">
        <v>528</v>
      </c>
      <c r="B231" s="13">
        <v>16</v>
      </c>
      <c r="C231" s="13">
        <v>28</v>
      </c>
      <c r="D231" s="31">
        <v>-0.42857142857142899</v>
      </c>
      <c r="E231" s="13">
        <v>1</v>
      </c>
      <c r="F231" s="13">
        <v>1</v>
      </c>
      <c r="G231" s="13">
        <v>8</v>
      </c>
      <c r="H231" s="13">
        <v>5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3">
        <v>4</v>
      </c>
    </row>
    <row r="232" spans="1:15" x14ac:dyDescent="0.25">
      <c r="A232" s="12" t="s">
        <v>529</v>
      </c>
      <c r="B232" s="13">
        <v>3</v>
      </c>
      <c r="C232" s="13">
        <v>1</v>
      </c>
      <c r="D232" s="31">
        <v>2</v>
      </c>
      <c r="E232" s="13">
        <v>0</v>
      </c>
      <c r="F232" s="13">
        <v>0</v>
      </c>
      <c r="G232" s="13">
        <v>1</v>
      </c>
      <c r="H232" s="13">
        <v>1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3</v>
      </c>
    </row>
    <row r="233" spans="1:15" x14ac:dyDescent="0.25">
      <c r="A233" s="12" t="s">
        <v>530</v>
      </c>
      <c r="B233" s="13">
        <v>2</v>
      </c>
      <c r="C233" s="13">
        <v>5</v>
      </c>
      <c r="D233" s="31">
        <v>-0.6</v>
      </c>
      <c r="E233" s="13">
        <v>1</v>
      </c>
      <c r="F233" s="13">
        <v>1</v>
      </c>
      <c r="G233" s="13">
        <v>5</v>
      </c>
      <c r="H233" s="13">
        <v>6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3</v>
      </c>
    </row>
    <row r="234" spans="1:15" x14ac:dyDescent="0.25">
      <c r="A234" s="12" t="s">
        <v>531</v>
      </c>
      <c r="B234" s="13">
        <v>0</v>
      </c>
      <c r="C234" s="13">
        <v>1</v>
      </c>
      <c r="D234" s="31">
        <v>-1</v>
      </c>
      <c r="E234" s="13">
        <v>0</v>
      </c>
      <c r="F234" s="13">
        <v>0</v>
      </c>
      <c r="G234" s="13">
        <v>1</v>
      </c>
      <c r="H234" s="13">
        <v>1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1</v>
      </c>
    </row>
    <row r="235" spans="1:15" x14ac:dyDescent="0.25">
      <c r="A235" s="12" t="s">
        <v>532</v>
      </c>
      <c r="B235" s="13">
        <v>0</v>
      </c>
      <c r="C235" s="13">
        <v>0</v>
      </c>
      <c r="D235" s="31">
        <v>0</v>
      </c>
      <c r="E235" s="13">
        <v>0</v>
      </c>
      <c r="F235" s="13">
        <v>0</v>
      </c>
      <c r="G235" s="13">
        <v>0</v>
      </c>
      <c r="H235" s="13">
        <v>1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1</v>
      </c>
    </row>
    <row r="236" spans="1:15" x14ac:dyDescent="0.25">
      <c r="A236" s="12" t="s">
        <v>533</v>
      </c>
      <c r="B236" s="13">
        <v>548</v>
      </c>
      <c r="C236" s="13">
        <v>712</v>
      </c>
      <c r="D236" s="31">
        <v>-0.23033707865168501</v>
      </c>
      <c r="E236" s="13">
        <v>213</v>
      </c>
      <c r="F236" s="13">
        <v>152</v>
      </c>
      <c r="G236" s="13">
        <v>187</v>
      </c>
      <c r="H236" s="13">
        <v>181</v>
      </c>
      <c r="I236" s="13">
        <v>0</v>
      </c>
      <c r="J236" s="13">
        <v>2</v>
      </c>
      <c r="K236" s="13">
        <v>0</v>
      </c>
      <c r="L236" s="13">
        <v>0</v>
      </c>
      <c r="M236" s="13">
        <v>5</v>
      </c>
      <c r="N236" s="13">
        <v>15</v>
      </c>
      <c r="O236" s="23">
        <v>355</v>
      </c>
    </row>
    <row r="237" spans="1:15" x14ac:dyDescent="0.25">
      <c r="A237" s="12" t="s">
        <v>534</v>
      </c>
      <c r="B237" s="13">
        <v>0</v>
      </c>
      <c r="C237" s="13">
        <v>0</v>
      </c>
      <c r="D237" s="31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1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1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1">
        <v>0</v>
      </c>
      <c r="E240" s="13">
        <v>0</v>
      </c>
      <c r="F240" s="13">
        <v>0</v>
      </c>
      <c r="G240" s="13">
        <v>0</v>
      </c>
      <c r="H240" s="13">
        <v>1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1</v>
      </c>
    </row>
    <row r="241" spans="1:15" x14ac:dyDescent="0.25">
      <c r="A241" s="12" t="s">
        <v>538</v>
      </c>
      <c r="B241" s="13">
        <v>0</v>
      </c>
      <c r="C241" s="13">
        <v>0</v>
      </c>
      <c r="D241" s="31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47" t="s">
        <v>539</v>
      </c>
      <c r="B242" s="29">
        <v>3</v>
      </c>
      <c r="C242" s="29">
        <v>3</v>
      </c>
      <c r="D242" s="30">
        <v>0</v>
      </c>
      <c r="E242" s="29">
        <v>0</v>
      </c>
      <c r="F242" s="29">
        <v>0</v>
      </c>
      <c r="G242" s="29">
        <v>0</v>
      </c>
      <c r="H242" s="29">
        <v>1</v>
      </c>
      <c r="I242" s="29">
        <v>0</v>
      </c>
      <c r="J242" s="29">
        <v>0</v>
      </c>
      <c r="K242" s="29">
        <v>0</v>
      </c>
      <c r="L242" s="29">
        <v>0</v>
      </c>
      <c r="M242" s="29">
        <v>1</v>
      </c>
      <c r="N242" s="29">
        <v>0</v>
      </c>
      <c r="O242" s="29">
        <v>2</v>
      </c>
    </row>
    <row r="243" spans="1:15" x14ac:dyDescent="0.25">
      <c r="A243" s="12" t="s">
        <v>540</v>
      </c>
      <c r="B243" s="13">
        <v>0</v>
      </c>
      <c r="C243" s="13">
        <v>0</v>
      </c>
      <c r="D243" s="31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1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1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1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544</v>
      </c>
      <c r="B247" s="13">
        <v>1</v>
      </c>
      <c r="C247" s="13">
        <v>2</v>
      </c>
      <c r="D247" s="31">
        <v>-0.5</v>
      </c>
      <c r="E247" s="13">
        <v>0</v>
      </c>
      <c r="F247" s="13">
        <v>0</v>
      </c>
      <c r="G247" s="13">
        <v>0</v>
      </c>
      <c r="H247" s="13">
        <v>1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0</v>
      </c>
      <c r="O247" s="23">
        <v>1</v>
      </c>
    </row>
    <row r="248" spans="1:15" x14ac:dyDescent="0.25">
      <c r="A248" s="12" t="s">
        <v>545</v>
      </c>
      <c r="B248" s="13">
        <v>0</v>
      </c>
      <c r="C248" s="13">
        <v>0</v>
      </c>
      <c r="D248" s="31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1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1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1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1</v>
      </c>
    </row>
    <row r="252" spans="1:15" x14ac:dyDescent="0.25">
      <c r="A252" s="12" t="s">
        <v>549</v>
      </c>
      <c r="B252" s="13">
        <v>0</v>
      </c>
      <c r="C252" s="13">
        <v>0</v>
      </c>
      <c r="D252" s="31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1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551</v>
      </c>
      <c r="B254" s="13">
        <v>2</v>
      </c>
      <c r="C254" s="13">
        <v>1</v>
      </c>
      <c r="D254" s="31">
        <v>1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1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1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1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1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1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1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1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1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1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1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1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1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1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1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47" t="s">
        <v>566</v>
      </c>
      <c r="B269" s="29">
        <v>259</v>
      </c>
      <c r="C269" s="29">
        <v>208</v>
      </c>
      <c r="D269" s="30">
        <v>0.24519230769230799</v>
      </c>
      <c r="E269" s="29">
        <v>58</v>
      </c>
      <c r="F269" s="29">
        <v>51</v>
      </c>
      <c r="G269" s="29">
        <v>98</v>
      </c>
      <c r="H269" s="29">
        <v>130</v>
      </c>
      <c r="I269" s="29">
        <v>0</v>
      </c>
      <c r="J269" s="29">
        <v>0</v>
      </c>
      <c r="K269" s="29">
        <v>0</v>
      </c>
      <c r="L269" s="29">
        <v>0</v>
      </c>
      <c r="M269" s="29">
        <v>0</v>
      </c>
      <c r="N269" s="29">
        <v>4</v>
      </c>
      <c r="O269" s="29">
        <v>183</v>
      </c>
    </row>
    <row r="270" spans="1:15" x14ac:dyDescent="0.25">
      <c r="A270" s="12" t="s">
        <v>567</v>
      </c>
      <c r="B270" s="13">
        <v>0</v>
      </c>
      <c r="C270" s="13">
        <v>0</v>
      </c>
      <c r="D270" s="31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568</v>
      </c>
      <c r="B271" s="13">
        <v>87</v>
      </c>
      <c r="C271" s="13">
        <v>90</v>
      </c>
      <c r="D271" s="31">
        <v>-3.3333333333333298E-2</v>
      </c>
      <c r="E271" s="13">
        <v>27</v>
      </c>
      <c r="F271" s="13">
        <v>20</v>
      </c>
      <c r="G271" s="13">
        <v>72</v>
      </c>
      <c r="H271" s="13">
        <v>80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2</v>
      </c>
      <c r="O271" s="23">
        <v>87</v>
      </c>
    </row>
    <row r="272" spans="1:15" x14ac:dyDescent="0.25">
      <c r="A272" s="12" t="s">
        <v>569</v>
      </c>
      <c r="B272" s="13">
        <v>151</v>
      </c>
      <c r="C272" s="13">
        <v>105</v>
      </c>
      <c r="D272" s="31">
        <v>0.43809523809523798</v>
      </c>
      <c r="E272" s="13">
        <v>31</v>
      </c>
      <c r="F272" s="13">
        <v>31</v>
      </c>
      <c r="G272" s="13">
        <v>21</v>
      </c>
      <c r="H272" s="13">
        <v>31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3">
        <v>82</v>
      </c>
    </row>
    <row r="273" spans="1:15" x14ac:dyDescent="0.25">
      <c r="A273" s="12" t="s">
        <v>570</v>
      </c>
      <c r="B273" s="13">
        <v>0</v>
      </c>
      <c r="C273" s="13">
        <v>0</v>
      </c>
      <c r="D273" s="31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1</v>
      </c>
    </row>
    <row r="274" spans="1:15" x14ac:dyDescent="0.25">
      <c r="A274" s="12" t="s">
        <v>571</v>
      </c>
      <c r="B274" s="13">
        <v>2</v>
      </c>
      <c r="C274" s="13">
        <v>2</v>
      </c>
      <c r="D274" s="31">
        <v>0</v>
      </c>
      <c r="E274" s="13">
        <v>0</v>
      </c>
      <c r="F274" s="13">
        <v>0</v>
      </c>
      <c r="G274" s="13">
        <v>1</v>
      </c>
      <c r="H274" s="13">
        <v>2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0</v>
      </c>
    </row>
    <row r="275" spans="1:15" x14ac:dyDescent="0.25">
      <c r="A275" s="12" t="s">
        <v>572</v>
      </c>
      <c r="B275" s="13">
        <v>5</v>
      </c>
      <c r="C275" s="13">
        <v>1</v>
      </c>
      <c r="D275" s="31">
        <v>4</v>
      </c>
      <c r="E275" s="13">
        <v>0</v>
      </c>
      <c r="F275" s="13">
        <v>0</v>
      </c>
      <c r="G275" s="13">
        <v>1</v>
      </c>
      <c r="H275" s="13">
        <v>5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8</v>
      </c>
    </row>
    <row r="276" spans="1:15" x14ac:dyDescent="0.25">
      <c r="A276" s="12" t="s">
        <v>573</v>
      </c>
      <c r="B276" s="13">
        <v>14</v>
      </c>
      <c r="C276" s="13">
        <v>8</v>
      </c>
      <c r="D276" s="31">
        <v>0.75</v>
      </c>
      <c r="E276" s="13">
        <v>0</v>
      </c>
      <c r="F276" s="13">
        <v>0</v>
      </c>
      <c r="G276" s="13">
        <v>3</v>
      </c>
      <c r="H276" s="13">
        <v>11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2</v>
      </c>
      <c r="O276" s="23">
        <v>5</v>
      </c>
    </row>
    <row r="277" spans="1:15" x14ac:dyDescent="0.25">
      <c r="A277" s="12" t="s">
        <v>574</v>
      </c>
      <c r="B277" s="13">
        <v>0</v>
      </c>
      <c r="C277" s="13">
        <v>1</v>
      </c>
      <c r="D277" s="31">
        <v>-1</v>
      </c>
      <c r="E277" s="13">
        <v>0</v>
      </c>
      <c r="F277" s="13">
        <v>0</v>
      </c>
      <c r="G277" s="13">
        <v>0</v>
      </c>
      <c r="H277" s="13">
        <v>1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575</v>
      </c>
      <c r="B278" s="13">
        <v>0</v>
      </c>
      <c r="C278" s="13">
        <v>1</v>
      </c>
      <c r="D278" s="31">
        <v>-1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1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1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1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1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1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1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1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1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1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1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1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1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1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1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1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1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1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1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1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1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47" t="s">
        <v>596</v>
      </c>
      <c r="B299" s="29">
        <v>0</v>
      </c>
      <c r="C299" s="29">
        <v>0</v>
      </c>
      <c r="D299" s="30">
        <v>0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1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1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1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47" t="s">
        <v>600</v>
      </c>
      <c r="B303" s="29">
        <v>0</v>
      </c>
      <c r="C303" s="29">
        <v>0</v>
      </c>
      <c r="D303" s="30">
        <v>0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1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1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1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1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1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1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47" t="s">
        <v>607</v>
      </c>
      <c r="B310" s="29">
        <v>9</v>
      </c>
      <c r="C310" s="29">
        <v>10</v>
      </c>
      <c r="D310" s="30">
        <v>-0.1</v>
      </c>
      <c r="E310" s="29">
        <v>0</v>
      </c>
      <c r="F310" s="29">
        <v>0</v>
      </c>
      <c r="G310" s="29">
        <v>3</v>
      </c>
      <c r="H310" s="29">
        <v>4</v>
      </c>
      <c r="I310" s="29">
        <v>0</v>
      </c>
      <c r="J310" s="29">
        <v>0</v>
      </c>
      <c r="K310" s="29">
        <v>0</v>
      </c>
      <c r="L310" s="29">
        <v>0</v>
      </c>
      <c r="M310" s="29">
        <v>1</v>
      </c>
      <c r="N310" s="29">
        <v>0</v>
      </c>
      <c r="O310" s="29">
        <v>4</v>
      </c>
    </row>
    <row r="311" spans="1:15" x14ac:dyDescent="0.25">
      <c r="A311" s="12" t="s">
        <v>608</v>
      </c>
      <c r="B311" s="13">
        <v>9</v>
      </c>
      <c r="C311" s="13">
        <v>7</v>
      </c>
      <c r="D311" s="31">
        <v>0.28571428571428598</v>
      </c>
      <c r="E311" s="13">
        <v>0</v>
      </c>
      <c r="F311" s="13">
        <v>0</v>
      </c>
      <c r="G311" s="13">
        <v>3</v>
      </c>
      <c r="H311" s="13">
        <v>4</v>
      </c>
      <c r="I311" s="13">
        <v>0</v>
      </c>
      <c r="J311" s="13">
        <v>0</v>
      </c>
      <c r="K311" s="13">
        <v>0</v>
      </c>
      <c r="L311" s="13">
        <v>0</v>
      </c>
      <c r="M311" s="13">
        <v>1</v>
      </c>
      <c r="N311" s="13">
        <v>0</v>
      </c>
      <c r="O311" s="23">
        <v>4</v>
      </c>
    </row>
    <row r="312" spans="1:15" x14ac:dyDescent="0.25">
      <c r="A312" s="12" t="s">
        <v>609</v>
      </c>
      <c r="B312" s="13">
        <v>0</v>
      </c>
      <c r="C312" s="13">
        <v>0</v>
      </c>
      <c r="D312" s="31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610</v>
      </c>
      <c r="B313" s="13">
        <v>0</v>
      </c>
      <c r="C313" s="13">
        <v>3</v>
      </c>
      <c r="D313" s="31">
        <v>-1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1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1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47" t="s">
        <v>613</v>
      </c>
      <c r="B316" s="29">
        <v>4</v>
      </c>
      <c r="C316" s="29">
        <v>0</v>
      </c>
      <c r="D316" s="30">
        <v>0</v>
      </c>
      <c r="E316" s="29">
        <v>0</v>
      </c>
      <c r="F316" s="29">
        <v>0</v>
      </c>
      <c r="G316" s="29">
        <v>5</v>
      </c>
      <c r="H316" s="29">
        <v>3</v>
      </c>
      <c r="I316" s="29">
        <v>0</v>
      </c>
      <c r="J316" s="29">
        <v>0</v>
      </c>
      <c r="K316" s="29">
        <v>0</v>
      </c>
      <c r="L316" s="29">
        <v>0</v>
      </c>
      <c r="M316" s="29">
        <v>2</v>
      </c>
      <c r="N316" s="29">
        <v>0</v>
      </c>
      <c r="O316" s="29">
        <v>1</v>
      </c>
    </row>
    <row r="317" spans="1:15" x14ac:dyDescent="0.25">
      <c r="A317" s="12" t="s">
        <v>614</v>
      </c>
      <c r="B317" s="13">
        <v>4</v>
      </c>
      <c r="C317" s="13">
        <v>0</v>
      </c>
      <c r="D317" s="31">
        <v>0</v>
      </c>
      <c r="E317" s="13">
        <v>0</v>
      </c>
      <c r="F317" s="13">
        <v>0</v>
      </c>
      <c r="G317" s="13">
        <v>5</v>
      </c>
      <c r="H317" s="13">
        <v>3</v>
      </c>
      <c r="I317" s="13">
        <v>0</v>
      </c>
      <c r="J317" s="13">
        <v>0</v>
      </c>
      <c r="K317" s="13">
        <v>0</v>
      </c>
      <c r="L317" s="13">
        <v>0</v>
      </c>
      <c r="M317" s="13">
        <v>2</v>
      </c>
      <c r="N317" s="13">
        <v>0</v>
      </c>
      <c r="O317" s="23">
        <v>1</v>
      </c>
    </row>
    <row r="318" spans="1:15" x14ac:dyDescent="0.25">
      <c r="A318" s="47" t="s">
        <v>615</v>
      </c>
      <c r="B318" s="29">
        <v>0</v>
      </c>
      <c r="C318" s="29">
        <v>0</v>
      </c>
      <c r="D318" s="30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1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1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47" t="s">
        <v>618</v>
      </c>
      <c r="B321" s="29">
        <v>9154</v>
      </c>
      <c r="C321" s="29">
        <v>8579</v>
      </c>
      <c r="D321" s="30">
        <v>6.7024128686327095E-2</v>
      </c>
      <c r="E321" s="29">
        <v>0</v>
      </c>
      <c r="F321" s="29">
        <v>0</v>
      </c>
      <c r="G321" s="29">
        <v>0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4</v>
      </c>
      <c r="N321" s="29">
        <v>0</v>
      </c>
      <c r="O321" s="29">
        <v>0</v>
      </c>
    </row>
    <row r="322" spans="1:15" x14ac:dyDescent="0.25">
      <c r="A322" s="12" t="s">
        <v>619</v>
      </c>
      <c r="B322" s="13">
        <v>9154</v>
      </c>
      <c r="C322" s="13">
        <v>8579</v>
      </c>
      <c r="D322" s="31">
        <v>6.7024128686327095E-2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4</v>
      </c>
      <c r="N322" s="13">
        <v>0</v>
      </c>
      <c r="O322" s="23">
        <v>0</v>
      </c>
    </row>
    <row r="323" spans="1:15" x14ac:dyDescent="0.25">
      <c r="A323" s="47" t="s">
        <v>620</v>
      </c>
      <c r="B323" s="29">
        <v>5</v>
      </c>
      <c r="C323" s="29">
        <v>0</v>
      </c>
      <c r="D323" s="30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4</v>
      </c>
      <c r="O323" s="29">
        <v>0</v>
      </c>
    </row>
    <row r="324" spans="1:15" x14ac:dyDescent="0.25">
      <c r="A324" s="12" t="s">
        <v>621</v>
      </c>
      <c r="B324" s="13">
        <v>5</v>
      </c>
      <c r="C324" s="13">
        <v>0</v>
      </c>
      <c r="D324" s="31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4</v>
      </c>
      <c r="O324" s="23">
        <v>0</v>
      </c>
    </row>
    <row r="325" spans="1:15" x14ac:dyDescent="0.25">
      <c r="A325" s="47" t="s">
        <v>622</v>
      </c>
      <c r="B325" s="29">
        <v>0</v>
      </c>
      <c r="C325" s="29">
        <v>0</v>
      </c>
      <c r="D325" s="30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1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46" t="s">
        <v>624</v>
      </c>
      <c r="B327" s="29">
        <v>26043</v>
      </c>
      <c r="C327" s="29">
        <v>27403</v>
      </c>
      <c r="D327" s="30">
        <v>-4.9629602598255697E-2</v>
      </c>
      <c r="E327" s="29">
        <v>1719</v>
      </c>
      <c r="F327" s="29">
        <v>1310</v>
      </c>
      <c r="G327" s="29">
        <v>2082</v>
      </c>
      <c r="H327" s="29">
        <v>2127</v>
      </c>
      <c r="I327" s="29">
        <v>15</v>
      </c>
      <c r="J327" s="29">
        <v>39</v>
      </c>
      <c r="K327" s="29">
        <v>3</v>
      </c>
      <c r="L327" s="29">
        <v>8</v>
      </c>
      <c r="M327" s="29">
        <v>310</v>
      </c>
      <c r="N327" s="29">
        <v>155</v>
      </c>
      <c r="O327" s="29">
        <v>3560</v>
      </c>
    </row>
  </sheetData>
  <sheetProtection algorithmName="SHA-512" hashValue="p07FGgi9xc/yayPlkE1sS3vP/uYlbdrMuj4kPLA/pixPKBGG35B5LiBufTg3y+cyUdx94wdLooyTxXD69mD0Ag==" saltValue="oKcFhdcaJqsKXYZ2mp/FU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5" t="s">
        <v>627</v>
      </c>
      <c r="B5" s="12" t="s">
        <v>628</v>
      </c>
      <c r="C5" s="23">
        <v>0</v>
      </c>
    </row>
    <row r="6" spans="1:3" x14ac:dyDescent="0.25">
      <c r="A6" s="166"/>
      <c r="B6" s="12" t="s">
        <v>311</v>
      </c>
      <c r="C6" s="23">
        <v>123</v>
      </c>
    </row>
    <row r="7" spans="1:3" x14ac:dyDescent="0.25">
      <c r="A7" s="166"/>
      <c r="B7" s="12" t="s">
        <v>629</v>
      </c>
      <c r="C7" s="23">
        <v>5</v>
      </c>
    </row>
    <row r="8" spans="1:3" x14ac:dyDescent="0.25">
      <c r="A8" s="166"/>
      <c r="B8" s="12" t="s">
        <v>630</v>
      </c>
      <c r="C8" s="23">
        <v>6</v>
      </c>
    </row>
    <row r="9" spans="1:3" x14ac:dyDescent="0.25">
      <c r="A9" s="166"/>
      <c r="B9" s="12" t="s">
        <v>631</v>
      </c>
      <c r="C9" s="23">
        <v>24</v>
      </c>
    </row>
    <row r="10" spans="1:3" x14ac:dyDescent="0.25">
      <c r="A10" s="166"/>
      <c r="B10" s="12" t="s">
        <v>632</v>
      </c>
      <c r="C10" s="23">
        <v>25</v>
      </c>
    </row>
    <row r="11" spans="1:3" x14ac:dyDescent="0.25">
      <c r="A11" s="166"/>
      <c r="B11" s="12" t="s">
        <v>633</v>
      </c>
      <c r="C11" s="23">
        <v>23</v>
      </c>
    </row>
    <row r="12" spans="1:3" x14ac:dyDescent="0.25">
      <c r="A12" s="166"/>
      <c r="B12" s="12" t="s">
        <v>408</v>
      </c>
      <c r="C12" s="23">
        <v>30</v>
      </c>
    </row>
    <row r="13" spans="1:3" x14ac:dyDescent="0.25">
      <c r="A13" s="166"/>
      <c r="B13" s="12" t="s">
        <v>634</v>
      </c>
      <c r="C13" s="23">
        <v>10</v>
      </c>
    </row>
    <row r="14" spans="1:3" x14ac:dyDescent="0.25">
      <c r="A14" s="166"/>
      <c r="B14" s="12" t="s">
        <v>635</v>
      </c>
      <c r="C14" s="23">
        <v>0</v>
      </c>
    </row>
    <row r="15" spans="1:3" x14ac:dyDescent="0.25">
      <c r="A15" s="166"/>
      <c r="B15" s="12" t="s">
        <v>478</v>
      </c>
      <c r="C15" s="23">
        <v>0</v>
      </c>
    </row>
    <row r="16" spans="1:3" x14ac:dyDescent="0.25">
      <c r="A16" s="166"/>
      <c r="B16" s="12" t="s">
        <v>636</v>
      </c>
      <c r="C16" s="23">
        <v>45</v>
      </c>
    </row>
    <row r="17" spans="1:3" x14ac:dyDescent="0.25">
      <c r="A17" s="166"/>
      <c r="B17" s="12" t="s">
        <v>637</v>
      </c>
      <c r="C17" s="23">
        <v>31</v>
      </c>
    </row>
    <row r="18" spans="1:3" x14ac:dyDescent="0.25">
      <c r="A18" s="166"/>
      <c r="B18" s="12" t="s">
        <v>638</v>
      </c>
      <c r="C18" s="23">
        <v>7</v>
      </c>
    </row>
    <row r="19" spans="1:3" x14ac:dyDescent="0.25">
      <c r="A19" s="167"/>
      <c r="B19" s="12" t="s">
        <v>106</v>
      </c>
      <c r="C19" s="23">
        <v>61</v>
      </c>
    </row>
    <row r="20" spans="1:3" x14ac:dyDescent="0.25">
      <c r="A20" s="165" t="s">
        <v>639</v>
      </c>
      <c r="B20" s="12" t="s">
        <v>640</v>
      </c>
      <c r="C20" s="23">
        <v>4</v>
      </c>
    </row>
    <row r="21" spans="1:3" x14ac:dyDescent="0.25">
      <c r="A21" s="167"/>
      <c r="B21" s="12" t="s">
        <v>641</v>
      </c>
      <c r="C21" s="23">
        <v>11</v>
      </c>
    </row>
    <row r="22" spans="1:3" x14ac:dyDescent="0.25">
      <c r="A22" s="165" t="s">
        <v>642</v>
      </c>
      <c r="B22" s="12" t="s">
        <v>643</v>
      </c>
      <c r="C22" s="23">
        <v>27</v>
      </c>
    </row>
    <row r="23" spans="1:3" x14ac:dyDescent="0.25">
      <c r="A23" s="166"/>
      <c r="B23" s="12" t="s">
        <v>644</v>
      </c>
      <c r="C23" s="23">
        <v>136</v>
      </c>
    </row>
    <row r="24" spans="1:3" x14ac:dyDescent="0.25">
      <c r="A24" s="167"/>
      <c r="B24" s="15" t="s">
        <v>645</v>
      </c>
      <c r="C24" s="32">
        <v>15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3">
        <v>178</v>
      </c>
    </row>
    <row r="28" spans="1:3" x14ac:dyDescent="0.25">
      <c r="A28" s="165" t="s">
        <v>282</v>
      </c>
      <c r="B28" s="12" t="s">
        <v>648</v>
      </c>
      <c r="C28" s="23">
        <v>4</v>
      </c>
    </row>
    <row r="29" spans="1:3" x14ac:dyDescent="0.25">
      <c r="A29" s="166"/>
      <c r="B29" s="12" t="s">
        <v>649</v>
      </c>
      <c r="C29" s="23">
        <v>14</v>
      </c>
    </row>
    <row r="30" spans="1:3" x14ac:dyDescent="0.25">
      <c r="A30" s="166"/>
      <c r="B30" s="12" t="s">
        <v>650</v>
      </c>
      <c r="C30" s="23">
        <v>5</v>
      </c>
    </row>
    <row r="31" spans="1:3" x14ac:dyDescent="0.25">
      <c r="A31" s="167"/>
      <c r="B31" s="12" t="s">
        <v>651</v>
      </c>
      <c r="C31" s="23">
        <v>0</v>
      </c>
    </row>
    <row r="32" spans="1:3" x14ac:dyDescent="0.25">
      <c r="A32" s="11" t="s">
        <v>652</v>
      </c>
      <c r="B32" s="18"/>
      <c r="C32" s="23">
        <v>4</v>
      </c>
    </row>
    <row r="33" spans="1:3" x14ac:dyDescent="0.25">
      <c r="A33" s="11" t="s">
        <v>653</v>
      </c>
      <c r="B33" s="18"/>
      <c r="C33" s="23">
        <v>59</v>
      </c>
    </row>
    <row r="34" spans="1:3" x14ac:dyDescent="0.25">
      <c r="A34" s="11" t="s">
        <v>654</v>
      </c>
      <c r="B34" s="18"/>
      <c r="C34" s="23">
        <v>42</v>
      </c>
    </row>
    <row r="35" spans="1:3" x14ac:dyDescent="0.25">
      <c r="A35" s="11" t="s">
        <v>655</v>
      </c>
      <c r="B35" s="18"/>
      <c r="C35" s="23">
        <v>0</v>
      </c>
    </row>
    <row r="36" spans="1:3" x14ac:dyDescent="0.25">
      <c r="A36" s="11" t="s">
        <v>656</v>
      </c>
      <c r="B36" s="18"/>
      <c r="C36" s="23">
        <v>3</v>
      </c>
    </row>
    <row r="37" spans="1:3" x14ac:dyDescent="0.25">
      <c r="A37" s="11" t="s">
        <v>657</v>
      </c>
      <c r="B37" s="18"/>
      <c r="C37" s="23">
        <v>9</v>
      </c>
    </row>
    <row r="38" spans="1:3" x14ac:dyDescent="0.25">
      <c r="A38" s="11" t="s">
        <v>645</v>
      </c>
      <c r="B38" s="18"/>
      <c r="C38" s="23">
        <v>0</v>
      </c>
    </row>
    <row r="39" spans="1:3" x14ac:dyDescent="0.25">
      <c r="A39" s="165" t="s">
        <v>658</v>
      </c>
      <c r="B39" s="12" t="s">
        <v>659</v>
      </c>
      <c r="C39" s="23">
        <v>2</v>
      </c>
    </row>
    <row r="40" spans="1:3" x14ac:dyDescent="0.25">
      <c r="A40" s="166"/>
      <c r="B40" s="12" t="s">
        <v>660</v>
      </c>
      <c r="C40" s="23">
        <v>3</v>
      </c>
    </row>
    <row r="41" spans="1:3" x14ac:dyDescent="0.25">
      <c r="A41" s="166"/>
      <c r="B41" s="12" t="s">
        <v>661</v>
      </c>
      <c r="C41" s="23">
        <v>3</v>
      </c>
    </row>
    <row r="42" spans="1:3" x14ac:dyDescent="0.25">
      <c r="A42" s="166"/>
      <c r="B42" s="12" t="s">
        <v>662</v>
      </c>
      <c r="C42" s="23">
        <v>0</v>
      </c>
    </row>
    <row r="43" spans="1:3" x14ac:dyDescent="0.25">
      <c r="A43" s="167"/>
      <c r="B43" s="15" t="s">
        <v>663</v>
      </c>
      <c r="C43" s="32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3">
        <v>0</v>
      </c>
    </row>
    <row r="47" spans="1:3" x14ac:dyDescent="0.25">
      <c r="A47" s="165" t="s">
        <v>76</v>
      </c>
      <c r="B47" s="12" t="s">
        <v>665</v>
      </c>
      <c r="C47" s="23">
        <v>98</v>
      </c>
    </row>
    <row r="48" spans="1:3" x14ac:dyDescent="0.25">
      <c r="A48" s="167"/>
      <c r="B48" s="12" t="s">
        <v>666</v>
      </c>
      <c r="C48" s="23">
        <v>77</v>
      </c>
    </row>
    <row r="49" spans="1:3" x14ac:dyDescent="0.25">
      <c r="A49" s="165" t="s">
        <v>667</v>
      </c>
      <c r="B49" s="12" t="s">
        <v>668</v>
      </c>
      <c r="C49" s="23">
        <v>18</v>
      </c>
    </row>
    <row r="50" spans="1:3" x14ac:dyDescent="0.25">
      <c r="A50" s="167"/>
      <c r="B50" s="15" t="s">
        <v>669</v>
      </c>
      <c r="C50" s="32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5" t="s">
        <v>204</v>
      </c>
      <c r="B53" s="12" t="s">
        <v>17</v>
      </c>
      <c r="C53" s="23">
        <v>798</v>
      </c>
    </row>
    <row r="54" spans="1:3" x14ac:dyDescent="0.25">
      <c r="A54" s="166"/>
      <c r="B54" s="12" t="s">
        <v>671</v>
      </c>
      <c r="C54" s="23">
        <v>204</v>
      </c>
    </row>
    <row r="55" spans="1:3" x14ac:dyDescent="0.25">
      <c r="A55" s="166"/>
      <c r="B55" s="12" t="s">
        <v>672</v>
      </c>
      <c r="C55" s="23">
        <v>41</v>
      </c>
    </row>
    <row r="56" spans="1:3" x14ac:dyDescent="0.25">
      <c r="A56" s="166"/>
      <c r="B56" s="12" t="s">
        <v>673</v>
      </c>
      <c r="C56" s="23">
        <v>186</v>
      </c>
    </row>
    <row r="57" spans="1:3" x14ac:dyDescent="0.25">
      <c r="A57" s="167"/>
      <c r="B57" s="12" t="s">
        <v>674</v>
      </c>
      <c r="C57" s="23">
        <v>16</v>
      </c>
    </row>
    <row r="58" spans="1:3" x14ac:dyDescent="0.25">
      <c r="A58" s="165" t="s">
        <v>675</v>
      </c>
      <c r="B58" s="12" t="s">
        <v>676</v>
      </c>
      <c r="C58" s="23">
        <v>367</v>
      </c>
    </row>
    <row r="59" spans="1:3" x14ac:dyDescent="0.25">
      <c r="A59" s="166"/>
      <c r="B59" s="12" t="s">
        <v>677</v>
      </c>
      <c r="C59" s="23">
        <v>177</v>
      </c>
    </row>
    <row r="60" spans="1:3" x14ac:dyDescent="0.25">
      <c r="A60" s="166"/>
      <c r="B60" s="12" t="s">
        <v>678</v>
      </c>
      <c r="C60" s="23">
        <v>20</v>
      </c>
    </row>
    <row r="61" spans="1:3" x14ac:dyDescent="0.25">
      <c r="A61" s="166"/>
      <c r="B61" s="12" t="s">
        <v>679</v>
      </c>
      <c r="C61" s="23">
        <v>205</v>
      </c>
    </row>
    <row r="62" spans="1:3" x14ac:dyDescent="0.25">
      <c r="A62" s="167"/>
      <c r="B62" s="15" t="s">
        <v>674</v>
      </c>
      <c r="C62" s="32">
        <v>111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3">
        <v>102</v>
      </c>
    </row>
    <row r="66" spans="1:3" x14ac:dyDescent="0.25">
      <c r="A66" s="11" t="s">
        <v>682</v>
      </c>
      <c r="B66" s="18"/>
      <c r="C66" s="23">
        <v>2</v>
      </c>
    </row>
    <row r="67" spans="1:3" x14ac:dyDescent="0.25">
      <c r="A67" s="11" t="s">
        <v>683</v>
      </c>
      <c r="B67" s="18"/>
      <c r="C67" s="23">
        <v>239</v>
      </c>
    </row>
    <row r="68" spans="1:3" x14ac:dyDescent="0.25">
      <c r="A68" s="165" t="s">
        <v>684</v>
      </c>
      <c r="B68" s="12" t="s">
        <v>685</v>
      </c>
      <c r="C68" s="23">
        <v>0</v>
      </c>
    </row>
    <row r="69" spans="1:3" x14ac:dyDescent="0.25">
      <c r="A69" s="167"/>
      <c r="B69" s="12" t="s">
        <v>686</v>
      </c>
      <c r="C69" s="23">
        <v>102</v>
      </c>
    </row>
    <row r="70" spans="1:3" x14ac:dyDescent="0.25">
      <c r="A70" s="11" t="s">
        <v>687</v>
      </c>
      <c r="B70" s="18"/>
      <c r="C70" s="23">
        <v>2</v>
      </c>
    </row>
    <row r="71" spans="1:3" x14ac:dyDescent="0.25">
      <c r="A71" s="11" t="s">
        <v>688</v>
      </c>
      <c r="B71" s="18"/>
      <c r="C71" s="23">
        <v>37</v>
      </c>
    </row>
    <row r="72" spans="1:3" x14ac:dyDescent="0.25">
      <c r="A72" s="11" t="s">
        <v>689</v>
      </c>
      <c r="B72" s="18"/>
      <c r="C72" s="23">
        <v>0</v>
      </c>
    </row>
    <row r="73" spans="1:3" x14ac:dyDescent="0.25">
      <c r="A73" s="11" t="s">
        <v>690</v>
      </c>
      <c r="B73" s="18"/>
      <c r="C73" s="23">
        <v>13</v>
      </c>
    </row>
    <row r="74" spans="1:3" x14ac:dyDescent="0.25">
      <c r="A74" s="11" t="s">
        <v>691</v>
      </c>
      <c r="B74" s="18"/>
      <c r="C74" s="23">
        <v>0</v>
      </c>
    </row>
    <row r="75" spans="1:3" x14ac:dyDescent="0.25">
      <c r="A75" s="11" t="s">
        <v>692</v>
      </c>
      <c r="B75" s="19"/>
      <c r="C75" s="32">
        <v>0</v>
      </c>
    </row>
  </sheetData>
  <sheetProtection algorithmName="SHA-512" hashValue="RzZWUQfLCfMjrEHb2S/+1VwSPLem5Vu9M/TjdPhpGqknElJTX6XSH//HWuDBhdFyH9SRL73nwSeOlFfthX4uGA==" saltValue="A25XxYjaH7JjjxwHgREwM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3" t="s">
        <v>693</v>
      </c>
    </row>
    <row r="3" spans="1:3" ht="18.399999999999999" customHeight="1" x14ac:dyDescent="0.25">
      <c r="A3" s="5"/>
      <c r="B3" s="34" t="s">
        <v>694</v>
      </c>
    </row>
    <row r="4" spans="1:3" x14ac:dyDescent="0.25">
      <c r="A4" s="7"/>
      <c r="B4" s="8"/>
      <c r="C4" s="35" t="s">
        <v>2</v>
      </c>
    </row>
    <row r="5" spans="1:3" x14ac:dyDescent="0.25">
      <c r="A5" s="176" t="s">
        <v>695</v>
      </c>
      <c r="B5" s="37" t="s">
        <v>696</v>
      </c>
      <c r="C5" s="38">
        <v>20</v>
      </c>
    </row>
    <row r="6" spans="1:3" x14ac:dyDescent="0.25">
      <c r="A6" s="177"/>
      <c r="B6" s="37" t="s">
        <v>289</v>
      </c>
      <c r="C6" s="38">
        <v>242</v>
      </c>
    </row>
    <row r="7" spans="1:3" x14ac:dyDescent="0.25">
      <c r="A7" s="177"/>
      <c r="B7" s="37" t="s">
        <v>697</v>
      </c>
      <c r="C7" s="38">
        <v>99</v>
      </c>
    </row>
    <row r="8" spans="1:3" x14ac:dyDescent="0.25">
      <c r="A8" s="177"/>
      <c r="B8" s="37" t="s">
        <v>698</v>
      </c>
      <c r="C8" s="38">
        <v>1</v>
      </c>
    </row>
    <row r="9" spans="1:3" x14ac:dyDescent="0.25">
      <c r="A9" s="177"/>
      <c r="B9" s="37" t="s">
        <v>699</v>
      </c>
      <c r="C9" s="38">
        <v>2</v>
      </c>
    </row>
    <row r="10" spans="1:3" x14ac:dyDescent="0.25">
      <c r="A10" s="177"/>
      <c r="B10" s="37" t="s">
        <v>700</v>
      </c>
      <c r="C10" s="38">
        <v>0</v>
      </c>
    </row>
    <row r="11" spans="1:3" x14ac:dyDescent="0.25">
      <c r="A11" s="178"/>
      <c r="B11" s="37" t="s">
        <v>701</v>
      </c>
      <c r="C11" s="38">
        <v>0</v>
      </c>
    </row>
    <row r="12" spans="1:3" x14ac:dyDescent="0.25">
      <c r="A12" s="176" t="s">
        <v>702</v>
      </c>
      <c r="B12" s="37" t="s">
        <v>59</v>
      </c>
      <c r="C12" s="38">
        <v>206</v>
      </c>
    </row>
    <row r="13" spans="1:3" x14ac:dyDescent="0.25">
      <c r="A13" s="177"/>
      <c r="B13" s="37" t="s">
        <v>703</v>
      </c>
      <c r="C13" s="38">
        <v>79</v>
      </c>
    </row>
    <row r="14" spans="1:3" x14ac:dyDescent="0.25">
      <c r="A14" s="177"/>
      <c r="B14" s="37" t="s">
        <v>704</v>
      </c>
      <c r="C14" s="38">
        <v>29</v>
      </c>
    </row>
    <row r="15" spans="1:3" x14ac:dyDescent="0.25">
      <c r="A15" s="178"/>
      <c r="B15" s="39" t="s">
        <v>705</v>
      </c>
      <c r="C15" s="40">
        <v>42</v>
      </c>
    </row>
    <row r="16" spans="1:3" ht="18.399999999999999" customHeight="1" x14ac:dyDescent="0.25">
      <c r="A16" s="5"/>
      <c r="B16" s="34" t="s">
        <v>706</v>
      </c>
    </row>
    <row r="17" spans="1:3" x14ac:dyDescent="0.25">
      <c r="A17" s="7"/>
      <c r="B17" s="8"/>
      <c r="C17" s="35" t="s">
        <v>2</v>
      </c>
    </row>
    <row r="18" spans="1:3" x14ac:dyDescent="0.25">
      <c r="A18" s="36" t="s">
        <v>707</v>
      </c>
      <c r="B18" s="18"/>
      <c r="C18" s="38">
        <v>11</v>
      </c>
    </row>
    <row r="19" spans="1:3" x14ac:dyDescent="0.25">
      <c r="A19" s="36" t="s">
        <v>708</v>
      </c>
      <c r="B19" s="18"/>
      <c r="C19" s="38">
        <v>2</v>
      </c>
    </row>
    <row r="20" spans="1:3" x14ac:dyDescent="0.25">
      <c r="A20" s="36" t="s">
        <v>709</v>
      </c>
      <c r="B20" s="18"/>
      <c r="C20" s="38">
        <v>6</v>
      </c>
    </row>
    <row r="21" spans="1:3" x14ac:dyDescent="0.25">
      <c r="A21" s="36" t="s">
        <v>710</v>
      </c>
      <c r="B21" s="18"/>
      <c r="C21" s="38">
        <v>18</v>
      </c>
    </row>
    <row r="22" spans="1:3" x14ac:dyDescent="0.25">
      <c r="A22" s="36" t="s">
        <v>711</v>
      </c>
      <c r="B22" s="18"/>
      <c r="C22" s="38">
        <v>81</v>
      </c>
    </row>
    <row r="23" spans="1:3" x14ac:dyDescent="0.25">
      <c r="A23" s="36" t="s">
        <v>712</v>
      </c>
      <c r="B23" s="18"/>
      <c r="C23" s="38">
        <v>125</v>
      </c>
    </row>
    <row r="24" spans="1:3" x14ac:dyDescent="0.25">
      <c r="A24" s="36" t="s">
        <v>713</v>
      </c>
      <c r="B24" s="18"/>
      <c r="C24" s="38">
        <v>43</v>
      </c>
    </row>
    <row r="25" spans="1:3" x14ac:dyDescent="0.25">
      <c r="A25" s="36" t="s">
        <v>714</v>
      </c>
      <c r="B25" s="18"/>
      <c r="C25" s="38">
        <v>6</v>
      </c>
    </row>
    <row r="26" spans="1:3" x14ac:dyDescent="0.25">
      <c r="A26" s="36" t="s">
        <v>715</v>
      </c>
      <c r="B26" s="18"/>
      <c r="C26" s="38">
        <v>0</v>
      </c>
    </row>
    <row r="27" spans="1:3" x14ac:dyDescent="0.25">
      <c r="A27" s="36" t="s">
        <v>716</v>
      </c>
      <c r="B27" s="19"/>
      <c r="C27" s="40">
        <v>9</v>
      </c>
    </row>
    <row r="28" spans="1:3" ht="18.399999999999999" customHeight="1" x14ac:dyDescent="0.25">
      <c r="A28" s="5"/>
      <c r="B28" s="34" t="s">
        <v>717</v>
      </c>
    </row>
    <row r="29" spans="1:3" x14ac:dyDescent="0.25">
      <c r="A29" s="7"/>
      <c r="B29" s="8"/>
      <c r="C29" s="35" t="s">
        <v>2</v>
      </c>
    </row>
    <row r="30" spans="1:3" x14ac:dyDescent="0.25">
      <c r="A30" s="36" t="s">
        <v>718</v>
      </c>
      <c r="B30" s="18"/>
      <c r="C30" s="38">
        <v>8</v>
      </c>
    </row>
    <row r="31" spans="1:3" x14ac:dyDescent="0.25">
      <c r="A31" s="36" t="s">
        <v>719</v>
      </c>
      <c r="B31" s="18"/>
      <c r="C31" s="38">
        <v>19</v>
      </c>
    </row>
    <row r="32" spans="1:3" x14ac:dyDescent="0.25">
      <c r="A32" s="36" t="s">
        <v>720</v>
      </c>
      <c r="B32" s="18"/>
      <c r="C32" s="38">
        <v>9</v>
      </c>
    </row>
    <row r="33" spans="1:6" x14ac:dyDescent="0.25">
      <c r="A33" s="36" t="s">
        <v>721</v>
      </c>
      <c r="B33" s="18"/>
      <c r="C33" s="38">
        <v>9</v>
      </c>
    </row>
    <row r="34" spans="1:6" x14ac:dyDescent="0.25">
      <c r="A34" s="36" t="s">
        <v>722</v>
      </c>
      <c r="B34" s="18"/>
      <c r="C34" s="38">
        <v>1</v>
      </c>
    </row>
    <row r="35" spans="1:6" x14ac:dyDescent="0.25">
      <c r="A35" s="36" t="s">
        <v>723</v>
      </c>
      <c r="B35" s="18"/>
      <c r="C35" s="38">
        <v>8</v>
      </c>
    </row>
    <row r="36" spans="1:6" x14ac:dyDescent="0.25">
      <c r="A36" s="36" t="s">
        <v>724</v>
      </c>
      <c r="B36" s="18"/>
      <c r="C36" s="38">
        <v>0</v>
      </c>
    </row>
    <row r="37" spans="1:6" x14ac:dyDescent="0.25">
      <c r="A37" s="36" t="s">
        <v>725</v>
      </c>
      <c r="B37" s="19"/>
      <c r="C37" s="40">
        <v>0</v>
      </c>
    </row>
    <row r="38" spans="1:6" ht="18.399999999999999" customHeight="1" x14ac:dyDescent="0.25">
      <c r="A38" s="5"/>
      <c r="B38" s="34" t="s">
        <v>726</v>
      </c>
    </row>
    <row r="39" spans="1:6" x14ac:dyDescent="0.25">
      <c r="A39" s="7"/>
      <c r="B39" s="8"/>
      <c r="C39" s="35" t="s">
        <v>2</v>
      </c>
    </row>
    <row r="40" spans="1:6" x14ac:dyDescent="0.25">
      <c r="A40" s="36" t="s">
        <v>99</v>
      </c>
      <c r="B40" s="18"/>
      <c r="C40" s="38">
        <v>30</v>
      </c>
    </row>
    <row r="41" spans="1:6" x14ac:dyDescent="0.25">
      <c r="A41" s="36" t="s">
        <v>109</v>
      </c>
      <c r="B41" s="18"/>
      <c r="C41" s="38">
        <v>10</v>
      </c>
    </row>
    <row r="42" spans="1:6" x14ac:dyDescent="0.25">
      <c r="A42" s="36" t="s">
        <v>727</v>
      </c>
      <c r="B42" s="19"/>
      <c r="C42" s="40">
        <v>11</v>
      </c>
    </row>
    <row r="43" spans="1:6" ht="18.399999999999999" customHeight="1" x14ac:dyDescent="0.25">
      <c r="A43" s="5"/>
      <c r="B43" s="34" t="s">
        <v>728</v>
      </c>
    </row>
    <row r="44" spans="1:6" ht="22.5" x14ac:dyDescent="0.25">
      <c r="A44" s="7"/>
      <c r="B44" s="8"/>
      <c r="C44" s="41" t="s">
        <v>99</v>
      </c>
      <c r="D44" s="41" t="s">
        <v>729</v>
      </c>
      <c r="E44" s="41" t="s">
        <v>704</v>
      </c>
      <c r="F44" s="41" t="s">
        <v>703</v>
      </c>
    </row>
    <row r="45" spans="1:6" x14ac:dyDescent="0.25">
      <c r="A45" s="176" t="s">
        <v>627</v>
      </c>
      <c r="B45" s="37" t="s">
        <v>730</v>
      </c>
      <c r="C45" s="42">
        <v>0</v>
      </c>
      <c r="D45" s="42">
        <v>0</v>
      </c>
      <c r="E45" s="42">
        <v>0</v>
      </c>
      <c r="F45" s="38">
        <v>0</v>
      </c>
    </row>
    <row r="46" spans="1:6" x14ac:dyDescent="0.25">
      <c r="A46" s="177"/>
      <c r="B46" s="37" t="s">
        <v>731</v>
      </c>
      <c r="C46" s="42">
        <v>0</v>
      </c>
      <c r="D46" s="42">
        <v>0</v>
      </c>
      <c r="E46" s="42">
        <v>0</v>
      </c>
      <c r="F46" s="38">
        <v>0</v>
      </c>
    </row>
    <row r="47" spans="1:6" x14ac:dyDescent="0.25">
      <c r="A47" s="177"/>
      <c r="B47" s="37" t="s">
        <v>732</v>
      </c>
      <c r="C47" s="42">
        <v>0</v>
      </c>
      <c r="D47" s="42">
        <v>0</v>
      </c>
      <c r="E47" s="42">
        <v>0</v>
      </c>
      <c r="F47" s="38">
        <v>0</v>
      </c>
    </row>
    <row r="48" spans="1:6" x14ac:dyDescent="0.25">
      <c r="A48" s="177"/>
      <c r="B48" s="37" t="s">
        <v>733</v>
      </c>
      <c r="C48" s="42">
        <v>1</v>
      </c>
      <c r="D48" s="42">
        <v>0</v>
      </c>
      <c r="E48" s="42">
        <v>0</v>
      </c>
      <c r="F48" s="38">
        <v>0</v>
      </c>
    </row>
    <row r="49" spans="1:6" x14ac:dyDescent="0.25">
      <c r="A49" s="177"/>
      <c r="B49" s="37" t="s">
        <v>311</v>
      </c>
      <c r="C49" s="42">
        <v>4</v>
      </c>
      <c r="D49" s="42">
        <v>10</v>
      </c>
      <c r="E49" s="42">
        <v>5</v>
      </c>
      <c r="F49" s="38">
        <v>5</v>
      </c>
    </row>
    <row r="50" spans="1:6" x14ac:dyDescent="0.25">
      <c r="A50" s="177"/>
      <c r="B50" s="37" t="s">
        <v>734</v>
      </c>
      <c r="C50" s="42">
        <v>165</v>
      </c>
      <c r="D50" s="42">
        <v>76</v>
      </c>
      <c r="E50" s="42">
        <v>11</v>
      </c>
      <c r="F50" s="38">
        <v>48</v>
      </c>
    </row>
    <row r="51" spans="1:6" x14ac:dyDescent="0.25">
      <c r="A51" s="177"/>
      <c r="B51" s="37" t="s">
        <v>735</v>
      </c>
      <c r="C51" s="42">
        <v>50</v>
      </c>
      <c r="D51" s="42">
        <v>15</v>
      </c>
      <c r="E51" s="42">
        <v>3</v>
      </c>
      <c r="F51" s="38">
        <v>15</v>
      </c>
    </row>
    <row r="52" spans="1:6" x14ac:dyDescent="0.25">
      <c r="A52" s="177"/>
      <c r="B52" s="37" t="s">
        <v>736</v>
      </c>
      <c r="C52" s="42">
        <v>1</v>
      </c>
      <c r="D52" s="42">
        <v>1</v>
      </c>
      <c r="E52" s="42">
        <v>0</v>
      </c>
      <c r="F52" s="38">
        <v>0</v>
      </c>
    </row>
    <row r="53" spans="1:6" x14ac:dyDescent="0.25">
      <c r="A53" s="177"/>
      <c r="B53" s="37" t="s">
        <v>737</v>
      </c>
      <c r="C53" s="42">
        <v>0</v>
      </c>
      <c r="D53" s="42">
        <v>0</v>
      </c>
      <c r="E53" s="42">
        <v>0</v>
      </c>
      <c r="F53" s="38">
        <v>0</v>
      </c>
    </row>
    <row r="54" spans="1:6" x14ac:dyDescent="0.25">
      <c r="A54" s="177"/>
      <c r="B54" s="37" t="s">
        <v>738</v>
      </c>
      <c r="C54" s="42">
        <v>5</v>
      </c>
      <c r="D54" s="42">
        <v>16</v>
      </c>
      <c r="E54" s="42">
        <v>6</v>
      </c>
      <c r="F54" s="38">
        <v>13</v>
      </c>
    </row>
    <row r="55" spans="1:6" x14ac:dyDescent="0.25">
      <c r="A55" s="177"/>
      <c r="B55" s="37" t="s">
        <v>739</v>
      </c>
      <c r="C55" s="42">
        <v>0</v>
      </c>
      <c r="D55" s="42">
        <v>1</v>
      </c>
      <c r="E55" s="42">
        <v>2</v>
      </c>
      <c r="F55" s="38">
        <v>0</v>
      </c>
    </row>
    <row r="56" spans="1:6" x14ac:dyDescent="0.25">
      <c r="A56" s="177"/>
      <c r="B56" s="37" t="s">
        <v>740</v>
      </c>
      <c r="C56" s="42">
        <v>1</v>
      </c>
      <c r="D56" s="42">
        <v>0</v>
      </c>
      <c r="E56" s="42">
        <v>0</v>
      </c>
      <c r="F56" s="38">
        <v>0</v>
      </c>
    </row>
    <row r="57" spans="1:6" x14ac:dyDescent="0.25">
      <c r="A57" s="177"/>
      <c r="B57" s="37" t="s">
        <v>349</v>
      </c>
      <c r="C57" s="42">
        <v>0</v>
      </c>
      <c r="D57" s="42">
        <v>0</v>
      </c>
      <c r="E57" s="42">
        <v>0</v>
      </c>
      <c r="F57" s="38">
        <v>0</v>
      </c>
    </row>
    <row r="58" spans="1:6" x14ac:dyDescent="0.25">
      <c r="A58" s="177"/>
      <c r="B58" s="37" t="s">
        <v>741</v>
      </c>
      <c r="C58" s="42">
        <v>0</v>
      </c>
      <c r="D58" s="42">
        <v>1</v>
      </c>
      <c r="E58" s="42">
        <v>1</v>
      </c>
      <c r="F58" s="38">
        <v>0</v>
      </c>
    </row>
    <row r="59" spans="1:6" x14ac:dyDescent="0.25">
      <c r="A59" s="177"/>
      <c r="B59" s="37" t="s">
        <v>742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177"/>
      <c r="B60" s="37" t="s">
        <v>743</v>
      </c>
      <c r="C60" s="42">
        <v>0</v>
      </c>
      <c r="D60" s="42">
        <v>0</v>
      </c>
      <c r="E60" s="42">
        <v>1</v>
      </c>
      <c r="F60" s="38">
        <v>0</v>
      </c>
    </row>
    <row r="61" spans="1:6" x14ac:dyDescent="0.25">
      <c r="A61" s="177"/>
      <c r="B61" s="37" t="s">
        <v>744</v>
      </c>
      <c r="C61" s="42">
        <v>38</v>
      </c>
      <c r="D61" s="42">
        <v>46</v>
      </c>
      <c r="E61" s="42">
        <v>10</v>
      </c>
      <c r="F61" s="38">
        <v>21</v>
      </c>
    </row>
    <row r="62" spans="1:6" x14ac:dyDescent="0.25">
      <c r="A62" s="177"/>
      <c r="B62" s="37" t="s">
        <v>745</v>
      </c>
      <c r="C62" s="42">
        <v>0</v>
      </c>
      <c r="D62" s="42">
        <v>0</v>
      </c>
      <c r="E62" s="42">
        <v>0</v>
      </c>
      <c r="F62" s="38">
        <v>1</v>
      </c>
    </row>
    <row r="63" spans="1:6" x14ac:dyDescent="0.25">
      <c r="A63" s="178"/>
      <c r="B63" s="37" t="s">
        <v>746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74" t="s">
        <v>747</v>
      </c>
      <c r="B64" s="175"/>
      <c r="C64" s="43">
        <v>265</v>
      </c>
      <c r="D64" s="43">
        <v>166</v>
      </c>
      <c r="E64" s="43">
        <v>39</v>
      </c>
      <c r="F64" s="43">
        <v>103</v>
      </c>
    </row>
    <row r="65" spans="1:6" x14ac:dyDescent="0.25">
      <c r="A65" s="176" t="s">
        <v>642</v>
      </c>
      <c r="B65" s="37" t="s">
        <v>748</v>
      </c>
      <c r="C65" s="42">
        <v>5</v>
      </c>
      <c r="D65" s="42">
        <v>0</v>
      </c>
      <c r="E65" s="42">
        <v>0</v>
      </c>
      <c r="F65" s="38">
        <v>0</v>
      </c>
    </row>
    <row r="66" spans="1:6" x14ac:dyDescent="0.25">
      <c r="A66" s="177"/>
      <c r="B66" s="37" t="s">
        <v>749</v>
      </c>
      <c r="C66" s="42">
        <v>1</v>
      </c>
      <c r="D66" s="42">
        <v>0</v>
      </c>
      <c r="E66" s="42">
        <v>0</v>
      </c>
      <c r="F66" s="38">
        <v>0</v>
      </c>
    </row>
    <row r="67" spans="1:6" x14ac:dyDescent="0.25">
      <c r="A67" s="178"/>
      <c r="B67" s="37" t="s">
        <v>106</v>
      </c>
      <c r="C67" s="42">
        <v>2</v>
      </c>
      <c r="D67" s="42">
        <v>0</v>
      </c>
      <c r="E67" s="42">
        <v>0</v>
      </c>
      <c r="F67" s="38">
        <v>0</v>
      </c>
    </row>
    <row r="68" spans="1:6" x14ac:dyDescent="0.25">
      <c r="A68" s="174" t="s">
        <v>750</v>
      </c>
      <c r="B68" s="175"/>
      <c r="C68" s="43">
        <v>8</v>
      </c>
      <c r="D68" s="43">
        <v>0</v>
      </c>
      <c r="E68" s="43">
        <v>0</v>
      </c>
      <c r="F68" s="43">
        <v>0</v>
      </c>
    </row>
  </sheetData>
  <sheetProtection algorithmName="SHA-512" hashValue="9oSZtoU9CaOjTOO5kgnMqzOgH3cX+4eMCQePTOHI7VYABjxYlcLnXSgeQNYhFg0UWKvZ43Yyc4CY5wj+WxNm/A==" saltValue="/iJtng0Gs6hTci8wH91PV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5" t="s">
        <v>753</v>
      </c>
      <c r="B6" s="12" t="s">
        <v>754</v>
      </c>
      <c r="C6" s="23">
        <v>636</v>
      </c>
    </row>
    <row r="7" spans="1:3" x14ac:dyDescent="0.25">
      <c r="A7" s="166"/>
      <c r="B7" s="12" t="s">
        <v>696</v>
      </c>
      <c r="C7" s="23">
        <v>124</v>
      </c>
    </row>
    <row r="8" spans="1:3" x14ac:dyDescent="0.25">
      <c r="A8" s="166"/>
      <c r="B8" s="12" t="s">
        <v>755</v>
      </c>
      <c r="C8" s="23">
        <v>1311</v>
      </c>
    </row>
    <row r="9" spans="1:3" x14ac:dyDescent="0.25">
      <c r="A9" s="166"/>
      <c r="B9" s="12" t="s">
        <v>756</v>
      </c>
      <c r="C9" s="23">
        <v>295</v>
      </c>
    </row>
    <row r="10" spans="1:3" x14ac:dyDescent="0.25">
      <c r="A10" s="166"/>
      <c r="B10" s="12" t="s">
        <v>698</v>
      </c>
      <c r="C10" s="23">
        <v>2</v>
      </c>
    </row>
    <row r="11" spans="1:3" x14ac:dyDescent="0.25">
      <c r="A11" s="166"/>
      <c r="B11" s="12" t="s">
        <v>699</v>
      </c>
      <c r="C11" s="23">
        <v>5</v>
      </c>
    </row>
    <row r="12" spans="1:3" x14ac:dyDescent="0.25">
      <c r="A12" s="166"/>
      <c r="B12" s="12" t="s">
        <v>757</v>
      </c>
      <c r="C12" s="23">
        <v>1</v>
      </c>
    </row>
    <row r="13" spans="1:3" x14ac:dyDescent="0.25">
      <c r="A13" s="167"/>
      <c r="B13" s="15" t="s">
        <v>758</v>
      </c>
      <c r="C13" s="32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3">
        <v>939</v>
      </c>
    </row>
    <row r="17" spans="1:3" x14ac:dyDescent="0.25">
      <c r="A17" s="11" t="s">
        <v>761</v>
      </c>
      <c r="B17" s="18"/>
      <c r="C17" s="23">
        <v>58</v>
      </c>
    </row>
    <row r="18" spans="1:3" x14ac:dyDescent="0.25">
      <c r="A18" s="11" t="s">
        <v>762</v>
      </c>
      <c r="B18" s="18"/>
      <c r="C18" s="23">
        <v>471</v>
      </c>
    </row>
    <row r="19" spans="1:3" x14ac:dyDescent="0.25">
      <c r="A19" s="11" t="s">
        <v>763</v>
      </c>
      <c r="B19" s="19"/>
      <c r="C19" s="32">
        <v>115</v>
      </c>
    </row>
    <row r="20" spans="1:3" ht="18.399999999999999" customHeight="1" x14ac:dyDescent="0.25">
      <c r="A20" s="5"/>
      <c r="B20" s="45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3">
        <v>0</v>
      </c>
    </row>
    <row r="23" spans="1:3" x14ac:dyDescent="0.25">
      <c r="A23" s="11" t="s">
        <v>766</v>
      </c>
      <c r="B23" s="18"/>
      <c r="C23" s="23">
        <v>15</v>
      </c>
    </row>
    <row r="24" spans="1:3" x14ac:dyDescent="0.25">
      <c r="A24" s="11" t="s">
        <v>767</v>
      </c>
      <c r="B24" s="18"/>
      <c r="C24" s="23">
        <v>0</v>
      </c>
    </row>
    <row r="25" spans="1:3" x14ac:dyDescent="0.25">
      <c r="A25" s="11" t="s">
        <v>768</v>
      </c>
      <c r="B25" s="18"/>
      <c r="C25" s="23">
        <v>0</v>
      </c>
    </row>
    <row r="26" spans="1:3" x14ac:dyDescent="0.25">
      <c r="A26" s="11" t="s">
        <v>769</v>
      </c>
      <c r="B26" s="18"/>
      <c r="C26" s="23">
        <v>0</v>
      </c>
    </row>
    <row r="27" spans="1:3" x14ac:dyDescent="0.25">
      <c r="A27" s="11" t="s">
        <v>770</v>
      </c>
      <c r="B27" s="19"/>
      <c r="C27" s="32">
        <v>2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3">
        <v>0</v>
      </c>
    </row>
    <row r="31" spans="1:3" x14ac:dyDescent="0.25">
      <c r="A31" s="11" t="s">
        <v>773</v>
      </c>
      <c r="B31" s="19"/>
      <c r="C31" s="32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3">
        <v>35</v>
      </c>
    </row>
    <row r="35" spans="1:3" x14ac:dyDescent="0.25">
      <c r="A35" s="11" t="s">
        <v>775</v>
      </c>
      <c r="B35" s="18"/>
      <c r="C35" s="23">
        <v>105</v>
      </c>
    </row>
    <row r="36" spans="1:3" x14ac:dyDescent="0.25">
      <c r="A36" s="11" t="s">
        <v>776</v>
      </c>
      <c r="B36" s="18"/>
      <c r="C36" s="23">
        <v>236</v>
      </c>
    </row>
    <row r="37" spans="1:3" x14ac:dyDescent="0.25">
      <c r="A37" s="11" t="s">
        <v>777</v>
      </c>
      <c r="B37" s="18"/>
      <c r="C37" s="23">
        <v>45</v>
      </c>
    </row>
    <row r="38" spans="1:3" x14ac:dyDescent="0.25">
      <c r="A38" s="11" t="s">
        <v>778</v>
      </c>
      <c r="B38" s="18"/>
      <c r="C38" s="23">
        <v>119</v>
      </c>
    </row>
    <row r="39" spans="1:3" x14ac:dyDescent="0.25">
      <c r="A39" s="11" t="s">
        <v>779</v>
      </c>
      <c r="B39" s="19"/>
      <c r="C39" s="32">
        <v>64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3">
        <v>84</v>
      </c>
    </row>
    <row r="43" spans="1:3" x14ac:dyDescent="0.25">
      <c r="A43" s="11" t="s">
        <v>782</v>
      </c>
      <c r="B43" s="19"/>
      <c r="C43" s="32">
        <v>20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5" t="s">
        <v>784</v>
      </c>
      <c r="B46" s="12" t="s">
        <v>785</v>
      </c>
      <c r="C46" s="23">
        <v>100</v>
      </c>
    </row>
    <row r="47" spans="1:3" x14ac:dyDescent="0.25">
      <c r="A47" s="166"/>
      <c r="B47" s="12" t="s">
        <v>120</v>
      </c>
      <c r="C47" s="23">
        <v>50</v>
      </c>
    </row>
    <row r="48" spans="1:3" x14ac:dyDescent="0.25">
      <c r="A48" s="166"/>
      <c r="B48" s="12" t="s">
        <v>786</v>
      </c>
      <c r="C48" s="23">
        <v>184</v>
      </c>
    </row>
    <row r="49" spans="1:6" x14ac:dyDescent="0.25">
      <c r="A49" s="167"/>
      <c r="B49" s="15" t="s">
        <v>787</v>
      </c>
      <c r="C49" s="32">
        <v>10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3">
        <v>74</v>
      </c>
    </row>
    <row r="53" spans="1:6" x14ac:dyDescent="0.25">
      <c r="A53" s="11" t="s">
        <v>109</v>
      </c>
      <c r="B53" s="18"/>
      <c r="C53" s="23">
        <v>3</v>
      </c>
    </row>
    <row r="54" spans="1:6" x14ac:dyDescent="0.25">
      <c r="A54" s="11" t="s">
        <v>727</v>
      </c>
      <c r="B54" s="19"/>
      <c r="C54" s="32">
        <v>55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28" t="s">
        <v>99</v>
      </c>
      <c r="D56" s="28" t="s">
        <v>729</v>
      </c>
      <c r="E56" s="28" t="s">
        <v>704</v>
      </c>
      <c r="F56" s="28" t="s">
        <v>703</v>
      </c>
    </row>
    <row r="57" spans="1:6" x14ac:dyDescent="0.25">
      <c r="A57" s="165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3">
        <v>0</v>
      </c>
    </row>
    <row r="58" spans="1:6" x14ac:dyDescent="0.25">
      <c r="A58" s="166"/>
      <c r="B58" s="12" t="s">
        <v>731</v>
      </c>
      <c r="C58" s="13">
        <v>0</v>
      </c>
      <c r="D58" s="13">
        <v>0</v>
      </c>
      <c r="E58" s="13">
        <v>0</v>
      </c>
      <c r="F58" s="23">
        <v>0</v>
      </c>
    </row>
    <row r="59" spans="1:6" x14ac:dyDescent="0.25">
      <c r="A59" s="166"/>
      <c r="B59" s="12" t="s">
        <v>732</v>
      </c>
      <c r="C59" s="13">
        <v>1</v>
      </c>
      <c r="D59" s="13">
        <v>0</v>
      </c>
      <c r="E59" s="13">
        <v>0</v>
      </c>
      <c r="F59" s="23">
        <v>0</v>
      </c>
    </row>
    <row r="60" spans="1:6" x14ac:dyDescent="0.25">
      <c r="A60" s="166"/>
      <c r="B60" s="12" t="s">
        <v>733</v>
      </c>
      <c r="C60" s="13">
        <v>1</v>
      </c>
      <c r="D60" s="13">
        <v>1</v>
      </c>
      <c r="E60" s="13">
        <v>0</v>
      </c>
      <c r="F60" s="23">
        <v>0</v>
      </c>
    </row>
    <row r="61" spans="1:6" x14ac:dyDescent="0.25">
      <c r="A61" s="166"/>
      <c r="B61" s="12" t="s">
        <v>311</v>
      </c>
      <c r="C61" s="13">
        <v>14</v>
      </c>
      <c r="D61" s="13">
        <v>6</v>
      </c>
      <c r="E61" s="13">
        <v>3</v>
      </c>
      <c r="F61" s="23">
        <v>12</v>
      </c>
    </row>
    <row r="62" spans="1:6" x14ac:dyDescent="0.25">
      <c r="A62" s="166"/>
      <c r="B62" s="12" t="s">
        <v>788</v>
      </c>
      <c r="C62" s="13">
        <v>789</v>
      </c>
      <c r="D62" s="13">
        <v>276</v>
      </c>
      <c r="E62" s="13">
        <v>26</v>
      </c>
      <c r="F62" s="23">
        <v>220</v>
      </c>
    </row>
    <row r="63" spans="1:6" x14ac:dyDescent="0.25">
      <c r="A63" s="166"/>
      <c r="B63" s="12" t="s">
        <v>789</v>
      </c>
      <c r="C63" s="13">
        <v>194</v>
      </c>
      <c r="D63" s="13">
        <v>52</v>
      </c>
      <c r="E63" s="13">
        <v>2</v>
      </c>
      <c r="F63" s="23">
        <v>62</v>
      </c>
    </row>
    <row r="64" spans="1:6" x14ac:dyDescent="0.25">
      <c r="A64" s="166"/>
      <c r="B64" s="12" t="s">
        <v>736</v>
      </c>
      <c r="C64" s="13">
        <v>2</v>
      </c>
      <c r="D64" s="13">
        <v>1</v>
      </c>
      <c r="E64" s="13">
        <v>0</v>
      </c>
      <c r="F64" s="23">
        <v>2</v>
      </c>
    </row>
    <row r="65" spans="1:6" x14ac:dyDescent="0.25">
      <c r="A65" s="166"/>
      <c r="B65" s="12" t="s">
        <v>790</v>
      </c>
      <c r="C65" s="13">
        <v>1</v>
      </c>
      <c r="D65" s="13">
        <v>4</v>
      </c>
      <c r="E65" s="13">
        <v>0</v>
      </c>
      <c r="F65" s="23">
        <v>0</v>
      </c>
    </row>
    <row r="66" spans="1:6" x14ac:dyDescent="0.25">
      <c r="A66" s="166"/>
      <c r="B66" s="12" t="s">
        <v>791</v>
      </c>
      <c r="C66" s="13">
        <v>22</v>
      </c>
      <c r="D66" s="13">
        <v>29</v>
      </c>
      <c r="E66" s="13">
        <v>5</v>
      </c>
      <c r="F66" s="23">
        <v>28</v>
      </c>
    </row>
    <row r="67" spans="1:6" x14ac:dyDescent="0.25">
      <c r="A67" s="166"/>
      <c r="B67" s="12" t="s">
        <v>792</v>
      </c>
      <c r="C67" s="13">
        <v>9</v>
      </c>
      <c r="D67" s="13">
        <v>6</v>
      </c>
      <c r="E67" s="13">
        <v>1</v>
      </c>
      <c r="F67" s="23">
        <v>11</v>
      </c>
    </row>
    <row r="68" spans="1:6" x14ac:dyDescent="0.25">
      <c r="A68" s="166"/>
      <c r="B68" s="12" t="s">
        <v>740</v>
      </c>
      <c r="C68" s="13">
        <v>0</v>
      </c>
      <c r="D68" s="13">
        <v>0</v>
      </c>
      <c r="E68" s="13">
        <v>0</v>
      </c>
      <c r="F68" s="23">
        <v>0</v>
      </c>
    </row>
    <row r="69" spans="1:6" x14ac:dyDescent="0.25">
      <c r="A69" s="166"/>
      <c r="B69" s="12" t="s">
        <v>349</v>
      </c>
      <c r="C69" s="13">
        <v>1</v>
      </c>
      <c r="D69" s="13">
        <v>0</v>
      </c>
      <c r="E69" s="13">
        <v>0</v>
      </c>
      <c r="F69" s="23">
        <v>0</v>
      </c>
    </row>
    <row r="70" spans="1:6" x14ac:dyDescent="0.25">
      <c r="A70" s="166"/>
      <c r="B70" s="12" t="s">
        <v>741</v>
      </c>
      <c r="C70" s="13">
        <v>0</v>
      </c>
      <c r="D70" s="13">
        <v>0</v>
      </c>
      <c r="E70" s="13">
        <v>0</v>
      </c>
      <c r="F70" s="23">
        <v>0</v>
      </c>
    </row>
    <row r="71" spans="1:6" x14ac:dyDescent="0.25">
      <c r="A71" s="166"/>
      <c r="B71" s="12" t="s">
        <v>742</v>
      </c>
      <c r="C71" s="13">
        <v>3</v>
      </c>
      <c r="D71" s="13">
        <v>0</v>
      </c>
      <c r="E71" s="13">
        <v>0</v>
      </c>
      <c r="F71" s="23">
        <v>0</v>
      </c>
    </row>
    <row r="72" spans="1:6" x14ac:dyDescent="0.25">
      <c r="A72" s="166"/>
      <c r="B72" s="12" t="s">
        <v>743</v>
      </c>
      <c r="C72" s="13">
        <v>0</v>
      </c>
      <c r="D72" s="13">
        <v>3</v>
      </c>
      <c r="E72" s="13">
        <v>0</v>
      </c>
      <c r="F72" s="23">
        <v>0</v>
      </c>
    </row>
    <row r="73" spans="1:6" x14ac:dyDescent="0.25">
      <c r="A73" s="166"/>
      <c r="B73" s="12" t="s">
        <v>744</v>
      </c>
      <c r="C73" s="13">
        <v>329</v>
      </c>
      <c r="D73" s="13">
        <v>260</v>
      </c>
      <c r="E73" s="13">
        <v>23</v>
      </c>
      <c r="F73" s="23">
        <v>144</v>
      </c>
    </row>
    <row r="74" spans="1:6" x14ac:dyDescent="0.25">
      <c r="A74" s="166"/>
      <c r="B74" s="12" t="s">
        <v>745</v>
      </c>
      <c r="C74" s="13">
        <v>3</v>
      </c>
      <c r="D74" s="13">
        <v>12</v>
      </c>
      <c r="E74" s="13">
        <v>4</v>
      </c>
      <c r="F74" s="23">
        <v>7</v>
      </c>
    </row>
    <row r="75" spans="1:6" x14ac:dyDescent="0.25">
      <c r="A75" s="167"/>
      <c r="B75" s="12" t="s">
        <v>746</v>
      </c>
      <c r="C75" s="13">
        <v>0</v>
      </c>
      <c r="D75" s="13">
        <v>4</v>
      </c>
      <c r="E75" s="13">
        <v>0</v>
      </c>
      <c r="F75" s="23">
        <v>3</v>
      </c>
    </row>
    <row r="76" spans="1:6" x14ac:dyDescent="0.25">
      <c r="A76" s="179" t="s">
        <v>747</v>
      </c>
      <c r="B76" s="180"/>
      <c r="C76" s="29">
        <v>1369</v>
      </c>
      <c r="D76" s="29">
        <v>654</v>
      </c>
      <c r="E76" s="29">
        <v>64</v>
      </c>
      <c r="F76" s="29">
        <v>489</v>
      </c>
    </row>
    <row r="77" spans="1:6" x14ac:dyDescent="0.25">
      <c r="A77" s="165" t="s">
        <v>793</v>
      </c>
      <c r="B77" s="12" t="s">
        <v>748</v>
      </c>
      <c r="C77" s="13">
        <v>9</v>
      </c>
      <c r="D77" s="13">
        <v>0</v>
      </c>
      <c r="E77" s="13">
        <v>0</v>
      </c>
      <c r="F77" s="23">
        <v>0</v>
      </c>
    </row>
    <row r="78" spans="1:6" x14ac:dyDescent="0.25">
      <c r="A78" s="166"/>
      <c r="B78" s="12" t="s">
        <v>749</v>
      </c>
      <c r="C78" s="13">
        <v>1</v>
      </c>
      <c r="D78" s="13">
        <v>0</v>
      </c>
      <c r="E78" s="13">
        <v>0</v>
      </c>
      <c r="F78" s="23">
        <v>0</v>
      </c>
    </row>
    <row r="79" spans="1:6" x14ac:dyDescent="0.25">
      <c r="A79" s="167"/>
      <c r="B79" s="12" t="s">
        <v>106</v>
      </c>
      <c r="C79" s="13">
        <v>16</v>
      </c>
      <c r="D79" s="13">
        <v>0</v>
      </c>
      <c r="E79" s="13">
        <v>0</v>
      </c>
      <c r="F79" s="23">
        <v>0</v>
      </c>
    </row>
    <row r="80" spans="1:6" x14ac:dyDescent="0.25">
      <c r="A80" s="179" t="s">
        <v>794</v>
      </c>
      <c r="B80" s="180"/>
      <c r="C80" s="29">
        <v>26</v>
      </c>
      <c r="D80" s="29">
        <v>0</v>
      </c>
      <c r="E80" s="29">
        <v>0</v>
      </c>
      <c r="F80" s="29">
        <v>0</v>
      </c>
    </row>
  </sheetData>
  <sheetProtection algorithmName="SHA-512" hashValue="nQFmiTDV8qgmMrV9mtA+wAbzUr0gA2q1TTTwIx8iXoNOjAoP4ShLLck2a/7+RQmmfhXs47ocIJmfqfr4HcVIMA==" saltValue="ToG9XEbnFqi/t/TF/32qNg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3">
        <v>5</v>
      </c>
    </row>
    <row r="6" spans="1:3" x14ac:dyDescent="0.25">
      <c r="A6" s="11" t="s">
        <v>798</v>
      </c>
      <c r="B6" s="18"/>
      <c r="C6" s="23">
        <v>1290</v>
      </c>
    </row>
    <row r="7" spans="1:3" x14ac:dyDescent="0.25">
      <c r="A7" s="11" t="s">
        <v>799</v>
      </c>
      <c r="B7" s="18"/>
      <c r="C7" s="23">
        <v>0</v>
      </c>
    </row>
    <row r="8" spans="1:3" x14ac:dyDescent="0.25">
      <c r="A8" s="11" t="s">
        <v>800</v>
      </c>
      <c r="B8" s="18"/>
      <c r="C8" s="23">
        <v>0</v>
      </c>
    </row>
    <row r="9" spans="1:3" x14ac:dyDescent="0.25">
      <c r="A9" s="11" t="s">
        <v>801</v>
      </c>
      <c r="B9" s="19"/>
      <c r="C9" s="32">
        <v>12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3">
        <v>3</v>
      </c>
    </row>
    <row r="13" spans="1:3" x14ac:dyDescent="0.25">
      <c r="A13" s="11" t="s">
        <v>798</v>
      </c>
      <c r="B13" s="18"/>
      <c r="C13" s="23">
        <v>8</v>
      </c>
    </row>
    <row r="14" spans="1:3" x14ac:dyDescent="0.25">
      <c r="A14" s="11" t="s">
        <v>803</v>
      </c>
      <c r="B14" s="18"/>
      <c r="C14" s="23">
        <v>0</v>
      </c>
    </row>
    <row r="15" spans="1:3" x14ac:dyDescent="0.25">
      <c r="A15" s="11" t="s">
        <v>800</v>
      </c>
      <c r="B15" s="18"/>
      <c r="C15" s="23">
        <v>1</v>
      </c>
    </row>
    <row r="16" spans="1:3" x14ac:dyDescent="0.25">
      <c r="A16" s="11" t="s">
        <v>801</v>
      </c>
      <c r="B16" s="19"/>
      <c r="C16" s="32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3">
        <v>61</v>
      </c>
    </row>
    <row r="20" spans="1:3" x14ac:dyDescent="0.25">
      <c r="A20" s="11" t="s">
        <v>805</v>
      </c>
      <c r="B20" s="18"/>
      <c r="C20" s="23">
        <v>47</v>
      </c>
    </row>
    <row r="21" spans="1:3" x14ac:dyDescent="0.25">
      <c r="A21" s="11" t="s">
        <v>806</v>
      </c>
      <c r="B21" s="18"/>
      <c r="C21" s="23">
        <v>14</v>
      </c>
    </row>
    <row r="22" spans="1:3" x14ac:dyDescent="0.25">
      <c r="A22" s="11" t="s">
        <v>807</v>
      </c>
      <c r="B22" s="19"/>
      <c r="C22" s="32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3">
        <v>7</v>
      </c>
    </row>
    <row r="26" spans="1:3" x14ac:dyDescent="0.25">
      <c r="A26" s="11" t="s">
        <v>810</v>
      </c>
      <c r="B26" s="19"/>
      <c r="C26" s="32">
        <v>0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3">
        <v>4</v>
      </c>
    </row>
    <row r="30" spans="1:3" x14ac:dyDescent="0.25">
      <c r="A30" s="11" t="s">
        <v>813</v>
      </c>
      <c r="B30" s="19"/>
      <c r="C30" s="32">
        <v>2</v>
      </c>
    </row>
  </sheetData>
  <sheetProtection algorithmName="SHA-512" hashValue="gp2WLTAFQIaqdIaz+Q8qgot7YnhNxgnH3/4Kri2ZLbEThWeUJFKSP/nWygbLxj68lxcE2MTnHc9ohDkJcutp+w==" saltValue="4uvTcrhwIxPdx4gvQ+bJv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3">
        <v>5</v>
      </c>
    </row>
    <row r="6" spans="1:3" x14ac:dyDescent="0.25">
      <c r="A6" s="11" t="s">
        <v>817</v>
      </c>
      <c r="B6" s="18"/>
      <c r="C6" s="23">
        <v>0</v>
      </c>
    </row>
    <row r="7" spans="1:3" x14ac:dyDescent="0.25">
      <c r="A7" s="11" t="s">
        <v>818</v>
      </c>
      <c r="B7" s="18"/>
      <c r="C7" s="23">
        <v>0</v>
      </c>
    </row>
    <row r="8" spans="1:3" x14ac:dyDescent="0.25">
      <c r="A8" s="11" t="s">
        <v>819</v>
      </c>
      <c r="B8" s="18"/>
      <c r="C8" s="23">
        <v>3</v>
      </c>
    </row>
    <row r="9" spans="1:3" x14ac:dyDescent="0.25">
      <c r="A9" s="11" t="s">
        <v>820</v>
      </c>
      <c r="B9" s="18"/>
      <c r="C9" s="23">
        <v>0</v>
      </c>
    </row>
    <row r="10" spans="1:3" x14ac:dyDescent="0.25">
      <c r="A10" s="11" t="s">
        <v>821</v>
      </c>
      <c r="B10" s="19"/>
      <c r="C10" s="32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3">
        <v>0</v>
      </c>
    </row>
    <row r="14" spans="1:3" x14ac:dyDescent="0.25">
      <c r="A14" s="11" t="s">
        <v>824</v>
      </c>
      <c r="B14" s="18"/>
      <c r="C14" s="23">
        <v>0</v>
      </c>
    </row>
    <row r="15" spans="1:3" x14ac:dyDescent="0.25">
      <c r="A15" s="11" t="s">
        <v>825</v>
      </c>
      <c r="B15" s="19"/>
      <c r="C15" s="32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3">
        <v>0</v>
      </c>
    </row>
    <row r="19" spans="1:3" x14ac:dyDescent="0.25">
      <c r="A19" s="11" t="s">
        <v>828</v>
      </c>
      <c r="B19" s="18"/>
      <c r="C19" s="23">
        <v>0</v>
      </c>
    </row>
    <row r="20" spans="1:3" x14ac:dyDescent="0.25">
      <c r="A20" s="11" t="s">
        <v>829</v>
      </c>
      <c r="B20" s="19"/>
      <c r="C20" s="32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3">
        <v>0</v>
      </c>
    </row>
    <row r="24" spans="1:3" x14ac:dyDescent="0.25">
      <c r="A24" s="11" t="s">
        <v>832</v>
      </c>
      <c r="B24" s="18"/>
      <c r="C24" s="23">
        <v>0</v>
      </c>
    </row>
    <row r="25" spans="1:3" x14ac:dyDescent="0.25">
      <c r="A25" s="11" t="s">
        <v>833</v>
      </c>
      <c r="B25" s="18"/>
      <c r="C25" s="23">
        <v>0</v>
      </c>
    </row>
    <row r="26" spans="1:3" x14ac:dyDescent="0.25">
      <c r="A26" s="11" t="s">
        <v>834</v>
      </c>
      <c r="B26" s="18"/>
      <c r="C26" s="23">
        <v>0</v>
      </c>
    </row>
    <row r="27" spans="1:3" x14ac:dyDescent="0.25">
      <c r="A27" s="11" t="s">
        <v>835</v>
      </c>
      <c r="B27" s="19"/>
      <c r="C27" s="32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3">
        <v>0</v>
      </c>
    </row>
    <row r="31" spans="1:3" x14ac:dyDescent="0.25">
      <c r="A31" s="11" t="s">
        <v>838</v>
      </c>
      <c r="B31" s="18"/>
      <c r="C31" s="23">
        <v>0</v>
      </c>
    </row>
    <row r="32" spans="1:3" x14ac:dyDescent="0.25">
      <c r="A32" s="11" t="s">
        <v>839</v>
      </c>
      <c r="B32" s="18"/>
      <c r="C32" s="23">
        <v>5</v>
      </c>
    </row>
    <row r="33" spans="1:3" x14ac:dyDescent="0.25">
      <c r="A33" s="11" t="s">
        <v>760</v>
      </c>
      <c r="B33" s="18"/>
      <c r="C33" s="23">
        <v>0</v>
      </c>
    </row>
    <row r="34" spans="1:3" x14ac:dyDescent="0.25">
      <c r="A34" s="11" t="s">
        <v>840</v>
      </c>
      <c r="B34" s="18"/>
      <c r="C34" s="23">
        <v>0</v>
      </c>
    </row>
    <row r="35" spans="1:3" x14ac:dyDescent="0.25">
      <c r="A35" s="11" t="s">
        <v>841</v>
      </c>
      <c r="B35" s="19"/>
      <c r="C35" s="32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3">
        <v>0</v>
      </c>
    </row>
    <row r="39" spans="1:3" x14ac:dyDescent="0.25">
      <c r="A39" s="11" t="s">
        <v>838</v>
      </c>
      <c r="B39" s="18"/>
      <c r="C39" s="23">
        <v>0</v>
      </c>
    </row>
    <row r="40" spans="1:3" x14ac:dyDescent="0.25">
      <c r="A40" s="11" t="s">
        <v>839</v>
      </c>
      <c r="B40" s="18"/>
      <c r="C40" s="23">
        <v>1</v>
      </c>
    </row>
    <row r="41" spans="1:3" x14ac:dyDescent="0.25">
      <c r="A41" s="11" t="s">
        <v>760</v>
      </c>
      <c r="B41" s="18"/>
      <c r="C41" s="23">
        <v>1</v>
      </c>
    </row>
    <row r="42" spans="1:3" x14ac:dyDescent="0.25">
      <c r="A42" s="11" t="s">
        <v>840</v>
      </c>
      <c r="B42" s="19"/>
      <c r="C42" s="32">
        <v>1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3">
        <v>0</v>
      </c>
    </row>
    <row r="46" spans="1:3" x14ac:dyDescent="0.25">
      <c r="A46" s="11" t="s">
        <v>838</v>
      </c>
      <c r="B46" s="18"/>
      <c r="C46" s="23">
        <v>0</v>
      </c>
    </row>
    <row r="47" spans="1:3" x14ac:dyDescent="0.25">
      <c r="A47" s="11" t="s">
        <v>839</v>
      </c>
      <c r="B47" s="18"/>
      <c r="C47" s="23">
        <v>0</v>
      </c>
    </row>
    <row r="48" spans="1:3" x14ac:dyDescent="0.25">
      <c r="A48" s="11" t="s">
        <v>760</v>
      </c>
      <c r="B48" s="18"/>
      <c r="C48" s="23">
        <v>0</v>
      </c>
    </row>
    <row r="49" spans="1:3" x14ac:dyDescent="0.25">
      <c r="A49" s="11" t="s">
        <v>840</v>
      </c>
      <c r="B49" s="19"/>
      <c r="C49" s="32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3">
        <v>0</v>
      </c>
    </row>
    <row r="53" spans="1:3" x14ac:dyDescent="0.25">
      <c r="A53" s="11" t="s">
        <v>838</v>
      </c>
      <c r="B53" s="18"/>
      <c r="C53" s="23">
        <v>0</v>
      </c>
    </row>
    <row r="54" spans="1:3" x14ac:dyDescent="0.25">
      <c r="A54" s="11" t="s">
        <v>839</v>
      </c>
      <c r="B54" s="18"/>
      <c r="C54" s="23">
        <v>0</v>
      </c>
    </row>
    <row r="55" spans="1:3" x14ac:dyDescent="0.25">
      <c r="A55" s="11" t="s">
        <v>760</v>
      </c>
      <c r="B55" s="18"/>
      <c r="C55" s="23">
        <v>0</v>
      </c>
    </row>
    <row r="56" spans="1:3" x14ac:dyDescent="0.25">
      <c r="A56" s="11" t="s">
        <v>840</v>
      </c>
      <c r="B56" s="19"/>
      <c r="C56" s="32">
        <v>0</v>
      </c>
    </row>
  </sheetData>
  <sheetProtection algorithmName="SHA-512" hashValue="Z7wzikpiWBXTSumA4O9SqunF80GkJ1NnNvnARZ9HCmX1SRCglYmvBSeJZGtgZEGIpw6TalwjshDwReDRwc5cbg==" saltValue="cXKb70F6V4L3HF0KUvj6n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28" t="s">
        <v>289</v>
      </c>
      <c r="C3" s="28" t="s">
        <v>290</v>
      </c>
      <c r="D3" s="28" t="s">
        <v>291</v>
      </c>
      <c r="E3" s="28" t="s">
        <v>292</v>
      </c>
      <c r="F3" s="28" t="s">
        <v>293</v>
      </c>
      <c r="G3" s="28" t="s">
        <v>294</v>
      </c>
      <c r="H3" s="28" t="s">
        <v>295</v>
      </c>
      <c r="I3" s="28" t="s">
        <v>296</v>
      </c>
      <c r="J3" s="28" t="s">
        <v>297</v>
      </c>
      <c r="K3" s="28" t="s">
        <v>298</v>
      </c>
      <c r="L3" s="28" t="s">
        <v>299</v>
      </c>
      <c r="M3" s="28" t="s">
        <v>300</v>
      </c>
      <c r="N3" s="28" t="s">
        <v>301</v>
      </c>
      <c r="O3" s="28" t="s">
        <v>302</v>
      </c>
    </row>
    <row r="4" spans="1:15" x14ac:dyDescent="0.25">
      <c r="A4" s="47" t="s">
        <v>475</v>
      </c>
      <c r="B4" s="29">
        <v>151</v>
      </c>
      <c r="C4" s="29">
        <v>185</v>
      </c>
      <c r="D4" s="30">
        <v>-0.18378378378378399</v>
      </c>
      <c r="E4" s="29">
        <v>677</v>
      </c>
      <c r="F4" s="29">
        <v>619</v>
      </c>
      <c r="G4" s="29">
        <v>110</v>
      </c>
      <c r="H4" s="29">
        <v>132</v>
      </c>
      <c r="I4" s="29">
        <v>0</v>
      </c>
      <c r="J4" s="29">
        <v>0</v>
      </c>
      <c r="K4" s="29">
        <v>0</v>
      </c>
      <c r="L4" s="29">
        <v>1</v>
      </c>
      <c r="M4" s="29">
        <v>10</v>
      </c>
      <c r="N4" s="29">
        <v>0</v>
      </c>
      <c r="O4" s="29">
        <v>807</v>
      </c>
    </row>
    <row r="5" spans="1:15" x14ac:dyDescent="0.25">
      <c r="A5" s="12" t="s">
        <v>476</v>
      </c>
      <c r="B5" s="13">
        <v>0</v>
      </c>
      <c r="C5" s="13">
        <v>1</v>
      </c>
      <c r="D5" s="31">
        <v>-1</v>
      </c>
      <c r="E5" s="13">
        <v>2</v>
      </c>
      <c r="F5" s="13">
        <v>2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3">
        <v>4</v>
      </c>
    </row>
    <row r="6" spans="1:15" x14ac:dyDescent="0.25">
      <c r="A6" s="12" t="s">
        <v>477</v>
      </c>
      <c r="B6" s="13">
        <v>82</v>
      </c>
      <c r="C6" s="13">
        <v>80</v>
      </c>
      <c r="D6" s="31">
        <v>2.5000000000000001E-2</v>
      </c>
      <c r="E6" s="13">
        <v>418</v>
      </c>
      <c r="F6" s="13">
        <v>374</v>
      </c>
      <c r="G6" s="13">
        <v>54</v>
      </c>
      <c r="H6" s="13">
        <v>53</v>
      </c>
      <c r="I6" s="13">
        <v>0</v>
      </c>
      <c r="J6" s="13">
        <v>0</v>
      </c>
      <c r="K6" s="13">
        <v>0</v>
      </c>
      <c r="L6" s="13">
        <v>1</v>
      </c>
      <c r="M6" s="13">
        <v>0</v>
      </c>
      <c r="N6" s="13">
        <v>0</v>
      </c>
      <c r="O6" s="23">
        <v>451</v>
      </c>
    </row>
    <row r="7" spans="1:15" x14ac:dyDescent="0.25">
      <c r="A7" s="12" t="s">
        <v>478</v>
      </c>
      <c r="B7" s="13">
        <v>0</v>
      </c>
      <c r="C7" s="13">
        <v>16</v>
      </c>
      <c r="D7" s="31">
        <v>-1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0</v>
      </c>
    </row>
    <row r="8" spans="1:15" x14ac:dyDescent="0.25">
      <c r="A8" s="12" t="s">
        <v>479</v>
      </c>
      <c r="B8" s="13">
        <v>0</v>
      </c>
      <c r="C8" s="13">
        <v>0</v>
      </c>
      <c r="D8" s="31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480</v>
      </c>
      <c r="B9" s="13">
        <v>3</v>
      </c>
      <c r="C9" s="13">
        <v>1</v>
      </c>
      <c r="D9" s="31">
        <v>2</v>
      </c>
      <c r="E9" s="13">
        <v>6</v>
      </c>
      <c r="F9" s="13">
        <v>25</v>
      </c>
      <c r="G9" s="13">
        <v>5</v>
      </c>
      <c r="H9" s="13">
        <v>9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37</v>
      </c>
    </row>
    <row r="10" spans="1:15" x14ac:dyDescent="0.25">
      <c r="A10" s="12" t="s">
        <v>481</v>
      </c>
      <c r="B10" s="13">
        <v>66</v>
      </c>
      <c r="C10" s="13">
        <v>87</v>
      </c>
      <c r="D10" s="31">
        <v>-0.24137931034482801</v>
      </c>
      <c r="E10" s="13">
        <v>251</v>
      </c>
      <c r="F10" s="13">
        <v>218</v>
      </c>
      <c r="G10" s="13">
        <v>50</v>
      </c>
      <c r="H10" s="13">
        <v>69</v>
      </c>
      <c r="I10" s="13">
        <v>0</v>
      </c>
      <c r="J10" s="13">
        <v>0</v>
      </c>
      <c r="K10" s="13">
        <v>0</v>
      </c>
      <c r="L10" s="13">
        <v>0</v>
      </c>
      <c r="M10" s="13">
        <v>10</v>
      </c>
      <c r="N10" s="13">
        <v>0</v>
      </c>
      <c r="O10" s="23">
        <v>315</v>
      </c>
    </row>
    <row r="11" spans="1:15" x14ac:dyDescent="0.25">
      <c r="A11" s="15" t="s">
        <v>482</v>
      </c>
      <c r="B11" s="16">
        <v>0</v>
      </c>
      <c r="C11" s="16">
        <v>0</v>
      </c>
      <c r="D11" s="44">
        <v>0</v>
      </c>
      <c r="E11" s="16">
        <v>0</v>
      </c>
      <c r="F11" s="16">
        <v>0</v>
      </c>
      <c r="G11" s="16">
        <v>1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2">
        <v>0</v>
      </c>
    </row>
  </sheetData>
  <sheetProtection algorithmName="SHA-512" hashValue="rqvrW4yiTLyn8t9sXmgGpT8ZDUODmPFL25ThfFQHflfYA8qH/VkgBP2M0Cmb7TzIkIXqmvSx4S0/QoGI+dc0cw==" saltValue="wkPA9026bbQRx1sjBOprZ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2020-05-18T11:34:55Z</dcterms:created>
  <dcterms:modified xsi:type="dcterms:W3CDTF">2020-06-05T11:55:43Z</dcterms:modified>
</cp:coreProperties>
</file>