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WvAamMEhRFyJgyUCee7tXKqdIqCVJZZvdcCgnsACLMc/C4AaX8XhvFpwfoCfAUuY2Zxf6gCTfoYo+ILFWu4/5Q==" workbookSaltValue="vX1qn877yBhRA5YlMbmj5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E80" i="12" s="1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H42" i="12" s="1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K42" i="12" s="1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E42" i="12" s="1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D80" i="12"/>
  <c r="L42" i="12"/>
  <c r="J42" i="12"/>
  <c r="I42" i="12"/>
  <c r="F42" i="12"/>
  <c r="D42" i="12"/>
  <c r="G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<sst xmlns="http://schemas.openxmlformats.org/spreadsheetml/2006/main" count="2040" uniqueCount="1113">
  <si>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</si>
  <si>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</si>
  <si>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</si>
  <si>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</si>
  <si>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</si>
  <si>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</si>
  <si>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Granada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</si>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</sst>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62-4A04-BAD6-3919930A3A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62-4A04-BAD6-3919930A3A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4612</c:v>
                </c:pt>
                <c:pt idx="1">
                  <c:v>32619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2-4A04-BAD6-3919930A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D4-4066-A209-88D7CBC8A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D4-4066-A209-88D7CBC8A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D4-4066-A209-88D7CBC8A19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49</c:v>
                </c:pt>
                <c:pt idx="1">
                  <c:v>1146</c:v>
                </c:pt>
                <c:pt idx="2">
                  <c:v>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D4-4066-A209-88D7CBC8A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E8-425D-8FC7-AC466484A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E8-425D-8FC7-AC466484A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E8-425D-8FC7-AC466484A6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1720</c:v>
                </c:pt>
                <c:pt idx="1">
                  <c:v>740</c:v>
                </c:pt>
                <c:pt idx="2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8-425D-8FC7-AC466484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21-476B-9BCF-4FF0DF7B7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21-476B-9BCF-4FF0DF7B7F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367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21-476B-9BCF-4FF0DF7B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51-452B-A948-24C8D3C8F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51-452B-A948-24C8D3C8FC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5680</c:v>
                </c:pt>
                <c:pt idx="1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51-452B-A948-24C8D3C8F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1099</c:v>
              </c:pt>
              <c:pt idx="1">
                <c:v>3353</c:v>
              </c:pt>
              <c:pt idx="2">
                <c:v>15</c:v>
              </c:pt>
              <c:pt idx="3">
                <c:v>7</c:v>
              </c:pt>
              <c:pt idx="4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1-E68B-4211-8487-9D2C6ECB5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091664041994751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2650</c:v>
              </c:pt>
              <c:pt idx="1">
                <c:v>2843</c:v>
              </c:pt>
              <c:pt idx="2">
                <c:v>80</c:v>
              </c:pt>
              <c:pt idx="3">
                <c:v>46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FF0-4415-855B-DD6608506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175</c:v>
              </c:pt>
              <c:pt idx="2">
                <c:v>17</c:v>
              </c:pt>
              <c:pt idx="3">
                <c:v>102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D849-4CA2-BC10-16B4A63E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75</c:v>
              </c:pt>
              <c:pt idx="1">
                <c:v>225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2EFE-4416-9C9F-BE86ADA3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3076</c:v>
              </c:pt>
              <c:pt idx="1">
                <c:v>42</c:v>
              </c:pt>
              <c:pt idx="2">
                <c:v>524</c:v>
              </c:pt>
              <c:pt idx="3">
                <c:v>24</c:v>
              </c:pt>
              <c:pt idx="4">
                <c:v>29</c:v>
              </c:pt>
              <c:pt idx="5">
                <c:v>15</c:v>
              </c:pt>
              <c:pt idx="6">
                <c:v>77</c:v>
              </c:pt>
              <c:pt idx="7">
                <c:v>2</c:v>
              </c:pt>
              <c:pt idx="8">
                <c:v>76</c:v>
              </c:pt>
              <c:pt idx="9">
                <c:v>1930</c:v>
              </c:pt>
            </c:numLit>
          </c:val>
          <c:extLst>
            <c:ext xmlns:c16="http://schemas.microsoft.com/office/drawing/2014/chart" uri="{C3380CC4-5D6E-409C-BE32-E72D297353CC}">
              <c16:uniqueId val="{00000001-7865-4279-89FE-DC27FBF2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</c:v>
              </c:pt>
              <c:pt idx="1">
                <c:v>488</c:v>
              </c:pt>
              <c:pt idx="2">
                <c:v>658</c:v>
              </c:pt>
              <c:pt idx="3">
                <c:v>447</c:v>
              </c:pt>
              <c:pt idx="4">
                <c:v>293</c:v>
              </c:pt>
              <c:pt idx="5">
                <c:v>378</c:v>
              </c:pt>
              <c:pt idx="6">
                <c:v>519</c:v>
              </c:pt>
              <c:pt idx="7">
                <c:v>145</c:v>
              </c:pt>
              <c:pt idx="8">
                <c:v>81</c:v>
              </c:pt>
              <c:pt idx="9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6746-4BA3-8F33-6F3AF481D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BD-44FB-AC6B-0D67A79F5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BD-44FB-AC6B-0D67A79F5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BD-44FB-AC6B-0D67A79F5A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239</c:v>
                </c:pt>
                <c:pt idx="1">
                  <c:v>637</c:v>
                </c:pt>
                <c:pt idx="2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BD-44FB-AC6B-0D67A79F5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18417</c:v>
              </c:pt>
              <c:pt idx="1">
                <c:v>1403</c:v>
              </c:pt>
              <c:pt idx="2">
                <c:v>1106</c:v>
              </c:pt>
              <c:pt idx="3">
                <c:v>319</c:v>
              </c:pt>
              <c:pt idx="4">
                <c:v>125</c:v>
              </c:pt>
              <c:pt idx="5">
                <c:v>473</c:v>
              </c:pt>
              <c:pt idx="6">
                <c:v>5402</c:v>
              </c:pt>
              <c:pt idx="7">
                <c:v>163</c:v>
              </c:pt>
              <c:pt idx="8">
                <c:v>675</c:v>
              </c:pt>
              <c:pt idx="9">
                <c:v>374</c:v>
              </c:pt>
              <c:pt idx="10">
                <c:v>291</c:v>
              </c:pt>
              <c:pt idx="11">
                <c:v>841</c:v>
              </c:pt>
              <c:pt idx="12">
                <c:v>119</c:v>
              </c:pt>
              <c:pt idx="13">
                <c:v>6797</c:v>
              </c:pt>
              <c:pt idx="14">
                <c:v>383</c:v>
              </c:pt>
            </c:numLit>
          </c:val>
          <c:extLst>
            <c:ext xmlns:c16="http://schemas.microsoft.com/office/drawing/2014/chart" uri="{C3380CC4-5D6E-409C-BE32-E72D297353CC}">
              <c16:uniqueId val="{00000000-06AC-44FA-9208-2584BE701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09370078740157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139</c:v>
              </c:pt>
              <c:pt idx="1">
                <c:v>996</c:v>
              </c:pt>
              <c:pt idx="2">
                <c:v>188</c:v>
              </c:pt>
              <c:pt idx="3">
                <c:v>153</c:v>
              </c:pt>
              <c:pt idx="4">
                <c:v>254</c:v>
              </c:pt>
              <c:pt idx="5">
                <c:v>70</c:v>
              </c:pt>
              <c:pt idx="6">
                <c:v>1288</c:v>
              </c:pt>
              <c:pt idx="7">
                <c:v>358</c:v>
              </c:pt>
              <c:pt idx="8">
                <c:v>145</c:v>
              </c:pt>
              <c:pt idx="9">
                <c:v>86</c:v>
              </c:pt>
              <c:pt idx="10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7A46-4184-B0AF-078DAA205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156</c:v>
              </c:pt>
              <c:pt idx="1">
                <c:v>555</c:v>
              </c:pt>
              <c:pt idx="2">
                <c:v>208</c:v>
              </c:pt>
              <c:pt idx="3">
                <c:v>114</c:v>
              </c:pt>
              <c:pt idx="4">
                <c:v>185</c:v>
              </c:pt>
              <c:pt idx="5">
                <c:v>562</c:v>
              </c:pt>
              <c:pt idx="6">
                <c:v>1156</c:v>
              </c:pt>
              <c:pt idx="7">
                <c:v>17</c:v>
              </c:pt>
              <c:pt idx="8">
                <c:v>240</c:v>
              </c:pt>
              <c:pt idx="9">
                <c:v>129</c:v>
              </c:pt>
              <c:pt idx="1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59D0-42E4-B020-F1B3BF1E2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352</c:v>
              </c:pt>
              <c:pt idx="1">
                <c:v>209</c:v>
              </c:pt>
              <c:pt idx="2">
                <c:v>90</c:v>
              </c:pt>
              <c:pt idx="3">
                <c:v>79</c:v>
              </c:pt>
              <c:pt idx="4">
                <c:v>310</c:v>
              </c:pt>
              <c:pt idx="5">
                <c:v>1253</c:v>
              </c:pt>
              <c:pt idx="6">
                <c:v>529</c:v>
              </c:pt>
              <c:pt idx="7">
                <c:v>216</c:v>
              </c:pt>
              <c:pt idx="8">
                <c:v>100</c:v>
              </c:pt>
              <c:pt idx="9">
                <c:v>270</c:v>
              </c:pt>
              <c:pt idx="10">
                <c:v>103</c:v>
              </c:pt>
              <c:pt idx="11">
                <c:v>171</c:v>
              </c:pt>
              <c:pt idx="12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DB4E-4D0E-94BE-12EC0BFBD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308</c:v>
              </c:pt>
              <c:pt idx="1">
                <c:v>83</c:v>
              </c:pt>
              <c:pt idx="2">
                <c:v>99</c:v>
              </c:pt>
              <c:pt idx="3">
                <c:v>51</c:v>
              </c:pt>
              <c:pt idx="4">
                <c:v>287</c:v>
              </c:pt>
              <c:pt idx="5">
                <c:v>1074</c:v>
              </c:pt>
              <c:pt idx="6">
                <c:v>383</c:v>
              </c:pt>
              <c:pt idx="7">
                <c:v>164</c:v>
              </c:pt>
              <c:pt idx="8">
                <c:v>72</c:v>
              </c:pt>
              <c:pt idx="9">
                <c:v>254</c:v>
              </c:pt>
              <c:pt idx="10">
                <c:v>79</c:v>
              </c:pt>
              <c:pt idx="11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A676-494B-A5EA-81D1DC63D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16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01B4-4342-AC38-AFF08871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</c:v>
              </c:pt>
              <c:pt idx="2">
                <c:v>22</c:v>
              </c:pt>
              <c:pt idx="3">
                <c:v>4</c:v>
              </c:pt>
              <c:pt idx="4">
                <c:v>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214-4445-AEB9-071D7EC7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3BE-4161-A9FF-8F3223C08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Patrimonio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DF-4869-A941-6AD9429CD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Patrimonio histórico</c:v>
                </c:pt>
                <c:pt idx="6">
                  <c:v>Medio ambiente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Delitos electorales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39</c:v>
              </c:pt>
              <c:pt idx="2">
                <c:v>32</c:v>
              </c:pt>
              <c:pt idx="3">
                <c:v>41</c:v>
              </c:pt>
              <c:pt idx="4">
                <c:v>15</c:v>
              </c:pt>
              <c:pt idx="5">
                <c:v>17</c:v>
              </c:pt>
              <c:pt idx="6">
                <c:v>18</c:v>
              </c:pt>
              <c:pt idx="7">
                <c:v>27</c:v>
              </c:pt>
              <c:pt idx="8">
                <c:v>45</c:v>
              </c:pt>
              <c:pt idx="9">
                <c:v>53</c:v>
              </c:pt>
              <c:pt idx="10">
                <c:v>11</c:v>
              </c:pt>
              <c:pt idx="11">
                <c:v>17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BB7E-4457-A3E5-90C1D9328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F7-4E06-B20E-ACBE930E2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F7-4E06-B20E-ACBE930E2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1990</c:v>
                </c:pt>
                <c:pt idx="1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7-4E06-B20E-ACBE930E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2</c:v>
              </c:pt>
              <c:pt idx="2">
                <c:v>3</c:v>
              </c:pt>
              <c:pt idx="3">
                <c:v>6</c:v>
              </c:pt>
              <c:pt idx="4">
                <c:v>47</c:v>
              </c:pt>
              <c:pt idx="5">
                <c:v>1</c:v>
              </c:pt>
              <c:pt idx="6">
                <c:v>26</c:v>
              </c:pt>
              <c:pt idx="7">
                <c:v>2</c:v>
              </c:pt>
              <c:pt idx="8">
                <c:v>4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EA8-46AF-8668-604906198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528</c:v>
              </c:pt>
              <c:pt idx="1">
                <c:v>421</c:v>
              </c:pt>
              <c:pt idx="2">
                <c:v>288</c:v>
              </c:pt>
              <c:pt idx="3">
                <c:v>68</c:v>
              </c:pt>
              <c:pt idx="4">
                <c:v>135</c:v>
              </c:pt>
              <c:pt idx="5">
                <c:v>952</c:v>
              </c:pt>
              <c:pt idx="6">
                <c:v>401</c:v>
              </c:pt>
              <c:pt idx="7">
                <c:v>1404</c:v>
              </c:pt>
              <c:pt idx="8">
                <c:v>79</c:v>
              </c:pt>
              <c:pt idx="9">
                <c:v>386</c:v>
              </c:pt>
              <c:pt idx="10">
                <c:v>244</c:v>
              </c:pt>
              <c:pt idx="11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973F-4A7B-BDC9-F3D83C6DD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3E-4900-8D29-D3A342CAE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3E-4900-8D29-D3A342CAE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3E-4900-8D29-D3A342CAE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3E-4900-8D29-D3A342CAEFD5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3E-4900-8D29-D3A342CAE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134</c:v>
                </c:pt>
                <c:pt idx="2">
                  <c:v>9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3E-4900-8D29-D3A342CAE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3B-47DB-9257-32DCF19F0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3B-47DB-9257-32DCF19F0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3B-47DB-9257-32DCF19F0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3B-47DB-9257-32DCF19F0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73B-47DB-9257-32DCF19F0C49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3B-47DB-9257-32DCF19F0C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73B-47DB-9257-32DCF19F0C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3B-47DB-9257-32DCF19F0C4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73B-47DB-9257-32DCF19F0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128</c:v>
                </c:pt>
                <c:pt idx="1">
                  <c:v>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B-47DB-9257-32DCF19F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1396</c:v>
              </c:pt>
              <c:pt idx="1">
                <c:v>103</c:v>
              </c:pt>
              <c:pt idx="2">
                <c:v>143</c:v>
              </c:pt>
              <c:pt idx="3">
                <c:v>406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1340-4B39-94B1-91E412767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740</c:v>
              </c:pt>
              <c:pt idx="1">
                <c:v>89</c:v>
              </c:pt>
              <c:pt idx="2">
                <c:v>27</c:v>
              </c:pt>
              <c:pt idx="3">
                <c:v>563</c:v>
              </c:pt>
              <c:pt idx="4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E5C4-48F4-A214-D03EE0E9E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40</c:v>
              </c:pt>
              <c:pt idx="2">
                <c:v>503</c:v>
              </c:pt>
            </c:numLit>
          </c:val>
          <c:extLst>
            <c:ext xmlns:c16="http://schemas.microsoft.com/office/drawing/2014/chart" uri="{C3380CC4-5D6E-409C-BE32-E72D297353CC}">
              <c16:uniqueId val="{00000000-34D4-4F7F-BF81-C9CDA6D7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161</c:v>
              </c:pt>
              <c:pt idx="1">
                <c:v>1</c:v>
              </c:pt>
              <c:pt idx="2">
                <c:v>202</c:v>
              </c:pt>
              <c:pt idx="3">
                <c:v>68</c:v>
              </c:pt>
              <c:pt idx="4">
                <c:v>3</c:v>
              </c:pt>
              <c:pt idx="5">
                <c:v>22</c:v>
              </c:pt>
              <c:pt idx="6">
                <c:v>3</c:v>
              </c:pt>
              <c:pt idx="7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6599-44AB-8F26-CE8FC7A7B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Aux!$BD$2:$BD$14</c:f>
              <c:strCache>
                <c:ptCount val="13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239</c:v>
              </c:pt>
              <c:pt idx="2">
                <c:v>7</c:v>
              </c:pt>
              <c:pt idx="3">
                <c:v>58</c:v>
              </c:pt>
              <c:pt idx="4">
                <c:v>97</c:v>
              </c:pt>
              <c:pt idx="5">
                <c:v>72</c:v>
              </c:pt>
              <c:pt idx="6">
                <c:v>76</c:v>
              </c:pt>
              <c:pt idx="7">
                <c:v>103</c:v>
              </c:pt>
              <c:pt idx="8">
                <c:v>18</c:v>
              </c:pt>
              <c:pt idx="9">
                <c:v>64</c:v>
              </c:pt>
              <c:pt idx="10">
                <c:v>96</c:v>
              </c:pt>
              <c:pt idx="11">
                <c:v>7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110A-4748-926F-49A4A9FDC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455</c:v>
              </c:pt>
              <c:pt idx="1">
                <c:v>6</c:v>
              </c:pt>
              <c:pt idx="2">
                <c:v>1794</c:v>
              </c:pt>
              <c:pt idx="3">
                <c:v>410</c:v>
              </c:pt>
              <c:pt idx="4">
                <c:v>85</c:v>
              </c:pt>
              <c:pt idx="5">
                <c:v>1</c:v>
              </c:pt>
              <c:pt idx="6">
                <c:v>29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8A-41F7-97FA-557FAE84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93-4E40-B4F6-8E89213A7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93-4E40-B4F6-8E89213A7B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1902</c:v>
                </c:pt>
                <c:pt idx="1">
                  <c:v>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93-4E40-B4F6-8E89213A7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E9-40EA-8541-D925417F9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E9-40EA-8541-D925417F97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9-40EA-8541-D925417F9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47-4EE0-97E2-70D5A8250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47-4EE0-97E2-70D5A8250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47-4EE0-97E2-70D5A8250C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47-4EE0-97E2-70D5A8250CD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D47-4EE0-97E2-70D5A8250C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47-4EE0-97E2-70D5A8250C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47-4EE0-97E2-70D5A8250CD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47-4EE0-97E2-70D5A8250C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278</c:v>
              </c:pt>
              <c:pt idx="1">
                <c:v>10</c:v>
              </c:pt>
              <c:pt idx="2">
                <c:v>1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B4B-46BD-BE68-933210D44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129</c:v>
              </c:pt>
              <c:pt idx="1">
                <c:v>10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DCE3-46D9-AE2B-3045FF8F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</c:v>
              </c:pt>
              <c:pt idx="1">
                <c:v>6</c:v>
              </c:pt>
              <c:pt idx="2">
                <c:v>16</c:v>
              </c:pt>
              <c:pt idx="3">
                <c:v>11</c:v>
              </c:pt>
              <c:pt idx="4">
                <c:v>182</c:v>
              </c:pt>
              <c:pt idx="5">
                <c:v>89</c:v>
              </c:pt>
              <c:pt idx="6">
                <c:v>45</c:v>
              </c:pt>
              <c:pt idx="7">
                <c:v>2</c:v>
              </c:pt>
              <c:pt idx="8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D01F-4CFB-8944-75E779A7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25-4596-8F08-C3B26A093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19-4209-BA7D-482DF900B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19-4209-BA7D-482DF900B8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132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19-4209-BA7D-482DF900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F6-4220-94FE-B08340E7C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F6-4220-94FE-B08340E7CE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F6-4220-94FE-B08340E7CE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F6-4220-94FE-B08340E7CE2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6-4220-94FE-B08340E7C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7</c:v>
                </c:pt>
                <c:pt idx="1">
                  <c:v>19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F6-4220-94FE-B08340E7C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1795</c:v>
              </c:pt>
              <c:pt idx="1">
                <c:v>196</c:v>
              </c:pt>
              <c:pt idx="2">
                <c:v>9</c:v>
              </c:pt>
              <c:pt idx="3">
                <c:v>513</c:v>
              </c:pt>
            </c:numLit>
          </c:val>
          <c:extLst>
            <c:ext xmlns:c16="http://schemas.microsoft.com/office/drawing/2014/chart" uri="{C3380CC4-5D6E-409C-BE32-E72D297353CC}">
              <c16:uniqueId val="{00000000-8B3B-4DF8-B3CD-88A650D6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448</c:v>
              </c:pt>
              <c:pt idx="1">
                <c:v>115</c:v>
              </c:pt>
              <c:pt idx="2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7358-4676-8A96-0B7BCD48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58-48CF-AC33-2CF0C76C1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58-48CF-AC33-2CF0C76C1A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1424</c:v>
                </c:pt>
                <c:pt idx="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58-48CF-AC33-2CF0C76C1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0C5-4716-ACB5-3586B42D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489</c:v>
              </c:pt>
            </c:numLit>
          </c:val>
          <c:extLst>
            <c:ext xmlns:c16="http://schemas.microsoft.com/office/drawing/2014/chart" uri="{C3380CC4-5D6E-409C-BE32-E72D297353CC}">
              <c16:uniqueId val="{00000000-8297-4F64-9663-45B4FFEE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1BCA-4E0C-9FE2-3417960F3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57</c:v>
              </c:pt>
              <c:pt idx="1">
                <c:v>44</c:v>
              </c:pt>
              <c:pt idx="2">
                <c:v>11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35E-4BFF-9C52-934696A0F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A5D-4969-ADA2-07C7F3FDC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F7-4BBA-BB4A-0751BBF36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191</c:v>
              </c:pt>
              <c:pt idx="2">
                <c:v>46</c:v>
              </c:pt>
              <c:pt idx="3">
                <c:v>2</c:v>
              </c:pt>
              <c:pt idx="4">
                <c:v>1</c:v>
              </c:pt>
              <c:pt idx="5">
                <c:v>127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C04-49F0-A020-96674B65C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596</c:v>
              </c:pt>
              <c:pt idx="2">
                <c:v>16</c:v>
              </c:pt>
              <c:pt idx="3">
                <c:v>1</c:v>
              </c:pt>
              <c:pt idx="4">
                <c:v>7</c:v>
              </c:pt>
              <c:pt idx="5">
                <c:v>667</c:v>
              </c:pt>
            </c:numLit>
          </c:val>
          <c:extLst>
            <c:ext xmlns:c16="http://schemas.microsoft.com/office/drawing/2014/chart" uri="{C3380CC4-5D6E-409C-BE32-E72D297353CC}">
              <c16:uniqueId val="{00000000-37D4-4EF1-AEC5-6C6A07CD6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F1-43E3-AAF1-7ED39AB05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F1-43E3-AAF1-7ED39AB05C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1-43E3-AAF1-7ED39AB05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558</c:v>
              </c:pt>
              <c:pt idx="1">
                <c:v>20</c:v>
              </c:pt>
              <c:pt idx="2">
                <c:v>2</c:v>
              </c:pt>
              <c:pt idx="3">
                <c:v>19</c:v>
              </c:pt>
              <c:pt idx="4">
                <c:v>557</c:v>
              </c:pt>
            </c:numLit>
          </c:val>
          <c:extLst>
            <c:ext xmlns:c16="http://schemas.microsoft.com/office/drawing/2014/chart" uri="{C3380CC4-5D6E-409C-BE32-E72D297353CC}">
              <c16:uniqueId val="{00000000-68B2-4C16-87C5-D03AAEBF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121</c:v>
              </c:pt>
              <c:pt idx="2">
                <c:v>25</c:v>
              </c:pt>
              <c:pt idx="3">
                <c:v>1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E674-44A8-BEF8-13AB5CC28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87</c:v>
              </c:pt>
              <c:pt idx="1">
                <c:v>25</c:v>
              </c:pt>
              <c:pt idx="2">
                <c:v>4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59E0-42D3-86A8-A72938649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A2A-4204-8E9C-761CEA7B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691</c:v>
              </c:pt>
              <c:pt idx="2">
                <c:v>47</c:v>
              </c:pt>
              <c:pt idx="3">
                <c:v>2</c:v>
              </c:pt>
              <c:pt idx="4">
                <c:v>34</c:v>
              </c:pt>
              <c:pt idx="5">
                <c:v>627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9E-488D-A272-F933C9B1D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15</c:v>
              </c:pt>
              <c:pt idx="2">
                <c:v>17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F6-4A0D-BA60-70794C625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138</c:v>
              </c:pt>
              <c:pt idx="2">
                <c:v>1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E1E-42D3-9D05-3E1D5FC7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6</c:v>
              </c:pt>
              <c:pt idx="3">
                <c:v>8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DFE-402A-9BC4-D3490240A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F03-429F-9090-52CE06FB0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40-456B-B549-B19BE19BE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40-456B-B549-B19BE19BE0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69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40-456B-B549-B19BE19BE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5F-477E-BD66-E3116332B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5F-477E-BD66-E3116332B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5F-477E-BD66-E3116332BC9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F-477E-BD66-E3116332B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5F-477E-BD66-E3116332B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F9-4A72-B321-D9B143393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F9-4A72-B321-D9B143393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948</c:v>
                </c:pt>
                <c:pt idx="1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9-4A72-B321-D9B143393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259F82A-1C1F-4403-88C5-A021980B7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5DE2B5C-390C-43C4-9608-F44FE599B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D0CB06C-0924-409E-804E-F878CD42A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F1EC55A-D158-4D5F-90C8-60DC63915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F7A52C2-6B5B-4284-9226-DF24A35E96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63EFD13-C131-4992-ACD8-77461B6AD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A51449A-A673-4560-B9D1-921B4655E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59E67E8-E90D-49FD-AEEB-0FF104A195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F300C2D-6CDA-4F2F-8188-F8C820A53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AC8F918-7725-4149-991B-028D2D14D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A57C60F-72CA-4451-8315-045D0079F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E47E9EB-8C22-4504-9A5A-2683A14F6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E92352-9363-4A85-8993-20CB83278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B1259CE-CFAE-453F-88B0-0CA16E059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6ABDCBD-DC16-4889-88F8-6D548A2C6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28474DB-4C87-4A50-A79E-0BC47D5F9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5243087-A4F1-4211-881E-0E0EDEC00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1AF7997-505F-478A-9599-6A1AB801E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CF91540-40D7-4A35-B6E8-EB92C78A4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6F3F4C9-6C62-46A8-A092-D316C056F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6B0EF89-AA68-4029-9EB9-DCD8E3762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35A726A-6629-4781-BEEB-AEEC551C1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C444C15-3D1E-46F5-AF3E-3B0C7FC87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298B58C-F61F-487B-B467-23EBD8E50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A782185-E207-4A6A-B534-2365E8075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03C089A-F276-48B4-887D-9E92A065E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254701E-1C46-45F3-A6DC-F127CF239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D56A4E4-FC37-46F6-9510-36FDB2D3E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174B421-E503-47FF-9B7F-6BDBC624C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890B60E-B7B0-41F1-896B-4B000F59E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B21A4D7-081F-4199-9B28-11FE69EB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DFB4D18-52FA-44B2-BCC3-587AFF70D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7AADFA7-996A-46AE-B016-619E210B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9188A8E-AF9D-4604-BED3-6CA30E1A6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8CD4F42-03D1-493C-9985-D781C3E93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6DADD5F-5EB3-411B-A0AD-54ED91188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7</xdr:row>
      <xdr:rowOff>107950</xdr:rowOff>
    </xdr:from>
    <xdr:to>
      <xdr:col>60</xdr:col>
      <xdr:colOff>533400</xdr:colOff>
      <xdr:row>17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D435FFE-CF17-4209-9CA6-298CE65AC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20</xdr:row>
      <xdr:rowOff>152399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5DC0A74-DB02-4E60-84D7-6C81409E4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171449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7588AF0-967E-4E1D-8AF5-DF88FEC46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B5546D-C21F-4284-8991-806C9BA3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00B1519-ADC7-44E1-ACA9-BE7F43D0B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878C192-D1B9-4F2C-89F6-EF6EDE204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04F31E3-2176-47D9-A309-BA529FE4C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0F89104-3E7B-4A3B-A9D2-8093B5A45A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8B576BA-09DB-4787-B7DB-BE7CE7FBA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F4A0244-6BC4-4AF4-86B9-AB62EAF09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8300749-90C1-448C-85C8-9EF482207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570FECD-F91F-4716-9477-0C5123A67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A9E1F86-959D-414D-B241-6C2C27992E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E42B38F-43AD-42CA-9549-A3F5E761A4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77FF5B4-C037-43A5-9548-7C0B1F7B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005F3AA-AC47-4B46-BF3A-FAB80EC22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AFA2908-887B-421A-BB89-5A75344EAF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6597E66-C5A6-478E-8A55-F9B580377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CF3DE54-1D47-43B8-A0CB-F78FE6408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0A82DE7-5FF1-44A9-8BE0-1FB2E97AC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3BE33CA-F35A-4A70-B7B0-4145AB002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2366063-E09D-4596-81F8-08A95DCD4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A98C741-B302-4FB9-8550-72FFD47E5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098B792-1935-46CC-8A77-97DE2E100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99F04F4-D296-40F2-AFB7-A8AFB4E77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C8CE43F-80D3-49F8-931A-845DF5A94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0B230BA-54F3-48E7-8363-FF5293323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DA68B53-B590-4416-8CAD-C307D7646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ADF2424-C799-4258-AFDE-1E4D75ED2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6101751-8051-42C5-9FDC-304B176D7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11DEE50-FF20-4BF0-856D-1D691766F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7335E8E-9BFB-4EFF-B741-FDA2DA4DB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enUsbqgfTwAcFuAf3Ccx09XfyVjRnUdFgCXWk5IZuxUqmOR1j13Frl4kZwtdLiroQ4kQk3M7+VMvQED7zDZqmg==" saltValue="bNYzOiz+shG6S7FwszfnC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16</v>
      </c>
      <c r="D5" s="13">
        <v>2</v>
      </c>
      <c r="E5" s="25">
        <v>6</v>
      </c>
    </row>
    <row r="6" spans="1:5" x14ac:dyDescent="0.25">
      <c r="A6" s="11" t="s">
        <v>849</v>
      </c>
      <c r="B6" s="18"/>
      <c r="C6" s="13">
        <v>15</v>
      </c>
      <c r="D6" s="13">
        <v>5</v>
      </c>
      <c r="E6" s="25">
        <v>3</v>
      </c>
    </row>
    <row r="7" spans="1:5" x14ac:dyDescent="0.25">
      <c r="A7" s="11" t="s">
        <v>850</v>
      </c>
      <c r="B7" s="18"/>
      <c r="C7" s="13">
        <v>17</v>
      </c>
      <c r="D7" s="13">
        <v>2</v>
      </c>
      <c r="E7" s="25">
        <v>14</v>
      </c>
    </row>
    <row r="8" spans="1:5" x14ac:dyDescent="0.25">
      <c r="A8" s="11" t="s">
        <v>851</v>
      </c>
      <c r="B8" s="18"/>
      <c r="C8" s="13">
        <v>1</v>
      </c>
      <c r="D8" s="13">
        <v>1</v>
      </c>
      <c r="E8" s="25">
        <v>0</v>
      </c>
    </row>
    <row r="9" spans="1:5" x14ac:dyDescent="0.25">
      <c r="A9" s="11" t="s">
        <v>459</v>
      </c>
      <c r="B9" s="18"/>
      <c r="C9" s="13">
        <v>1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1</v>
      </c>
      <c r="D10" s="13">
        <v>1</v>
      </c>
      <c r="E10" s="25">
        <v>0</v>
      </c>
    </row>
    <row r="11" spans="1:5" x14ac:dyDescent="0.25">
      <c r="A11" s="183" t="s">
        <v>624</v>
      </c>
      <c r="B11" s="184"/>
      <c r="C11" s="32">
        <v>51</v>
      </c>
      <c r="D11" s="32">
        <v>11</v>
      </c>
      <c r="E11" s="32">
        <v>23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17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3" t="s">
        <v>624</v>
      </c>
      <c r="B17" s="184"/>
      <c r="C17" s="32">
        <v>17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24</v>
      </c>
    </row>
    <row r="21" spans="1:3" x14ac:dyDescent="0.25">
      <c r="A21" s="11" t="s">
        <v>849</v>
      </c>
      <c r="B21" s="18"/>
      <c r="C21" s="25">
        <v>19</v>
      </c>
    </row>
    <row r="22" spans="1:3" x14ac:dyDescent="0.25">
      <c r="A22" s="11" t="s">
        <v>850</v>
      </c>
      <c r="B22" s="18"/>
      <c r="C22" s="25">
        <v>13</v>
      </c>
    </row>
    <row r="23" spans="1:3" x14ac:dyDescent="0.25">
      <c r="A23" s="11" t="s">
        <v>851</v>
      </c>
      <c r="B23" s="18"/>
      <c r="C23" s="25">
        <v>20</v>
      </c>
    </row>
    <row r="24" spans="1:3" x14ac:dyDescent="0.25">
      <c r="A24" s="11" t="s">
        <v>459</v>
      </c>
      <c r="B24" s="18"/>
      <c r="C24" s="25">
        <v>38</v>
      </c>
    </row>
    <row r="25" spans="1:3" x14ac:dyDescent="0.25">
      <c r="A25" s="11" t="s">
        <v>852</v>
      </c>
      <c r="B25" s="18"/>
      <c r="C25" s="25">
        <v>22</v>
      </c>
    </row>
    <row r="26" spans="1:3" x14ac:dyDescent="0.25">
      <c r="A26" s="183" t="s">
        <v>624</v>
      </c>
      <c r="B26" s="184"/>
      <c r="C26" s="32">
        <v>136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3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138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41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3" t="s">
        <v>624</v>
      </c>
      <c r="B38" s="184"/>
      <c r="C38" s="32">
        <v>183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14</v>
      </c>
    </row>
    <row r="43" spans="1:3" x14ac:dyDescent="0.25">
      <c r="A43" s="11" t="s">
        <v>850</v>
      </c>
      <c r="B43" s="18"/>
      <c r="C43" s="25">
        <v>3</v>
      </c>
    </row>
    <row r="44" spans="1:3" x14ac:dyDescent="0.25">
      <c r="A44" s="11" t="s">
        <v>851</v>
      </c>
      <c r="B44" s="18"/>
      <c r="C44" s="25">
        <v>9</v>
      </c>
    </row>
    <row r="45" spans="1:3" x14ac:dyDescent="0.25">
      <c r="A45" s="11" t="s">
        <v>459</v>
      </c>
      <c r="B45" s="18"/>
      <c r="C45" s="25">
        <v>16</v>
      </c>
    </row>
    <row r="46" spans="1:3" x14ac:dyDescent="0.25">
      <c r="A46" s="11" t="s">
        <v>852</v>
      </c>
      <c r="B46" s="18"/>
      <c r="C46" s="25">
        <v>12</v>
      </c>
    </row>
    <row r="47" spans="1:3" x14ac:dyDescent="0.25">
      <c r="A47" s="183" t="s">
        <v>624</v>
      </c>
      <c r="B47" s="184"/>
      <c r="C47" s="32">
        <v>54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5">
        <v>0</v>
      </c>
    </row>
    <row r="51" spans="1:3" x14ac:dyDescent="0.25">
      <c r="A51" s="171"/>
      <c r="B51" s="12" t="s">
        <v>77</v>
      </c>
      <c r="C51" s="25">
        <v>1</v>
      </c>
    </row>
    <row r="52" spans="1:3" x14ac:dyDescent="0.25">
      <c r="A52" s="169" t="s">
        <v>849</v>
      </c>
      <c r="B52" s="12" t="s">
        <v>76</v>
      </c>
      <c r="C52" s="25">
        <v>1</v>
      </c>
    </row>
    <row r="53" spans="1:3" x14ac:dyDescent="0.25">
      <c r="A53" s="171"/>
      <c r="B53" s="12" t="s">
        <v>77</v>
      </c>
      <c r="C53" s="25">
        <v>7</v>
      </c>
    </row>
    <row r="54" spans="1:3" x14ac:dyDescent="0.25">
      <c r="A54" s="169" t="s">
        <v>850</v>
      </c>
      <c r="B54" s="12" t="s">
        <v>76</v>
      </c>
      <c r="C54" s="25">
        <v>1</v>
      </c>
    </row>
    <row r="55" spans="1:3" x14ac:dyDescent="0.25">
      <c r="A55" s="171"/>
      <c r="B55" s="12" t="s">
        <v>77</v>
      </c>
      <c r="C55" s="25">
        <v>1</v>
      </c>
    </row>
    <row r="56" spans="1:3" x14ac:dyDescent="0.25">
      <c r="A56" s="169" t="s">
        <v>851</v>
      </c>
      <c r="B56" s="12" t="s">
        <v>76</v>
      </c>
      <c r="C56" s="25">
        <v>6</v>
      </c>
    </row>
    <row r="57" spans="1:3" x14ac:dyDescent="0.25">
      <c r="A57" s="171"/>
      <c r="B57" s="12" t="s">
        <v>77</v>
      </c>
      <c r="C57" s="25">
        <v>1</v>
      </c>
    </row>
    <row r="58" spans="1:3" x14ac:dyDescent="0.25">
      <c r="A58" s="169" t="s">
        <v>459</v>
      </c>
      <c r="B58" s="12" t="s">
        <v>76</v>
      </c>
      <c r="C58" s="25">
        <v>8</v>
      </c>
    </row>
    <row r="59" spans="1:3" x14ac:dyDescent="0.25">
      <c r="A59" s="171"/>
      <c r="B59" s="12" t="s">
        <v>77</v>
      </c>
      <c r="C59" s="25">
        <v>5</v>
      </c>
    </row>
    <row r="60" spans="1:3" x14ac:dyDescent="0.25">
      <c r="A60" s="169" t="s">
        <v>852</v>
      </c>
      <c r="B60" s="12" t="s">
        <v>76</v>
      </c>
      <c r="C60" s="25">
        <v>7</v>
      </c>
    </row>
    <row r="61" spans="1:3" x14ac:dyDescent="0.25">
      <c r="A61" s="171"/>
      <c r="B61" s="12" t="s">
        <v>77</v>
      </c>
      <c r="C61" s="25">
        <v>3</v>
      </c>
    </row>
    <row r="62" spans="1:3" x14ac:dyDescent="0.25">
      <c r="A62" s="183" t="s">
        <v>624</v>
      </c>
      <c r="B62" s="184"/>
      <c r="C62" s="32">
        <v>41</v>
      </c>
    </row>
  </sheetData>
  <sheetProtection algorithmName="SHA-512" hashValue="9HBdJMGil2GQ3O0Uh4gxgW55G576FfeZ7vDtVCegVN2iJIpTw8CLlG5tHuUmbHahDiP9dCZfks6OI4aylKeEUg==" saltValue="y6L4+wt9CwdtAXm1edp9l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69" t="s">
        <v>866</v>
      </c>
      <c r="B5" s="12" t="s">
        <v>867</v>
      </c>
      <c r="C5" s="13">
        <v>3</v>
      </c>
      <c r="D5" s="13">
        <v>0</v>
      </c>
      <c r="E5" s="13">
        <v>0</v>
      </c>
      <c r="F5" s="25">
        <v>0</v>
      </c>
    </row>
    <row r="6" spans="1:6" x14ac:dyDescent="0.25">
      <c r="A6" s="171"/>
      <c r="B6" s="12" t="s">
        <v>868</v>
      </c>
      <c r="C6" s="13">
        <v>1</v>
      </c>
      <c r="D6" s="13">
        <v>1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69" t="s">
        <v>871</v>
      </c>
      <c r="B8" s="12" t="s">
        <v>872</v>
      </c>
      <c r="C8" s="13">
        <v>6</v>
      </c>
      <c r="D8" s="13">
        <v>6</v>
      </c>
      <c r="E8" s="13">
        <v>3</v>
      </c>
      <c r="F8" s="25">
        <v>0</v>
      </c>
    </row>
    <row r="9" spans="1:6" x14ac:dyDescent="0.25">
      <c r="A9" s="170"/>
      <c r="B9" s="12" t="s">
        <v>873</v>
      </c>
      <c r="C9" s="13">
        <v>2</v>
      </c>
      <c r="D9" s="13">
        <v>0</v>
      </c>
      <c r="E9" s="13">
        <v>0</v>
      </c>
      <c r="F9" s="25">
        <v>0</v>
      </c>
    </row>
    <row r="10" spans="1:6" x14ac:dyDescent="0.25">
      <c r="A10" s="171"/>
      <c r="B10" s="12" t="s">
        <v>874</v>
      </c>
      <c r="C10" s="13">
        <v>21</v>
      </c>
      <c r="D10" s="13">
        <v>5</v>
      </c>
      <c r="E10" s="13">
        <v>0</v>
      </c>
      <c r="F10" s="25">
        <v>0</v>
      </c>
    </row>
    <row r="11" spans="1:6" x14ac:dyDescent="0.25">
      <c r="A11" s="169" t="s">
        <v>875</v>
      </c>
      <c r="B11" s="12" t="s">
        <v>876</v>
      </c>
      <c r="C11" s="13">
        <v>1</v>
      </c>
      <c r="D11" s="13">
        <v>2</v>
      </c>
      <c r="E11" s="13">
        <v>0</v>
      </c>
      <c r="F11" s="25">
        <v>0</v>
      </c>
    </row>
    <row r="12" spans="1:6" x14ac:dyDescent="0.25">
      <c r="A12" s="171"/>
      <c r="B12" s="12" t="s">
        <v>877</v>
      </c>
      <c r="C12" s="13">
        <v>2</v>
      </c>
      <c r="D12" s="13">
        <v>2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69" t="s">
        <v>880</v>
      </c>
      <c r="B14" s="12" t="s">
        <v>881</v>
      </c>
      <c r="C14" s="13">
        <v>11</v>
      </c>
      <c r="D14" s="13">
        <v>3</v>
      </c>
      <c r="E14" s="13">
        <v>5</v>
      </c>
      <c r="F14" s="25">
        <v>0</v>
      </c>
    </row>
    <row r="15" spans="1:6" x14ac:dyDescent="0.25">
      <c r="A15" s="170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0"/>
      <c r="B16" s="12" t="s">
        <v>883</v>
      </c>
      <c r="C16" s="13">
        <v>0</v>
      </c>
      <c r="D16" s="13">
        <v>1</v>
      </c>
      <c r="E16" s="13">
        <v>0</v>
      </c>
      <c r="F16" s="25">
        <v>0</v>
      </c>
    </row>
    <row r="17" spans="1:6" x14ac:dyDescent="0.25">
      <c r="A17" s="170"/>
      <c r="B17" s="12" t="s">
        <v>884</v>
      </c>
      <c r="C17" s="13">
        <v>1</v>
      </c>
      <c r="D17" s="13">
        <v>0</v>
      </c>
      <c r="E17" s="13">
        <v>0</v>
      </c>
      <c r="F17" s="25">
        <v>0</v>
      </c>
    </row>
    <row r="18" spans="1:6" x14ac:dyDescent="0.25">
      <c r="A18" s="171"/>
      <c r="B18" s="12" t="s">
        <v>885</v>
      </c>
      <c r="C18" s="13">
        <v>3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1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3" t="s">
        <v>624</v>
      </c>
      <c r="B21" s="184"/>
      <c r="C21" s="32">
        <v>51</v>
      </c>
      <c r="D21" s="32">
        <v>20</v>
      </c>
      <c r="E21" s="32">
        <v>9</v>
      </c>
      <c r="F21" s="32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3" t="s">
        <v>624</v>
      </c>
      <c r="B27" s="184"/>
      <c r="C27" s="32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5</v>
      </c>
    </row>
    <row r="31" spans="1:6" x14ac:dyDescent="0.25">
      <c r="A31" s="11" t="s">
        <v>892</v>
      </c>
      <c r="B31" s="18"/>
      <c r="C31" s="25">
        <v>3</v>
      </c>
    </row>
    <row r="32" spans="1:6" x14ac:dyDescent="0.25">
      <c r="A32" s="11" t="s">
        <v>77</v>
      </c>
      <c r="B32" s="18"/>
      <c r="C32" s="25">
        <v>4</v>
      </c>
    </row>
    <row r="33" spans="1:3" x14ac:dyDescent="0.25">
      <c r="A33" s="183" t="s">
        <v>624</v>
      </c>
      <c r="B33" s="184"/>
      <c r="C33" s="32">
        <v>12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41</v>
      </c>
    </row>
    <row r="37" spans="1:3" x14ac:dyDescent="0.25">
      <c r="A37" s="11" t="s">
        <v>895</v>
      </c>
      <c r="B37" s="18"/>
      <c r="C37" s="25">
        <v>8</v>
      </c>
    </row>
    <row r="38" spans="1:3" x14ac:dyDescent="0.25">
      <c r="A38" s="183" t="s">
        <v>624</v>
      </c>
      <c r="B38" s="184"/>
      <c r="C38" s="32">
        <v>49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OHhHQr9bADQ19DYiHbovl45uSFiW/2xNeWTxMXZcvaM2rWVFDzk/jKu4er9UVF7tgkutQRRmhYetMqfd1MkXqw==" saltValue="V2jOsilPWdTJrUAfwXYKZ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36551</v>
      </c>
      <c r="D7" s="118">
        <f>SUM(DatosGenerales!C16:C20)</f>
        <v>4612</v>
      </c>
      <c r="E7" s="117">
        <f>SUM(DatosGenerales!C13:C15)</f>
        <v>32619</v>
      </c>
      <c r="I7" s="119">
        <f>DatosGenerales!C27</f>
        <v>3671</v>
      </c>
      <c r="J7" s="118">
        <f>DatosGenerales!C28</f>
        <v>239</v>
      </c>
      <c r="K7" s="117">
        <f>SUM(DatosGenerales!C29:C30)</f>
        <v>637</v>
      </c>
      <c r="L7" s="118">
        <f>DatosGenerales!C32</f>
        <v>2650</v>
      </c>
      <c r="M7" s="117">
        <f>DatosGenerales!C81</f>
        <v>1990</v>
      </c>
      <c r="N7" s="120">
        <f>L7-M7</f>
        <v>660</v>
      </c>
      <c r="O7" s="120"/>
      <c r="Q7" s="119">
        <f>DatosGenerales!C32</f>
        <v>2650</v>
      </c>
      <c r="R7" s="118">
        <f>DatosGenerales!C43</f>
        <v>2843</v>
      </c>
      <c r="S7" s="118">
        <f>DatosGenerales!C44</f>
        <v>80</v>
      </c>
      <c r="T7" s="118">
        <f>DatosGenerales!C55</f>
        <v>46</v>
      </c>
      <c r="U7" s="118">
        <f>DatosGenerales!C66</f>
        <v>6</v>
      </c>
      <c r="V7" s="121">
        <f>SUM(Q7:U7)</f>
        <v>5625</v>
      </c>
      <c r="Z7" s="119">
        <f>SUM(DatosGenerales!C90,DatosGenerales!C91,DatosGenerales!C93)</f>
        <v>1902</v>
      </c>
      <c r="AA7" s="118">
        <f>SUM(DatosGenerales!C92,DatosGenerales!C94)</f>
        <v>868</v>
      </c>
      <c r="AB7" s="118">
        <f>DatosGenerales!C90</f>
        <v>1424</v>
      </c>
      <c r="AC7" s="121">
        <f>DatosGenerales!C91</f>
        <v>301</v>
      </c>
      <c r="AH7" s="119">
        <f>SUM(DatosGenerales!C98,DatosGenerales!C99,DatosGenerales!C101)</f>
        <v>69</v>
      </c>
      <c r="AI7" s="118">
        <f>SUM(DatosGenerales!C100,DatosGenerales!C102)</f>
        <v>28</v>
      </c>
      <c r="AJ7" s="118">
        <f>DatosGenerales!C98</f>
        <v>1</v>
      </c>
      <c r="AK7" s="121">
        <f>DatosGenerales!C99</f>
        <v>56</v>
      </c>
      <c r="AP7" s="119">
        <f>SUM(DatosGenerales!C116:C117)</f>
        <v>100</v>
      </c>
      <c r="AQ7" s="118">
        <f>SUM(DatosGenerales!C118:C119)</f>
        <v>0</v>
      </c>
      <c r="AR7" s="121">
        <f>SUM(DatosGenerales!C120:C121)</f>
        <v>1</v>
      </c>
      <c r="AV7" s="119">
        <f>DatosGenerales!C125</f>
        <v>10</v>
      </c>
      <c r="AW7" s="118">
        <f>DatosGenerales!C126</f>
        <v>175</v>
      </c>
      <c r="AX7" s="118">
        <f>DatosGenerales!C127</f>
        <v>17</v>
      </c>
      <c r="AY7" s="118">
        <f>DatosGenerales!C128</f>
        <v>0</v>
      </c>
      <c r="AZ7" s="118">
        <f>DatosGenerales!C129</f>
        <v>102</v>
      </c>
      <c r="BA7" s="121">
        <f>DatosGenerales!C130</f>
        <v>37</v>
      </c>
      <c r="BE7" s="119">
        <f>DatosGenerales!C131</f>
        <v>75</v>
      </c>
      <c r="BF7" s="118">
        <f>DatosGenerales!C132</f>
        <v>225</v>
      </c>
      <c r="BG7" s="121">
        <f>DatosGenerales!C134</f>
        <v>41</v>
      </c>
      <c r="BK7" s="119">
        <f>DatosGenerales!C232</f>
        <v>3076</v>
      </c>
      <c r="BL7" s="118">
        <f>DatosGenerales!C236</f>
        <v>42</v>
      </c>
      <c r="BM7" s="118">
        <f>DatosGenerales!C270</f>
        <v>524</v>
      </c>
      <c r="BN7" s="118">
        <f>DatosGenerales!C272</f>
        <v>24</v>
      </c>
      <c r="BO7" s="118">
        <f>DatosGenerales!C282</f>
        <v>29</v>
      </c>
      <c r="BP7" s="118">
        <f>DatosGenerales!C286</f>
        <v>0</v>
      </c>
      <c r="BQ7" s="118">
        <f>DatosGenerales!C298</f>
        <v>15</v>
      </c>
      <c r="BR7" s="118">
        <f>DatosGenerales!C302</f>
        <v>77</v>
      </c>
      <c r="BS7" s="121">
        <f>DatosGenerales!C306</f>
        <v>2</v>
      </c>
      <c r="BT7" s="121">
        <f>DatosGenerales!C320</f>
        <v>76</v>
      </c>
      <c r="BU7" s="121">
        <f>DatosGenerales!C343</f>
        <v>1930</v>
      </c>
      <c r="BX7" s="119">
        <f>DatosGenerales!C175</f>
        <v>1720</v>
      </c>
      <c r="BY7" s="118">
        <f>DatosGenerales!C176</f>
        <v>740</v>
      </c>
      <c r="BZ7" s="121">
        <f>DatosGenerales!C177</f>
        <v>731</v>
      </c>
      <c r="CE7" s="119">
        <f>DatosGenerales!C183</f>
        <v>367</v>
      </c>
      <c r="CF7" s="121">
        <f>DatosGenerales!C186</f>
        <v>208</v>
      </c>
      <c r="CL7" s="119">
        <f>DatosGenerales!C35</f>
        <v>5680</v>
      </c>
      <c r="CM7" s="121">
        <f>DatosGenerales!C36</f>
        <v>3948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948</v>
      </c>
      <c r="BL53" s="129">
        <f>SUM(DatosGenerales!C220,DatosGenerales!C222,DatosGenerales!C224)</f>
        <v>987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49</v>
      </c>
      <c r="BL66" s="129">
        <f>SUM(DatosGenerales!C221:C222)</f>
        <v>1146</v>
      </c>
      <c r="BM66" s="129">
        <f>SUM(DatosGenerales!C223:C224)</f>
        <v>740</v>
      </c>
      <c r="BN66" s="129"/>
      <c r="BO66" s="116"/>
      <c r="BP66" s="116"/>
      <c r="BQ66" s="116"/>
      <c r="BR66" s="116"/>
      <c r="BS66" s="116"/>
    </row>
  </sheetData>
  <sheetProtection algorithmName="SHA-512" hashValue="kN6hKYTIV5gvjai4uFrT/leCFwOUIjc9jcVhRGnOt8BbzyIRIPC0OQ8vBPMfUhgnHChAQcFMJNLQ96QrFnYBTw==" saltValue="1KEI3047CzCRarIjIO+0S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lFgtrNzXwvyCVyhEEs4dwknAfvYXny5UldMehPKlZLZpR6RTvGIEton+865RtdYx4rNy6RqLQYq+WbdaaTjbTA==" saltValue="wFaUn76WpybM6MBEbICl5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455</v>
      </c>
    </row>
    <row r="8" spans="1:50" s="116" customFormat="1" ht="14.85" customHeight="1" x14ac:dyDescent="0.25">
      <c r="C8" s="192"/>
      <c r="D8" s="118">
        <f>DatosMenores!C53</f>
        <v>1396</v>
      </c>
      <c r="E8" s="118">
        <f>DatosMenores!C54</f>
        <v>103</v>
      </c>
      <c r="F8" s="118">
        <f>DatosMenores!C55</f>
        <v>143</v>
      </c>
      <c r="G8" s="118">
        <f>DatosMenores!C56</f>
        <v>406</v>
      </c>
      <c r="H8" s="117">
        <f>DatosMenores!C57</f>
        <v>53</v>
      </c>
      <c r="I8" s="100"/>
      <c r="L8" s="117">
        <f>DatosMenores!C46</f>
        <v>49</v>
      </c>
      <c r="M8" s="118">
        <f>DatosMenores!C47</f>
        <v>40</v>
      </c>
      <c r="N8" s="118">
        <f>DatosMenores!C48</f>
        <v>503</v>
      </c>
      <c r="O8" s="118">
        <f>DatosMenores!C49</f>
        <v>0</v>
      </c>
      <c r="P8" s="117">
        <f>DatosMenores!C50</f>
        <v>0</v>
      </c>
      <c r="S8" s="117">
        <f>DatosMenores!C27</f>
        <v>0</v>
      </c>
      <c r="T8" s="118">
        <f>SUM(DatosMenores!C28:C31)</f>
        <v>161</v>
      </c>
      <c r="U8" s="118">
        <f>DatosMenores!C32</f>
        <v>1</v>
      </c>
      <c r="V8" s="118">
        <f>DatosMenores!C33</f>
        <v>202</v>
      </c>
      <c r="W8" s="118">
        <f>DatosMenores!C34</f>
        <v>68</v>
      </c>
      <c r="X8" s="118">
        <f>DatosMenores!C35</f>
        <v>3</v>
      </c>
      <c r="Y8" s="118">
        <f>DatosMenores!C37</f>
        <v>22</v>
      </c>
      <c r="Z8" s="118">
        <f>DatosMenores!C36</f>
        <v>3</v>
      </c>
      <c r="AA8" s="117">
        <f>DatosMenores!C38</f>
        <v>104</v>
      </c>
      <c r="AC8" s="102"/>
      <c r="AE8" s="119">
        <f>DatosMenores!C5</f>
        <v>3</v>
      </c>
      <c r="AF8" s="118">
        <f>DatosMenores!C6</f>
        <v>239</v>
      </c>
      <c r="AG8" s="118">
        <f>DatosMenores!C7</f>
        <v>7</v>
      </c>
      <c r="AH8" s="118">
        <f>DatosMenores!C8</f>
        <v>58</v>
      </c>
      <c r="AI8" s="118">
        <f>DatosMenores!C9</f>
        <v>97</v>
      </c>
      <c r="AJ8" s="117">
        <f>DatosMenores!C10</f>
        <v>72</v>
      </c>
      <c r="AK8" s="118">
        <f>DatosMenores!C11</f>
        <v>76</v>
      </c>
      <c r="AL8" s="118">
        <f>DatosMenores!C12</f>
        <v>103</v>
      </c>
      <c r="AM8" s="117">
        <f>DatosMenores!C13</f>
        <v>18</v>
      </c>
      <c r="AN8" s="102"/>
      <c r="AP8" s="119">
        <f>DatosMenores!C65</f>
        <v>455</v>
      </c>
      <c r="AQ8" s="119">
        <f>DatosMenores!C66</f>
        <v>6</v>
      </c>
      <c r="AR8" s="118">
        <f>DatosMenores!C67</f>
        <v>1794</v>
      </c>
      <c r="AS8" s="118">
        <f>DatosMenores!C70</f>
        <v>85</v>
      </c>
      <c r="AT8" s="118">
        <f>DatosMenores!C71</f>
        <v>0</v>
      </c>
      <c r="AU8" s="117">
        <f>DatosMenores!C72</f>
        <v>1</v>
      </c>
      <c r="AW8" s="140" t="s">
        <v>944</v>
      </c>
      <c r="AX8" s="141">
        <f>DatosMenores!C66</f>
        <v>6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1794</v>
      </c>
    </row>
    <row r="10" spans="1:50" ht="29.85" customHeight="1" x14ac:dyDescent="0.25">
      <c r="C10" s="192"/>
      <c r="D10" s="117">
        <f>DatosMenores!C58</f>
        <v>740</v>
      </c>
      <c r="E10" s="118">
        <f>DatosMenores!C59</f>
        <v>89</v>
      </c>
      <c r="F10" s="121">
        <f>DatosMenores!C60</f>
        <v>27</v>
      </c>
      <c r="G10" s="121">
        <f>DatosMenores!C61</f>
        <v>563</v>
      </c>
      <c r="H10" s="121">
        <f>DatosMenores!C62</f>
        <v>175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0</v>
      </c>
      <c r="AG11" s="118">
        <f>DatosMenores!C16</f>
        <v>64</v>
      </c>
      <c r="AH11" s="118">
        <f>DatosMenores!C17</f>
        <v>96</v>
      </c>
      <c r="AI11" s="118">
        <f>DatosMenores!C18</f>
        <v>7</v>
      </c>
      <c r="AJ11" s="118">
        <f>DatosMenores!C20</f>
        <v>0</v>
      </c>
      <c r="AK11" s="118">
        <f>DatosMenores!C21</f>
        <v>0</v>
      </c>
      <c r="AL11" s="117">
        <f>DatosMenores!C19</f>
        <v>31</v>
      </c>
      <c r="AP11" s="119">
        <f>DatosMenores!C74</f>
        <v>0</v>
      </c>
      <c r="AQ11" s="118">
        <f>DatosMenores!C73</f>
        <v>29</v>
      </c>
      <c r="AR11" s="118">
        <f>DatosMenores!C75</f>
        <v>1</v>
      </c>
      <c r="AS11" s="119">
        <f>DatosMenores!C68</f>
        <v>0</v>
      </c>
      <c r="AT11" s="117">
        <f>DatosMenores!C69</f>
        <v>410</v>
      </c>
      <c r="AW11" s="140" t="s">
        <v>1086</v>
      </c>
      <c r="AX11" s="141">
        <f>DatosMenores!C69</f>
        <v>410</v>
      </c>
    </row>
    <row r="12" spans="1:50" ht="12.75" customHeight="1" x14ac:dyDescent="0.25">
      <c r="AW12" s="140" t="s">
        <v>946</v>
      </c>
      <c r="AX12" s="141">
        <f>DatosMenores!C70</f>
        <v>85</v>
      </c>
    </row>
    <row r="13" spans="1:50" ht="12.75" customHeight="1" x14ac:dyDescent="0.25">
      <c r="AW13" s="140" t="s">
        <v>688</v>
      </c>
      <c r="AX13" s="141">
        <f>DatosMenores!C71</f>
        <v>0</v>
      </c>
    </row>
    <row r="14" spans="1:50" ht="12.75" customHeight="1" x14ac:dyDescent="0.25">
      <c r="AW14" s="140" t="s">
        <v>947</v>
      </c>
      <c r="AX14" s="141">
        <f>DatosMenores!C72</f>
        <v>1</v>
      </c>
    </row>
    <row r="15" spans="1:50" ht="12.75" customHeight="1" x14ac:dyDescent="0.25">
      <c r="AW15" s="140" t="s">
        <v>948</v>
      </c>
      <c r="AX15" s="141">
        <f>DatosMenores!C73</f>
        <v>29</v>
      </c>
    </row>
    <row r="16" spans="1:50" ht="12.75" customHeight="1" x14ac:dyDescent="0.25">
      <c r="AW16" s="140" t="s">
        <v>224</v>
      </c>
      <c r="AX16" s="141">
        <f>DatosMenores!C74</f>
        <v>0</v>
      </c>
    </row>
    <row r="17" spans="49:50" ht="12.75" customHeight="1" x14ac:dyDescent="0.25">
      <c r="AW17" s="140" t="s">
        <v>949</v>
      </c>
      <c r="AX17" s="141">
        <f>DatosMenores!C75</f>
        <v>1</v>
      </c>
    </row>
  </sheetData>
  <sheetProtection algorithmName="SHA-512" hashValue="iOMM7Ly4IwjOxngEgEO/Ym5qzgO84ZVvmeUJddNw+cLvl0vuiSThbCIs4ALhMHlehqxFodz5Nn4cl538LNC0HQ==" saltValue="oy/BfEuNHwRGmZE4VED2N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36</v>
      </c>
      <c r="F4" s="154" t="s">
        <v>1094</v>
      </c>
      <c r="G4" s="156">
        <f>DatosViolenciaDoméstica!E64</f>
        <v>35</v>
      </c>
      <c r="H4" s="157"/>
    </row>
    <row r="5" spans="1:30" x14ac:dyDescent="0.2">
      <c r="C5" s="154" t="s">
        <v>12</v>
      </c>
      <c r="D5" s="155">
        <f>DatosViolenciaDoméstica!C6</f>
        <v>233</v>
      </c>
      <c r="F5" s="154" t="s">
        <v>1095</v>
      </c>
      <c r="G5" s="158">
        <f>DatosViolenciaDoméstica!F64</f>
        <v>81</v>
      </c>
      <c r="H5" s="157"/>
    </row>
    <row r="6" spans="1:30" x14ac:dyDescent="0.2">
      <c r="C6" s="154" t="s">
        <v>1096</v>
      </c>
      <c r="D6" s="155">
        <f>DatosViolenciaDoméstica!C7</f>
        <v>45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An2fMmOeHOOwugwNkjXb9fiH1GVS2MR8kRkMgM9EhjDGzGPTJIOjUkhFY1dGddLtge0Eck5j6c/yLuxZZMyMrQ==" saltValue="YQyp0xKZooYa1DcvZGAC+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1777</v>
      </c>
      <c r="F4" s="154" t="s">
        <v>1094</v>
      </c>
      <c r="G4" s="156">
        <f>DatosViolenciaGénero!E76</f>
        <v>149</v>
      </c>
      <c r="H4" s="157"/>
    </row>
    <row r="5" spans="1:30" x14ac:dyDescent="0.2">
      <c r="C5" s="154" t="s">
        <v>34</v>
      </c>
      <c r="D5" s="155">
        <f>DatosViolenciaGénero!C6</f>
        <v>1427</v>
      </c>
      <c r="F5" s="154" t="s">
        <v>1095</v>
      </c>
      <c r="G5" s="156">
        <f>DatosViolenciaGénero!F76</f>
        <v>678</v>
      </c>
      <c r="H5" s="157"/>
    </row>
    <row r="6" spans="1:30" x14ac:dyDescent="0.2">
      <c r="C6" s="154" t="s">
        <v>1096</v>
      </c>
      <c r="D6" s="164">
        <f>DatosViolenciaGénero!C9</f>
        <v>220</v>
      </c>
    </row>
    <row r="7" spans="1:30" x14ac:dyDescent="0.2">
      <c r="C7" s="154" t="s">
        <v>54</v>
      </c>
      <c r="D7" s="164">
        <f>DatosViolenciaGénero!C10</f>
        <v>0</v>
      </c>
    </row>
    <row r="8" spans="1:30" x14ac:dyDescent="0.2">
      <c r="C8" s="154" t="s">
        <v>1100</v>
      </c>
      <c r="D8" s="155">
        <f>DatosViolenciaGénero!C12</f>
        <v>1</v>
      </c>
    </row>
    <row r="9" spans="1:30" x14ac:dyDescent="0.2">
      <c r="C9" s="154" t="s">
        <v>1101</v>
      </c>
      <c r="D9" s="155">
        <f>DatosViolenciaGénero!C13</f>
        <v>1</v>
      </c>
    </row>
    <row r="10" spans="1:30" x14ac:dyDescent="0.2">
      <c r="C10" s="154" t="s">
        <v>1093</v>
      </c>
      <c r="D10" s="164">
        <f>DatosViolenciaGénero!C7</f>
        <v>186</v>
      </c>
    </row>
    <row r="11" spans="1:30" x14ac:dyDescent="0.2">
      <c r="C11" s="154" t="s">
        <v>1097</v>
      </c>
      <c r="D11" s="164">
        <f>DatosViolenciaGénero!C11</f>
        <v>2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ddWLpCOtXnMOczn0Dh04RbB2xqlQ8qpm661RWo5P0A0wvjYRj47Vi7XaypGyPCE31ruSgxMXIlOg6gNgh/MI4g==" saltValue="5H9WN+jy2OJlAfVhF9ew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JKY6b9dj1fYPFK2OS2RQh9lyyrKE7owe9wUH0adj+LEoIWjhz3mTOEeyYewKn7pkNjOwNDIFQ+OuLqZSwvWskA==" saltValue="k8UWR1vVudVBtecvdCWsQ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NM637aYQDiqMuVh9aLpOFzoboAQjm+JX7Xp02Q5NdVwnFQBwgtZPBeXwfUPHy8y8KHkqq6GK0nlwwmaVjQuLXg==" saltValue="FvEyktphdephjGNRwOqY4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>
      <selection activeCell="C1" sqref="C1:E1"/>
    </sheetView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1</v>
      </c>
      <c r="O6" s="167">
        <f>DatosMedioAmbiente!C54</f>
        <v>1</v>
      </c>
      <c r="P6" s="167">
        <f>DatosMedioAmbiente!C56</f>
        <v>6</v>
      </c>
      <c r="Q6" s="167">
        <f>DatosMedioAmbiente!C58</f>
        <v>8</v>
      </c>
      <c r="R6" s="167">
        <f>DatosMedioAmbiente!C60</f>
        <v>7</v>
      </c>
      <c r="U6" s="167">
        <f>DatosMedioAmbiente!C51</f>
        <v>1</v>
      </c>
      <c r="V6" s="167">
        <f>DatosMedioAmbiente!C53</f>
        <v>7</v>
      </c>
      <c r="W6" s="167">
        <f>DatosMedioAmbiente!C55</f>
        <v>1</v>
      </c>
      <c r="X6" s="167">
        <f>DatosMedioAmbiente!C57</f>
        <v>1</v>
      </c>
      <c r="Y6" s="167">
        <f>DatosMedioAmbiente!C59</f>
        <v>5</v>
      </c>
      <c r="Z6" s="167">
        <f>DatosMedioAmbiente!C61</f>
        <v>3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AspVSPmE67CEIv5+qhsMzOTTLWIB2KwecCvdma3SUw81E2yBoatq4QDxU4LOpMOcLvkdKDEuyWfgwCkB251+OQ==" saltValue="EFKs2OBqXM4CYHx3f1cVk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3166</v>
      </c>
      <c r="D8" s="13">
        <v>5725</v>
      </c>
      <c r="E8" s="14">
        <v>-0.446986899563319</v>
      </c>
    </row>
    <row r="9" spans="1:5" x14ac:dyDescent="0.25">
      <c r="A9" s="170"/>
      <c r="B9" s="12" t="s">
        <v>17</v>
      </c>
      <c r="C9" s="13">
        <v>36551</v>
      </c>
      <c r="D9" s="13">
        <v>36515</v>
      </c>
      <c r="E9" s="14">
        <v>9.8589620703819995E-4</v>
      </c>
    </row>
    <row r="10" spans="1:5" x14ac:dyDescent="0.25">
      <c r="A10" s="170"/>
      <c r="B10" s="12" t="s">
        <v>18</v>
      </c>
      <c r="C10" s="13">
        <v>36109</v>
      </c>
      <c r="D10" s="13">
        <v>36140</v>
      </c>
      <c r="E10" s="14">
        <v>-8.5777531820696996E-4</v>
      </c>
    </row>
    <row r="11" spans="1:5" x14ac:dyDescent="0.25">
      <c r="A11" s="170"/>
      <c r="B11" s="12" t="s">
        <v>19</v>
      </c>
      <c r="C11" s="13">
        <v>182</v>
      </c>
      <c r="D11" s="13">
        <v>204</v>
      </c>
      <c r="E11" s="14">
        <v>-0.10784313725490199</v>
      </c>
    </row>
    <row r="12" spans="1:5" x14ac:dyDescent="0.25">
      <c r="A12" s="171"/>
      <c r="B12" s="12" t="s">
        <v>20</v>
      </c>
      <c r="C12" s="13">
        <v>2216</v>
      </c>
      <c r="D12" s="13">
        <v>3166</v>
      </c>
      <c r="E12" s="14">
        <v>-0.300063171193936</v>
      </c>
    </row>
    <row r="13" spans="1:5" x14ac:dyDescent="0.25">
      <c r="A13" s="169" t="s">
        <v>21</v>
      </c>
      <c r="B13" s="12" t="s">
        <v>22</v>
      </c>
      <c r="C13" s="13">
        <v>6028</v>
      </c>
      <c r="D13" s="13">
        <v>6112</v>
      </c>
      <c r="E13" s="14">
        <v>-1.37434554973822E-2</v>
      </c>
    </row>
    <row r="14" spans="1:5" x14ac:dyDescent="0.25">
      <c r="A14" s="170"/>
      <c r="B14" s="12" t="s">
        <v>23</v>
      </c>
      <c r="C14" s="13">
        <v>4175</v>
      </c>
      <c r="D14" s="13">
        <v>3201</v>
      </c>
      <c r="E14" s="14">
        <v>0.30427991252733499</v>
      </c>
    </row>
    <row r="15" spans="1:5" x14ac:dyDescent="0.25">
      <c r="A15" s="171"/>
      <c r="B15" s="12" t="s">
        <v>24</v>
      </c>
      <c r="C15" s="13">
        <v>22416</v>
      </c>
      <c r="D15" s="13">
        <v>25120</v>
      </c>
      <c r="E15" s="14">
        <v>-0.107643312101911</v>
      </c>
    </row>
    <row r="16" spans="1:5" x14ac:dyDescent="0.25">
      <c r="A16" s="169" t="s">
        <v>25</v>
      </c>
      <c r="B16" s="12" t="s">
        <v>26</v>
      </c>
      <c r="C16" s="13">
        <v>1099</v>
      </c>
      <c r="D16" s="13">
        <v>1063</v>
      </c>
      <c r="E16" s="14">
        <v>3.38664158043274E-2</v>
      </c>
    </row>
    <row r="17" spans="1:5" x14ac:dyDescent="0.25">
      <c r="A17" s="170"/>
      <c r="B17" s="12" t="s">
        <v>27</v>
      </c>
      <c r="C17" s="13">
        <v>3353</v>
      </c>
      <c r="D17" s="13">
        <v>3265</v>
      </c>
      <c r="E17" s="14">
        <v>2.6952526799387401E-2</v>
      </c>
    </row>
    <row r="18" spans="1:5" x14ac:dyDescent="0.25">
      <c r="A18" s="170"/>
      <c r="B18" s="12" t="s">
        <v>28</v>
      </c>
      <c r="C18" s="13">
        <v>15</v>
      </c>
      <c r="D18" s="13">
        <v>29</v>
      </c>
      <c r="E18" s="14">
        <v>-0.48275862068965503</v>
      </c>
    </row>
    <row r="19" spans="1:5" x14ac:dyDescent="0.25">
      <c r="A19" s="170"/>
      <c r="B19" s="12" t="s">
        <v>29</v>
      </c>
      <c r="C19" s="13">
        <v>7</v>
      </c>
      <c r="D19" s="13">
        <v>6</v>
      </c>
      <c r="E19" s="14">
        <v>0.16666666666666699</v>
      </c>
    </row>
    <row r="20" spans="1:5" x14ac:dyDescent="0.25">
      <c r="A20" s="171"/>
      <c r="B20" s="15" t="s">
        <v>30</v>
      </c>
      <c r="C20" s="16">
        <v>138</v>
      </c>
      <c r="D20" s="16">
        <v>107</v>
      </c>
      <c r="E20" s="17">
        <v>0.289719626168224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617</v>
      </c>
      <c r="D23" s="13">
        <v>526</v>
      </c>
      <c r="E23" s="14">
        <v>0.173003802281369</v>
      </c>
    </row>
    <row r="24" spans="1:5" x14ac:dyDescent="0.25">
      <c r="A24" s="11" t="s">
        <v>33</v>
      </c>
      <c r="B24" s="19"/>
      <c r="C24" s="16">
        <v>38</v>
      </c>
      <c r="D24" s="16">
        <v>30</v>
      </c>
      <c r="E24" s="17">
        <v>0.266666666666667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3671</v>
      </c>
      <c r="D27" s="13">
        <v>3508</v>
      </c>
      <c r="E27" s="14">
        <v>4.6465222348916799E-2</v>
      </c>
    </row>
    <row r="28" spans="1:5" x14ac:dyDescent="0.25">
      <c r="A28" s="169" t="s">
        <v>36</v>
      </c>
      <c r="B28" s="12" t="s">
        <v>37</v>
      </c>
      <c r="C28" s="13">
        <v>239</v>
      </c>
      <c r="D28" s="13">
        <v>320</v>
      </c>
      <c r="E28" s="14">
        <v>-0.25312499999999999</v>
      </c>
    </row>
    <row r="29" spans="1:5" x14ac:dyDescent="0.25">
      <c r="A29" s="170"/>
      <c r="B29" s="12" t="s">
        <v>38</v>
      </c>
      <c r="C29" s="13">
        <v>340</v>
      </c>
      <c r="D29" s="13">
        <v>275</v>
      </c>
      <c r="E29" s="14">
        <v>0.236363636363636</v>
      </c>
    </row>
    <row r="30" spans="1:5" x14ac:dyDescent="0.25">
      <c r="A30" s="170"/>
      <c r="B30" s="12" t="s">
        <v>39</v>
      </c>
      <c r="C30" s="13">
        <v>297</v>
      </c>
      <c r="D30" s="13">
        <v>249</v>
      </c>
      <c r="E30" s="14">
        <v>0.19277108433734899</v>
      </c>
    </row>
    <row r="31" spans="1:5" x14ac:dyDescent="0.25">
      <c r="A31" s="170"/>
      <c r="B31" s="12" t="s">
        <v>40</v>
      </c>
      <c r="C31" s="13">
        <v>145</v>
      </c>
      <c r="D31" s="13">
        <v>158</v>
      </c>
      <c r="E31" s="14">
        <v>-8.2278481012658194E-2</v>
      </c>
    </row>
    <row r="32" spans="1:5" x14ac:dyDescent="0.25">
      <c r="A32" s="171"/>
      <c r="B32" s="15" t="s">
        <v>41</v>
      </c>
      <c r="C32" s="16">
        <v>2650</v>
      </c>
      <c r="D32" s="16">
        <v>2506</v>
      </c>
      <c r="E32" s="17">
        <v>5.74620909816441E-2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5680</v>
      </c>
      <c r="D35" s="13">
        <v>6018</v>
      </c>
      <c r="E35" s="14">
        <v>-5.6164838816882702E-2</v>
      </c>
    </row>
    <row r="36" spans="1:5" x14ac:dyDescent="0.25">
      <c r="A36" s="11" t="s">
        <v>44</v>
      </c>
      <c r="B36" s="19"/>
      <c r="C36" s="16">
        <v>3948</v>
      </c>
      <c r="D36" s="16">
        <v>4283</v>
      </c>
      <c r="E36" s="17">
        <v>-7.8216203595610601E-2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2225</v>
      </c>
      <c r="D39" s="13">
        <v>2036</v>
      </c>
      <c r="E39" s="14">
        <v>9.2829076620825096E-2</v>
      </c>
    </row>
    <row r="40" spans="1:5" x14ac:dyDescent="0.25">
      <c r="A40" s="170"/>
      <c r="B40" s="12" t="s">
        <v>47</v>
      </c>
      <c r="C40" s="13">
        <v>40</v>
      </c>
      <c r="D40" s="13">
        <v>55</v>
      </c>
      <c r="E40" s="14">
        <v>-0.27272727272727298</v>
      </c>
    </row>
    <row r="41" spans="1:5" x14ac:dyDescent="0.25">
      <c r="A41" s="170"/>
      <c r="B41" s="12" t="s">
        <v>48</v>
      </c>
      <c r="C41" s="13">
        <v>3353</v>
      </c>
      <c r="D41" s="13">
        <v>3265</v>
      </c>
      <c r="E41" s="14">
        <v>2.6952526799387401E-2</v>
      </c>
    </row>
    <row r="42" spans="1:5" x14ac:dyDescent="0.25">
      <c r="A42" s="171"/>
      <c r="B42" s="12" t="s">
        <v>20</v>
      </c>
      <c r="C42" s="13">
        <v>1803</v>
      </c>
      <c r="D42" s="13">
        <v>2225</v>
      </c>
      <c r="E42" s="14">
        <v>-0.189662921348315</v>
      </c>
    </row>
    <row r="43" spans="1:5" x14ac:dyDescent="0.25">
      <c r="A43" s="169" t="s">
        <v>49</v>
      </c>
      <c r="B43" s="12" t="s">
        <v>50</v>
      </c>
      <c r="C43" s="13">
        <v>2843</v>
      </c>
      <c r="D43" s="13">
        <v>2674</v>
      </c>
      <c r="E43" s="14">
        <v>6.3201196709050098E-2</v>
      </c>
    </row>
    <row r="44" spans="1:5" x14ac:dyDescent="0.25">
      <c r="A44" s="170"/>
      <c r="B44" s="12" t="s">
        <v>51</v>
      </c>
      <c r="C44" s="13">
        <v>80</v>
      </c>
      <c r="D44" s="13">
        <v>65</v>
      </c>
      <c r="E44" s="14">
        <v>0.230769230769231</v>
      </c>
    </row>
    <row r="45" spans="1:5" x14ac:dyDescent="0.25">
      <c r="A45" s="170"/>
      <c r="B45" s="12" t="s">
        <v>52</v>
      </c>
      <c r="C45" s="13">
        <v>353</v>
      </c>
      <c r="D45" s="13">
        <v>356</v>
      </c>
      <c r="E45" s="14">
        <v>-8.4269662921348295E-3</v>
      </c>
    </row>
    <row r="46" spans="1:5" x14ac:dyDescent="0.25">
      <c r="A46" s="171"/>
      <c r="B46" s="15" t="s">
        <v>53</v>
      </c>
      <c r="C46" s="16">
        <v>53</v>
      </c>
      <c r="D46" s="16">
        <v>64</v>
      </c>
      <c r="E46" s="17">
        <v>-0.171875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38</v>
      </c>
      <c r="D49" s="13">
        <v>58</v>
      </c>
      <c r="E49" s="14">
        <v>-0.34482758620689702</v>
      </c>
    </row>
    <row r="50" spans="1:5" x14ac:dyDescent="0.25">
      <c r="A50" s="170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0"/>
      <c r="B51" s="12" t="s">
        <v>16</v>
      </c>
      <c r="C51" s="13">
        <v>129</v>
      </c>
      <c r="D51" s="13">
        <v>115</v>
      </c>
      <c r="E51" s="14">
        <v>0.121739130434783</v>
      </c>
    </row>
    <row r="52" spans="1:5" x14ac:dyDescent="0.25">
      <c r="A52" s="170"/>
      <c r="B52" s="12" t="s">
        <v>20</v>
      </c>
      <c r="C52" s="13">
        <v>129</v>
      </c>
      <c r="D52" s="13">
        <v>129</v>
      </c>
      <c r="E52" s="14">
        <v>0</v>
      </c>
    </row>
    <row r="53" spans="1:5" x14ac:dyDescent="0.25">
      <c r="A53" s="170"/>
      <c r="B53" s="12" t="s">
        <v>56</v>
      </c>
      <c r="C53" s="13">
        <v>20</v>
      </c>
      <c r="D53" s="13">
        <v>27</v>
      </c>
      <c r="E53" s="14">
        <v>-0.25925925925925902</v>
      </c>
    </row>
    <row r="54" spans="1:5" x14ac:dyDescent="0.25">
      <c r="A54" s="171"/>
      <c r="B54" s="12" t="s">
        <v>57</v>
      </c>
      <c r="C54" s="13">
        <v>1</v>
      </c>
      <c r="D54" s="13">
        <v>0</v>
      </c>
      <c r="E54" s="14">
        <v>0</v>
      </c>
    </row>
    <row r="55" spans="1:5" x14ac:dyDescent="0.25">
      <c r="A55" s="169" t="s">
        <v>58</v>
      </c>
      <c r="B55" s="12" t="s">
        <v>59</v>
      </c>
      <c r="C55" s="13">
        <v>46</v>
      </c>
      <c r="D55" s="13">
        <v>35</v>
      </c>
      <c r="E55" s="14">
        <v>0.314285714285714</v>
      </c>
    </row>
    <row r="56" spans="1:5" x14ac:dyDescent="0.25">
      <c r="A56" s="170"/>
      <c r="B56" s="12" t="s">
        <v>52</v>
      </c>
      <c r="C56" s="13">
        <v>3</v>
      </c>
      <c r="D56" s="13">
        <v>4</v>
      </c>
      <c r="E56" s="14">
        <v>-0.25</v>
      </c>
    </row>
    <row r="57" spans="1:5" x14ac:dyDescent="0.25">
      <c r="A57" s="171"/>
      <c r="B57" s="15" t="s">
        <v>60</v>
      </c>
      <c r="C57" s="16">
        <v>0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1</v>
      </c>
      <c r="E60" s="14">
        <v>1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11</v>
      </c>
      <c r="D64" s="13">
        <v>13</v>
      </c>
      <c r="E64" s="14">
        <v>-0.15384615384615399</v>
      </c>
    </row>
    <row r="65" spans="1:5" x14ac:dyDescent="0.25">
      <c r="A65" s="173"/>
      <c r="B65" s="12" t="s">
        <v>52</v>
      </c>
      <c r="C65" s="13">
        <v>0</v>
      </c>
      <c r="D65" s="13">
        <v>2</v>
      </c>
      <c r="E65" s="14">
        <v>-1</v>
      </c>
    </row>
    <row r="66" spans="1:5" x14ac:dyDescent="0.25">
      <c r="A66" s="173"/>
      <c r="B66" s="12" t="s">
        <v>59</v>
      </c>
      <c r="C66" s="13">
        <v>6</v>
      </c>
      <c r="D66" s="13">
        <v>6</v>
      </c>
      <c r="E66" s="14">
        <v>0</v>
      </c>
    </row>
    <row r="67" spans="1:5" x14ac:dyDescent="0.25">
      <c r="A67" s="173"/>
      <c r="B67" s="12" t="s">
        <v>64</v>
      </c>
      <c r="C67" s="13">
        <v>7</v>
      </c>
      <c r="D67" s="13">
        <v>6</v>
      </c>
      <c r="E67" s="14">
        <v>0.16666666666666699</v>
      </c>
    </row>
    <row r="68" spans="1:5" x14ac:dyDescent="0.25">
      <c r="A68" s="174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4948</v>
      </c>
      <c r="D71" s="13">
        <v>4283</v>
      </c>
      <c r="E71" s="14">
        <v>0.15526500116740599</v>
      </c>
    </row>
    <row r="72" spans="1:5" x14ac:dyDescent="0.25">
      <c r="A72" s="171"/>
      <c r="B72" s="12" t="s">
        <v>69</v>
      </c>
      <c r="C72" s="13">
        <v>293</v>
      </c>
      <c r="D72" s="13">
        <v>259</v>
      </c>
      <c r="E72" s="14">
        <v>0.13127413127413101</v>
      </c>
    </row>
    <row r="73" spans="1:5" x14ac:dyDescent="0.25">
      <c r="A73" s="169" t="s">
        <v>70</v>
      </c>
      <c r="B73" s="12" t="s">
        <v>68</v>
      </c>
      <c r="C73" s="13">
        <v>2928</v>
      </c>
      <c r="D73" s="13">
        <v>2901</v>
      </c>
      <c r="E73" s="14">
        <v>9.3071354705273994E-3</v>
      </c>
    </row>
    <row r="74" spans="1:5" x14ac:dyDescent="0.25">
      <c r="A74" s="171"/>
      <c r="B74" s="12" t="s">
        <v>69</v>
      </c>
      <c r="C74" s="13">
        <v>623</v>
      </c>
      <c r="D74" s="13">
        <v>629</v>
      </c>
      <c r="E74" s="14">
        <v>-9.5389507154212995E-3</v>
      </c>
    </row>
    <row r="75" spans="1:5" x14ac:dyDescent="0.25">
      <c r="A75" s="169" t="s">
        <v>71</v>
      </c>
      <c r="B75" s="12" t="s">
        <v>68</v>
      </c>
      <c r="C75" s="13">
        <v>129</v>
      </c>
      <c r="D75" s="13">
        <v>143</v>
      </c>
      <c r="E75" s="14">
        <v>-9.7902097902097904E-2</v>
      </c>
    </row>
    <row r="76" spans="1:5" x14ac:dyDescent="0.25">
      <c r="A76" s="171"/>
      <c r="B76" s="12" t="s">
        <v>69</v>
      </c>
      <c r="C76" s="13">
        <v>37</v>
      </c>
      <c r="D76" s="13">
        <v>48</v>
      </c>
      <c r="E76" s="14">
        <v>-0.22916666666666699</v>
      </c>
    </row>
    <row r="77" spans="1:5" x14ac:dyDescent="0.25">
      <c r="A77" s="169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1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1990</v>
      </c>
      <c r="D81" s="13">
        <v>1805</v>
      </c>
      <c r="E81" s="14">
        <v>0.102493074792244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1717</v>
      </c>
      <c r="D85" s="13">
        <v>1808</v>
      </c>
      <c r="E85" s="14">
        <v>-5.0331858407079599E-2</v>
      </c>
    </row>
    <row r="86" spans="1:5" x14ac:dyDescent="0.25">
      <c r="A86" s="11" t="s">
        <v>77</v>
      </c>
      <c r="B86" s="18"/>
      <c r="C86" s="13">
        <v>1402</v>
      </c>
      <c r="D86" s="13">
        <v>1482</v>
      </c>
      <c r="E86" s="14">
        <v>-5.3981106612685598E-2</v>
      </c>
    </row>
    <row r="87" spans="1:5" x14ac:dyDescent="0.25">
      <c r="A87" s="11" t="s">
        <v>74</v>
      </c>
      <c r="B87" s="19"/>
      <c r="C87" s="16">
        <v>41</v>
      </c>
      <c r="D87" s="16">
        <v>48</v>
      </c>
      <c r="E87" s="17">
        <v>-0.14583333333333301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1424</v>
      </c>
      <c r="D90" s="13">
        <v>1481</v>
      </c>
      <c r="E90" s="14">
        <v>-3.8487508440243103E-2</v>
      </c>
    </row>
    <row r="91" spans="1:5" x14ac:dyDescent="0.25">
      <c r="A91" s="170"/>
      <c r="B91" s="12" t="s">
        <v>80</v>
      </c>
      <c r="C91" s="13">
        <v>301</v>
      </c>
      <c r="D91" s="13">
        <v>379</v>
      </c>
      <c r="E91" s="14">
        <v>-0.20580474934036899</v>
      </c>
    </row>
    <row r="92" spans="1:5" x14ac:dyDescent="0.25">
      <c r="A92" s="171"/>
      <c r="B92" s="12" t="s">
        <v>81</v>
      </c>
      <c r="C92" s="13">
        <v>369</v>
      </c>
      <c r="D92" s="13">
        <v>228</v>
      </c>
      <c r="E92" s="14">
        <v>0.61842105263157898</v>
      </c>
    </row>
    <row r="93" spans="1:5" x14ac:dyDescent="0.25">
      <c r="A93" s="169" t="s">
        <v>77</v>
      </c>
      <c r="B93" s="12" t="s">
        <v>82</v>
      </c>
      <c r="C93" s="13">
        <v>177</v>
      </c>
      <c r="D93" s="13">
        <v>159</v>
      </c>
      <c r="E93" s="14">
        <v>0.113207547169811</v>
      </c>
    </row>
    <row r="94" spans="1:5" x14ac:dyDescent="0.25">
      <c r="A94" s="171"/>
      <c r="B94" s="12" t="s">
        <v>81</v>
      </c>
      <c r="C94" s="13">
        <v>499</v>
      </c>
      <c r="D94" s="13">
        <v>589</v>
      </c>
      <c r="E94" s="14">
        <v>-0.152801358234295</v>
      </c>
    </row>
    <row r="95" spans="1:5" x14ac:dyDescent="0.25">
      <c r="A95" s="11" t="s">
        <v>74</v>
      </c>
      <c r="B95" s="19"/>
      <c r="C95" s="16">
        <v>48</v>
      </c>
      <c r="D95" s="16">
        <v>45</v>
      </c>
      <c r="E95" s="17">
        <v>6.6666666666666693E-2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1</v>
      </c>
      <c r="D98" s="13">
        <v>6</v>
      </c>
      <c r="E98" s="14">
        <v>-0.83333333333333304</v>
      </c>
    </row>
    <row r="99" spans="1:5" x14ac:dyDescent="0.25">
      <c r="A99" s="170"/>
      <c r="B99" s="12" t="s">
        <v>80</v>
      </c>
      <c r="C99" s="13">
        <v>56</v>
      </c>
      <c r="D99" s="13">
        <v>89</v>
      </c>
      <c r="E99" s="14">
        <v>-0.37078651685393299</v>
      </c>
    </row>
    <row r="100" spans="1:5" x14ac:dyDescent="0.25">
      <c r="A100" s="171"/>
      <c r="B100" s="12" t="s">
        <v>81</v>
      </c>
      <c r="C100" s="13">
        <v>10</v>
      </c>
      <c r="D100" s="13">
        <v>13</v>
      </c>
      <c r="E100" s="14">
        <v>-0.230769230769231</v>
      </c>
    </row>
    <row r="101" spans="1:5" x14ac:dyDescent="0.25">
      <c r="A101" s="169" t="s">
        <v>77</v>
      </c>
      <c r="B101" s="12" t="s">
        <v>82</v>
      </c>
      <c r="C101" s="13">
        <v>12</v>
      </c>
      <c r="D101" s="13">
        <v>10</v>
      </c>
      <c r="E101" s="14">
        <v>0.2</v>
      </c>
    </row>
    <row r="102" spans="1:5" x14ac:dyDescent="0.25">
      <c r="A102" s="171"/>
      <c r="B102" s="12" t="s">
        <v>81</v>
      </c>
      <c r="C102" s="13">
        <v>18</v>
      </c>
      <c r="D102" s="13">
        <v>15</v>
      </c>
      <c r="E102" s="14">
        <v>0.2</v>
      </c>
    </row>
    <row r="103" spans="1:5" x14ac:dyDescent="0.25">
      <c r="A103" s="11" t="s">
        <v>74</v>
      </c>
      <c r="B103" s="19"/>
      <c r="C103" s="16">
        <v>2</v>
      </c>
      <c r="D103" s="16">
        <v>1</v>
      </c>
      <c r="E103" s="17">
        <v>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1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288</v>
      </c>
      <c r="D108" s="13">
        <v>308</v>
      </c>
      <c r="E108" s="14">
        <v>-6.4935064935064901E-2</v>
      </c>
    </row>
    <row r="109" spans="1:5" x14ac:dyDescent="0.25">
      <c r="A109" s="171"/>
      <c r="B109" s="12" t="s">
        <v>87</v>
      </c>
      <c r="C109" s="13">
        <v>566</v>
      </c>
      <c r="D109" s="13">
        <v>664</v>
      </c>
      <c r="E109" s="14">
        <v>-0.147590361445783</v>
      </c>
    </row>
    <row r="110" spans="1:5" x14ac:dyDescent="0.25">
      <c r="A110" s="169" t="s">
        <v>89</v>
      </c>
      <c r="B110" s="12" t="s">
        <v>86</v>
      </c>
      <c r="C110" s="13">
        <v>6585</v>
      </c>
      <c r="D110" s="13">
        <v>6590</v>
      </c>
      <c r="E110" s="14">
        <v>-7.5872534142639998E-4</v>
      </c>
    </row>
    <row r="111" spans="1:5" x14ac:dyDescent="0.25">
      <c r="A111" s="171"/>
      <c r="B111" s="12" t="s">
        <v>87</v>
      </c>
      <c r="C111" s="13">
        <v>12198</v>
      </c>
      <c r="D111" s="13">
        <v>11422</v>
      </c>
      <c r="E111" s="14">
        <v>6.7939064962353399E-2</v>
      </c>
    </row>
    <row r="112" spans="1:5" x14ac:dyDescent="0.25">
      <c r="A112" s="169" t="s">
        <v>90</v>
      </c>
      <c r="B112" s="12" t="s">
        <v>86</v>
      </c>
      <c r="C112" s="13">
        <v>278</v>
      </c>
      <c r="D112" s="13">
        <v>171</v>
      </c>
      <c r="E112" s="14">
        <v>0.62573099415204703</v>
      </c>
    </row>
    <row r="113" spans="1:5" x14ac:dyDescent="0.25">
      <c r="A113" s="171"/>
      <c r="B113" s="15" t="s">
        <v>87</v>
      </c>
      <c r="C113" s="16">
        <v>435</v>
      </c>
      <c r="D113" s="16">
        <v>279</v>
      </c>
      <c r="E113" s="17">
        <v>0.55913978494623695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99</v>
      </c>
      <c r="D116" s="13">
        <v>124</v>
      </c>
      <c r="E116" s="14">
        <v>-0.20161290322580599</v>
      </c>
    </row>
    <row r="117" spans="1:5" x14ac:dyDescent="0.25">
      <c r="A117" s="171"/>
      <c r="B117" s="12" t="s">
        <v>94</v>
      </c>
      <c r="C117" s="13">
        <v>1</v>
      </c>
      <c r="D117" s="13">
        <v>6</v>
      </c>
      <c r="E117" s="14">
        <v>-0.83333333333333304</v>
      </c>
    </row>
    <row r="118" spans="1:5" x14ac:dyDescent="0.25">
      <c r="A118" s="169" t="s">
        <v>95</v>
      </c>
      <c r="B118" s="12" t="s">
        <v>93</v>
      </c>
      <c r="C118" s="13">
        <v>0</v>
      </c>
      <c r="D118" s="13">
        <v>4</v>
      </c>
      <c r="E118" s="14">
        <v>-1</v>
      </c>
    </row>
    <row r="119" spans="1:5" x14ac:dyDescent="0.25">
      <c r="A119" s="171"/>
      <c r="B119" s="12" t="s">
        <v>94</v>
      </c>
      <c r="C119" s="13">
        <v>0</v>
      </c>
      <c r="D119" s="13">
        <v>2</v>
      </c>
      <c r="E119" s="14">
        <v>-1</v>
      </c>
    </row>
    <row r="120" spans="1:5" x14ac:dyDescent="0.25">
      <c r="A120" s="169" t="s">
        <v>96</v>
      </c>
      <c r="B120" s="12" t="s">
        <v>93</v>
      </c>
      <c r="C120" s="13">
        <v>1</v>
      </c>
      <c r="D120" s="13">
        <v>2</v>
      </c>
      <c r="E120" s="14">
        <v>-0.5</v>
      </c>
    </row>
    <row r="121" spans="1:5" x14ac:dyDescent="0.25">
      <c r="A121" s="171"/>
      <c r="B121" s="15" t="s">
        <v>97</v>
      </c>
      <c r="C121" s="16">
        <v>0</v>
      </c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341</v>
      </c>
      <c r="D124" s="13">
        <v>254</v>
      </c>
      <c r="E124" s="14">
        <v>0.34251968503937003</v>
      </c>
    </row>
    <row r="125" spans="1:5" x14ac:dyDescent="0.25">
      <c r="A125" s="169" t="s">
        <v>100</v>
      </c>
      <c r="B125" s="12" t="s">
        <v>101</v>
      </c>
      <c r="C125" s="13">
        <v>10</v>
      </c>
      <c r="D125" s="13">
        <v>31</v>
      </c>
      <c r="E125" s="14">
        <v>-0.67741935483870996</v>
      </c>
    </row>
    <row r="126" spans="1:5" x14ac:dyDescent="0.25">
      <c r="A126" s="170"/>
      <c r="B126" s="12" t="s">
        <v>102</v>
      </c>
      <c r="C126" s="13">
        <v>175</v>
      </c>
      <c r="D126" s="13">
        <v>102</v>
      </c>
      <c r="E126" s="14">
        <v>0.71568627450980404</v>
      </c>
    </row>
    <row r="127" spans="1:5" x14ac:dyDescent="0.25">
      <c r="A127" s="170"/>
      <c r="B127" s="12" t="s">
        <v>103</v>
      </c>
      <c r="C127" s="13">
        <v>17</v>
      </c>
      <c r="D127" s="13">
        <v>14</v>
      </c>
      <c r="E127" s="14">
        <v>0.214285714285714</v>
      </c>
    </row>
    <row r="128" spans="1:5" x14ac:dyDescent="0.25">
      <c r="A128" s="170"/>
      <c r="B128" s="12" t="s">
        <v>104</v>
      </c>
      <c r="C128" s="13">
        <v>0</v>
      </c>
      <c r="D128" s="13">
        <v>1</v>
      </c>
      <c r="E128" s="14">
        <v>-1</v>
      </c>
    </row>
    <row r="129" spans="1:5" x14ac:dyDescent="0.25">
      <c r="A129" s="170"/>
      <c r="B129" s="12" t="s">
        <v>105</v>
      </c>
      <c r="C129" s="13">
        <v>102</v>
      </c>
      <c r="D129" s="13">
        <v>101</v>
      </c>
      <c r="E129" s="14">
        <v>9.9009900990098994E-3</v>
      </c>
    </row>
    <row r="130" spans="1:5" x14ac:dyDescent="0.25">
      <c r="A130" s="171"/>
      <c r="B130" s="12" t="s">
        <v>106</v>
      </c>
      <c r="C130" s="13">
        <v>37</v>
      </c>
      <c r="D130" s="13">
        <v>5</v>
      </c>
      <c r="E130" s="14">
        <v>6.4</v>
      </c>
    </row>
    <row r="131" spans="1:5" x14ac:dyDescent="0.25">
      <c r="A131" s="169" t="s">
        <v>107</v>
      </c>
      <c r="B131" s="12" t="s">
        <v>108</v>
      </c>
      <c r="C131" s="13">
        <v>75</v>
      </c>
      <c r="D131" s="13">
        <v>57</v>
      </c>
      <c r="E131" s="14">
        <v>0.31578947368421101</v>
      </c>
    </row>
    <row r="132" spans="1:5" x14ac:dyDescent="0.25">
      <c r="A132" s="171"/>
      <c r="B132" s="12" t="s">
        <v>109</v>
      </c>
      <c r="C132" s="13">
        <v>225</v>
      </c>
      <c r="D132" s="13">
        <v>141</v>
      </c>
      <c r="E132" s="14">
        <v>0.59574468085106402</v>
      </c>
    </row>
    <row r="133" spans="1:5" x14ac:dyDescent="0.25">
      <c r="A133" s="169" t="s">
        <v>110</v>
      </c>
      <c r="B133" s="12" t="s">
        <v>16</v>
      </c>
      <c r="C133" s="13">
        <v>56</v>
      </c>
      <c r="D133" s="13">
        <v>29</v>
      </c>
      <c r="E133" s="14">
        <v>0.931034482758621</v>
      </c>
    </row>
    <row r="134" spans="1:5" x14ac:dyDescent="0.25">
      <c r="A134" s="171"/>
      <c r="B134" s="12" t="s">
        <v>20</v>
      </c>
      <c r="C134" s="13">
        <v>41</v>
      </c>
      <c r="D134" s="13">
        <v>56</v>
      </c>
      <c r="E134" s="14">
        <v>-0.26785714285714302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2233</v>
      </c>
      <c r="D138" s="13">
        <v>2215</v>
      </c>
      <c r="E138" s="14">
        <v>8.1264108352144503E-3</v>
      </c>
    </row>
    <row r="139" spans="1:5" x14ac:dyDescent="0.25">
      <c r="A139" s="170"/>
      <c r="B139" s="12" t="s">
        <v>115</v>
      </c>
      <c r="C139" s="13">
        <v>647</v>
      </c>
      <c r="D139" s="13">
        <v>623</v>
      </c>
      <c r="E139" s="14">
        <v>3.8523274478330698E-2</v>
      </c>
    </row>
    <row r="140" spans="1:5" x14ac:dyDescent="0.25">
      <c r="A140" s="170"/>
      <c r="B140" s="12" t="s">
        <v>116</v>
      </c>
      <c r="C140" s="13">
        <v>272</v>
      </c>
      <c r="D140" s="13">
        <v>257</v>
      </c>
      <c r="E140" s="14">
        <v>5.83657587548638E-2</v>
      </c>
    </row>
    <row r="141" spans="1:5" x14ac:dyDescent="0.25">
      <c r="A141" s="170"/>
      <c r="B141" s="12" t="s">
        <v>117</v>
      </c>
      <c r="C141" s="13">
        <v>415</v>
      </c>
      <c r="D141" s="13">
        <v>411</v>
      </c>
      <c r="E141" s="14">
        <v>9.7323600973235995E-3</v>
      </c>
    </row>
    <row r="142" spans="1:5" x14ac:dyDescent="0.25">
      <c r="A142" s="170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0"/>
      <c r="B143" s="12" t="s">
        <v>119</v>
      </c>
      <c r="C143" s="13">
        <v>15</v>
      </c>
      <c r="D143" s="13">
        <v>13</v>
      </c>
      <c r="E143" s="14">
        <v>0.15384615384615399</v>
      </c>
    </row>
    <row r="144" spans="1:5" x14ac:dyDescent="0.25">
      <c r="A144" s="170"/>
      <c r="B144" s="12" t="s">
        <v>120</v>
      </c>
      <c r="C144" s="13">
        <v>829</v>
      </c>
      <c r="D144" s="13">
        <v>790</v>
      </c>
      <c r="E144" s="14">
        <v>4.9367088607594901E-2</v>
      </c>
    </row>
    <row r="145" spans="1:5" x14ac:dyDescent="0.25">
      <c r="A145" s="170"/>
      <c r="B145" s="12" t="s">
        <v>121</v>
      </c>
      <c r="C145" s="13">
        <v>12</v>
      </c>
      <c r="D145" s="13">
        <v>11</v>
      </c>
      <c r="E145" s="14">
        <v>9.0909090909090898E-2</v>
      </c>
    </row>
    <row r="146" spans="1:5" x14ac:dyDescent="0.25">
      <c r="A146" s="170"/>
      <c r="B146" s="12" t="s">
        <v>122</v>
      </c>
      <c r="C146" s="13">
        <v>296</v>
      </c>
      <c r="D146" s="13">
        <v>285</v>
      </c>
      <c r="E146" s="14">
        <v>3.8596491228070198E-2</v>
      </c>
    </row>
    <row r="147" spans="1:5" x14ac:dyDescent="0.25">
      <c r="A147" s="170"/>
      <c r="B147" s="12" t="s">
        <v>123</v>
      </c>
      <c r="C147" s="13">
        <v>401</v>
      </c>
      <c r="D147" s="13">
        <v>390</v>
      </c>
      <c r="E147" s="14">
        <v>2.8205128205128199E-2</v>
      </c>
    </row>
    <row r="148" spans="1:5" x14ac:dyDescent="0.25">
      <c r="A148" s="170"/>
      <c r="B148" s="12" t="s">
        <v>124</v>
      </c>
      <c r="C148" s="13">
        <v>9</v>
      </c>
      <c r="D148" s="13">
        <v>10</v>
      </c>
      <c r="E148" s="14">
        <v>-0.1</v>
      </c>
    </row>
    <row r="149" spans="1:5" x14ac:dyDescent="0.25">
      <c r="A149" s="170"/>
      <c r="B149" s="12" t="s">
        <v>125</v>
      </c>
      <c r="C149" s="13">
        <v>217</v>
      </c>
      <c r="D149" s="13">
        <v>201</v>
      </c>
      <c r="E149" s="14">
        <v>7.9601990049751201E-2</v>
      </c>
    </row>
    <row r="150" spans="1:5" x14ac:dyDescent="0.25">
      <c r="A150" s="170"/>
      <c r="B150" s="12" t="s">
        <v>126</v>
      </c>
      <c r="C150" s="13">
        <v>5</v>
      </c>
      <c r="D150" s="13">
        <v>3</v>
      </c>
      <c r="E150" s="14">
        <v>0.66666666666666696</v>
      </c>
    </row>
    <row r="151" spans="1:5" x14ac:dyDescent="0.25">
      <c r="A151" s="170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0"/>
      <c r="B152" s="12" t="s">
        <v>128</v>
      </c>
      <c r="C152" s="13">
        <v>7</v>
      </c>
      <c r="D152" s="13">
        <v>8</v>
      </c>
      <c r="E152" s="14">
        <v>-0.125</v>
      </c>
    </row>
    <row r="153" spans="1:5" x14ac:dyDescent="0.25">
      <c r="A153" s="170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1"/>
      <c r="B154" s="12" t="s">
        <v>130</v>
      </c>
      <c r="C154" s="13">
        <v>7</v>
      </c>
      <c r="D154" s="13">
        <v>6</v>
      </c>
      <c r="E154" s="14">
        <v>0.16666666666666699</v>
      </c>
    </row>
    <row r="155" spans="1:5" x14ac:dyDescent="0.25">
      <c r="A155" s="169" t="s">
        <v>131</v>
      </c>
      <c r="B155" s="12" t="s">
        <v>114</v>
      </c>
      <c r="C155" s="13">
        <v>2251</v>
      </c>
      <c r="D155" s="13">
        <v>2243</v>
      </c>
      <c r="E155" s="14">
        <v>3.56665180561748E-3</v>
      </c>
    </row>
    <row r="156" spans="1:5" x14ac:dyDescent="0.25">
      <c r="A156" s="170"/>
      <c r="B156" s="12" t="s">
        <v>115</v>
      </c>
      <c r="C156" s="13">
        <v>647</v>
      </c>
      <c r="D156" s="13">
        <v>623</v>
      </c>
      <c r="E156" s="14">
        <v>3.8523274478330698E-2</v>
      </c>
    </row>
    <row r="157" spans="1:5" x14ac:dyDescent="0.25">
      <c r="A157" s="170"/>
      <c r="B157" s="12" t="s">
        <v>116</v>
      </c>
      <c r="C157" s="13">
        <v>272</v>
      </c>
      <c r="D157" s="13">
        <v>257</v>
      </c>
      <c r="E157" s="14">
        <v>5.83657587548638E-2</v>
      </c>
    </row>
    <row r="158" spans="1:5" x14ac:dyDescent="0.25">
      <c r="A158" s="170"/>
      <c r="B158" s="12" t="s">
        <v>117</v>
      </c>
      <c r="C158" s="13">
        <v>420</v>
      </c>
      <c r="D158" s="13">
        <v>400</v>
      </c>
      <c r="E158" s="14">
        <v>0.05</v>
      </c>
    </row>
    <row r="159" spans="1:5" x14ac:dyDescent="0.25">
      <c r="A159" s="170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0"/>
      <c r="B160" s="12" t="s">
        <v>119</v>
      </c>
      <c r="C160" s="13">
        <v>15</v>
      </c>
      <c r="D160" s="13">
        <v>13</v>
      </c>
      <c r="E160" s="14">
        <v>0.15384615384615399</v>
      </c>
    </row>
    <row r="161" spans="1:5" x14ac:dyDescent="0.25">
      <c r="A161" s="170"/>
      <c r="B161" s="12" t="s">
        <v>120</v>
      </c>
      <c r="C161" s="13">
        <v>850</v>
      </c>
      <c r="D161" s="13">
        <v>830</v>
      </c>
      <c r="E161" s="14">
        <v>2.40963855421687E-2</v>
      </c>
    </row>
    <row r="162" spans="1:5" x14ac:dyDescent="0.25">
      <c r="A162" s="170"/>
      <c r="B162" s="12" t="s">
        <v>121</v>
      </c>
      <c r="C162" s="13">
        <v>12</v>
      </c>
      <c r="D162" s="13">
        <v>11</v>
      </c>
      <c r="E162" s="14">
        <v>9.0909090909090898E-2</v>
      </c>
    </row>
    <row r="163" spans="1:5" x14ac:dyDescent="0.25">
      <c r="A163" s="170"/>
      <c r="B163" s="12" t="s">
        <v>122</v>
      </c>
      <c r="C163" s="13">
        <v>296</v>
      </c>
      <c r="D163" s="13">
        <v>285</v>
      </c>
      <c r="E163" s="14">
        <v>3.8596491228070198E-2</v>
      </c>
    </row>
    <row r="164" spans="1:5" x14ac:dyDescent="0.25">
      <c r="A164" s="170"/>
      <c r="B164" s="12" t="s">
        <v>123</v>
      </c>
      <c r="C164" s="13">
        <v>401</v>
      </c>
      <c r="D164" s="13">
        <v>405</v>
      </c>
      <c r="E164" s="14">
        <v>-9.8765432098765395E-3</v>
      </c>
    </row>
    <row r="165" spans="1:5" x14ac:dyDescent="0.25">
      <c r="A165" s="170"/>
      <c r="B165" s="12" t="s">
        <v>124</v>
      </c>
      <c r="C165" s="13">
        <v>14</v>
      </c>
      <c r="D165" s="13">
        <v>16</v>
      </c>
      <c r="E165" s="14">
        <v>-0.125</v>
      </c>
    </row>
    <row r="166" spans="1:5" x14ac:dyDescent="0.25">
      <c r="A166" s="170"/>
      <c r="B166" s="12" t="s">
        <v>125</v>
      </c>
      <c r="C166" s="13">
        <v>217</v>
      </c>
      <c r="D166" s="13">
        <v>201</v>
      </c>
      <c r="E166" s="14">
        <v>7.9601990049751201E-2</v>
      </c>
    </row>
    <row r="167" spans="1:5" x14ac:dyDescent="0.25">
      <c r="A167" s="170"/>
      <c r="B167" s="12" t="s">
        <v>126</v>
      </c>
      <c r="C167" s="13">
        <v>5</v>
      </c>
      <c r="D167" s="13">
        <v>3</v>
      </c>
      <c r="E167" s="14">
        <v>0.66666666666666696</v>
      </c>
    </row>
    <row r="168" spans="1:5" x14ac:dyDescent="0.25">
      <c r="A168" s="170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0"/>
      <c r="B169" s="12" t="s">
        <v>128</v>
      </c>
      <c r="C169" s="13">
        <v>7</v>
      </c>
      <c r="D169" s="13">
        <v>8</v>
      </c>
      <c r="E169" s="14">
        <v>-0.125</v>
      </c>
    </row>
    <row r="170" spans="1:5" x14ac:dyDescent="0.25">
      <c r="A170" s="170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0"/>
      <c r="B171" s="12" t="s">
        <v>130</v>
      </c>
      <c r="C171" s="13">
        <v>6</v>
      </c>
      <c r="D171" s="13">
        <v>6</v>
      </c>
      <c r="E171" s="14">
        <v>0</v>
      </c>
    </row>
    <row r="172" spans="1:5" x14ac:dyDescent="0.25">
      <c r="A172" s="171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1720</v>
      </c>
      <c r="D175" s="13">
        <v>1344</v>
      </c>
      <c r="E175" s="14">
        <v>0.27976190476190499</v>
      </c>
    </row>
    <row r="176" spans="1:5" x14ac:dyDescent="0.25">
      <c r="A176" s="11" t="s">
        <v>135</v>
      </c>
      <c r="B176" s="18"/>
      <c r="C176" s="13">
        <v>740</v>
      </c>
      <c r="D176" s="13">
        <v>242</v>
      </c>
      <c r="E176" s="14">
        <v>2.0578512396694202</v>
      </c>
    </row>
    <row r="177" spans="1:5" x14ac:dyDescent="0.25">
      <c r="A177" s="11" t="s">
        <v>136</v>
      </c>
      <c r="B177" s="19"/>
      <c r="C177" s="16">
        <v>731</v>
      </c>
      <c r="D177" s="16">
        <v>676</v>
      </c>
      <c r="E177" s="17">
        <v>8.1360946745562102E-2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319</v>
      </c>
      <c r="D180" s="13">
        <v>329</v>
      </c>
      <c r="E180" s="14">
        <v>-3.0395136778115499E-2</v>
      </c>
    </row>
    <row r="181" spans="1:5" x14ac:dyDescent="0.25">
      <c r="A181" s="170"/>
      <c r="B181" s="12" t="s">
        <v>16</v>
      </c>
      <c r="C181" s="13">
        <v>23</v>
      </c>
      <c r="D181" s="13">
        <v>36</v>
      </c>
      <c r="E181" s="14">
        <v>-0.36111111111111099</v>
      </c>
    </row>
    <row r="182" spans="1:5" x14ac:dyDescent="0.25">
      <c r="A182" s="171"/>
      <c r="B182" s="12" t="s">
        <v>20</v>
      </c>
      <c r="C182" s="13">
        <v>57</v>
      </c>
      <c r="D182" s="13">
        <v>26</v>
      </c>
      <c r="E182" s="14">
        <v>1.1923076923076901</v>
      </c>
    </row>
    <row r="183" spans="1:5" x14ac:dyDescent="0.25">
      <c r="A183" s="169" t="s">
        <v>140</v>
      </c>
      <c r="B183" s="12" t="s">
        <v>141</v>
      </c>
      <c r="C183" s="13">
        <v>367</v>
      </c>
      <c r="D183" s="13">
        <v>279</v>
      </c>
      <c r="E183" s="14">
        <v>0.31541218637992802</v>
      </c>
    </row>
    <row r="184" spans="1:5" x14ac:dyDescent="0.25">
      <c r="A184" s="170"/>
      <c r="B184" s="12" t="s">
        <v>142</v>
      </c>
      <c r="C184" s="13">
        <v>295</v>
      </c>
      <c r="D184" s="13">
        <v>311</v>
      </c>
      <c r="E184" s="14">
        <v>-5.1446945337620599E-2</v>
      </c>
    </row>
    <row r="185" spans="1:5" x14ac:dyDescent="0.25">
      <c r="A185" s="171"/>
      <c r="B185" s="12" t="s">
        <v>143</v>
      </c>
      <c r="C185" s="13">
        <v>3</v>
      </c>
      <c r="D185" s="13">
        <v>4</v>
      </c>
      <c r="E185" s="14">
        <v>-0.25</v>
      </c>
    </row>
    <row r="186" spans="1:5" x14ac:dyDescent="0.25">
      <c r="A186" s="11" t="s">
        <v>144</v>
      </c>
      <c r="B186" s="19"/>
      <c r="C186" s="16">
        <v>208</v>
      </c>
      <c r="D186" s="16">
        <v>233</v>
      </c>
      <c r="E186" s="17">
        <v>-0.10729613733905601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150</v>
      </c>
      <c r="D189" s="13">
        <v>129</v>
      </c>
      <c r="E189" s="14">
        <v>0.162790697674419</v>
      </c>
    </row>
    <row r="190" spans="1:5" x14ac:dyDescent="0.25">
      <c r="A190" s="169" t="s">
        <v>147</v>
      </c>
      <c r="B190" s="12" t="s">
        <v>148</v>
      </c>
      <c r="C190" s="13">
        <v>1</v>
      </c>
      <c r="D190" s="13">
        <v>4</v>
      </c>
      <c r="E190" s="14">
        <v>-0.75</v>
      </c>
    </row>
    <row r="191" spans="1:5" x14ac:dyDescent="0.25">
      <c r="A191" s="170"/>
      <c r="B191" s="12" t="s">
        <v>149</v>
      </c>
      <c r="C191" s="13">
        <v>1</v>
      </c>
      <c r="D191" s="13">
        <v>0</v>
      </c>
      <c r="E191" s="14">
        <v>0</v>
      </c>
    </row>
    <row r="192" spans="1:5" x14ac:dyDescent="0.25">
      <c r="A192" s="171"/>
      <c r="B192" s="12" t="s">
        <v>150</v>
      </c>
      <c r="C192" s="13">
        <v>6</v>
      </c>
      <c r="D192" s="13">
        <v>3</v>
      </c>
      <c r="E192" s="14">
        <v>1</v>
      </c>
    </row>
    <row r="193" spans="1:5" x14ac:dyDescent="0.25">
      <c r="A193" s="11" t="s">
        <v>151</v>
      </c>
      <c r="B193" s="18"/>
      <c r="C193" s="13">
        <v>8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193</v>
      </c>
      <c r="D194" s="13">
        <v>474</v>
      </c>
      <c r="E194" s="14">
        <v>-0.59282700421940904</v>
      </c>
    </row>
    <row r="195" spans="1:5" x14ac:dyDescent="0.25">
      <c r="A195" s="11" t="s">
        <v>106</v>
      </c>
      <c r="B195" s="19"/>
      <c r="C195" s="16">
        <v>380</v>
      </c>
      <c r="D195" s="16">
        <v>349</v>
      </c>
      <c r="E195" s="17">
        <v>8.8825214899713498E-2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117</v>
      </c>
      <c r="D198" s="13">
        <v>70</v>
      </c>
      <c r="E198" s="14">
        <v>0.67142857142857104</v>
      </c>
    </row>
    <row r="199" spans="1:5" x14ac:dyDescent="0.25">
      <c r="A199" s="169" t="s">
        <v>64</v>
      </c>
      <c r="B199" s="12" t="s">
        <v>155</v>
      </c>
      <c r="C199" s="13">
        <v>81</v>
      </c>
      <c r="D199" s="13">
        <v>73</v>
      </c>
      <c r="E199" s="14">
        <v>0.10958904109589</v>
      </c>
    </row>
    <row r="200" spans="1:5" x14ac:dyDescent="0.25">
      <c r="A200" s="171"/>
      <c r="B200" s="12" t="s">
        <v>106</v>
      </c>
      <c r="C200" s="13">
        <v>233</v>
      </c>
      <c r="D200" s="13">
        <v>214</v>
      </c>
      <c r="E200" s="14">
        <v>8.8785046728972E-2</v>
      </c>
    </row>
    <row r="201" spans="1:5" x14ac:dyDescent="0.25">
      <c r="A201" s="11" t="s">
        <v>156</v>
      </c>
      <c r="B201" s="18"/>
      <c r="C201" s="13">
        <v>74</v>
      </c>
      <c r="D201" s="13">
        <v>45</v>
      </c>
      <c r="E201" s="14">
        <v>0.64444444444444404</v>
      </c>
    </row>
    <row r="202" spans="1:5" x14ac:dyDescent="0.25">
      <c r="A202" s="11" t="s">
        <v>157</v>
      </c>
      <c r="B202" s="18"/>
      <c r="C202" s="13">
        <v>2</v>
      </c>
      <c r="D202" s="13">
        <v>3</v>
      </c>
      <c r="E202" s="14">
        <v>-0.33333333333333298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2</v>
      </c>
      <c r="D206" s="13">
        <v>2</v>
      </c>
      <c r="E206" s="14">
        <v>0</v>
      </c>
    </row>
    <row r="207" spans="1:5" x14ac:dyDescent="0.25">
      <c r="A207" s="171"/>
      <c r="B207" s="12" t="s">
        <v>162</v>
      </c>
      <c r="C207" s="13">
        <v>26</v>
      </c>
      <c r="D207" s="13">
        <v>28</v>
      </c>
      <c r="E207" s="14">
        <v>-7.1428571428571397E-2</v>
      </c>
    </row>
    <row r="208" spans="1:5" x14ac:dyDescent="0.25">
      <c r="A208" s="11" t="s">
        <v>163</v>
      </c>
      <c r="B208" s="18"/>
      <c r="C208" s="13">
        <v>0</v>
      </c>
      <c r="D208" s="13">
        <v>0</v>
      </c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2"/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22"/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21"/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13">
        <v>2</v>
      </c>
      <c r="D217" s="13">
        <v>1</v>
      </c>
      <c r="E217" s="25">
        <v>1</v>
      </c>
    </row>
    <row r="218" spans="1:5" x14ac:dyDescent="0.25">
      <c r="A218" s="170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0"/>
      <c r="B219" s="12" t="s">
        <v>174</v>
      </c>
      <c r="C219" s="13">
        <v>13</v>
      </c>
      <c r="D219" s="13">
        <v>13</v>
      </c>
      <c r="E219" s="25">
        <v>6</v>
      </c>
    </row>
    <row r="220" spans="1:5" x14ac:dyDescent="0.25">
      <c r="A220" s="170"/>
      <c r="B220" s="12" t="s">
        <v>175</v>
      </c>
      <c r="C220" s="13">
        <v>36</v>
      </c>
      <c r="D220" s="13">
        <v>14</v>
      </c>
      <c r="E220" s="25">
        <v>0</v>
      </c>
    </row>
    <row r="221" spans="1:5" x14ac:dyDescent="0.25">
      <c r="A221" s="170"/>
      <c r="B221" s="12" t="s">
        <v>176</v>
      </c>
      <c r="C221" s="13">
        <v>488</v>
      </c>
      <c r="D221" s="13">
        <v>402</v>
      </c>
      <c r="E221" s="25">
        <v>148</v>
      </c>
    </row>
    <row r="222" spans="1:5" x14ac:dyDescent="0.25">
      <c r="A222" s="170"/>
      <c r="B222" s="12" t="s">
        <v>177</v>
      </c>
      <c r="C222" s="13">
        <v>658</v>
      </c>
      <c r="D222" s="13">
        <v>351</v>
      </c>
      <c r="E222" s="25">
        <v>0</v>
      </c>
    </row>
    <row r="223" spans="1:5" x14ac:dyDescent="0.25">
      <c r="A223" s="170"/>
      <c r="B223" s="12" t="s">
        <v>178</v>
      </c>
      <c r="C223" s="13">
        <v>447</v>
      </c>
      <c r="D223" s="13">
        <v>345</v>
      </c>
      <c r="E223" s="25">
        <v>120</v>
      </c>
    </row>
    <row r="224" spans="1:5" x14ac:dyDescent="0.25">
      <c r="A224" s="170"/>
      <c r="B224" s="12" t="s">
        <v>179</v>
      </c>
      <c r="C224" s="13">
        <v>293</v>
      </c>
      <c r="D224" s="13">
        <v>114</v>
      </c>
      <c r="E224" s="25">
        <v>0</v>
      </c>
    </row>
    <row r="225" spans="1:5" x14ac:dyDescent="0.25">
      <c r="A225" s="170"/>
      <c r="B225" s="12" t="s">
        <v>180</v>
      </c>
      <c r="C225" s="13">
        <v>6</v>
      </c>
      <c r="D225" s="13">
        <v>3</v>
      </c>
      <c r="E225" s="25">
        <v>1</v>
      </c>
    </row>
    <row r="226" spans="1:5" x14ac:dyDescent="0.25">
      <c r="A226" s="170"/>
      <c r="B226" s="12" t="s">
        <v>181</v>
      </c>
      <c r="C226" s="13">
        <v>378</v>
      </c>
      <c r="D226" s="13">
        <v>23</v>
      </c>
      <c r="E226" s="25">
        <v>105</v>
      </c>
    </row>
    <row r="227" spans="1:5" x14ac:dyDescent="0.25">
      <c r="A227" s="170"/>
      <c r="B227" s="12" t="s">
        <v>182</v>
      </c>
      <c r="C227" s="13">
        <v>519</v>
      </c>
      <c r="D227" s="13">
        <v>312</v>
      </c>
      <c r="E227" s="25">
        <v>182</v>
      </c>
    </row>
    <row r="228" spans="1:5" x14ac:dyDescent="0.25">
      <c r="A228" s="170"/>
      <c r="B228" s="12" t="s">
        <v>183</v>
      </c>
      <c r="C228" s="13">
        <v>145</v>
      </c>
      <c r="D228" s="13">
        <v>72</v>
      </c>
      <c r="E228" s="25">
        <v>0</v>
      </c>
    </row>
    <row r="229" spans="1:5" x14ac:dyDescent="0.25">
      <c r="A229" s="170"/>
      <c r="B229" s="12" t="s">
        <v>184</v>
      </c>
      <c r="C229" s="13">
        <v>10</v>
      </c>
      <c r="D229" s="13">
        <v>6</v>
      </c>
      <c r="E229" s="25">
        <v>1</v>
      </c>
    </row>
    <row r="230" spans="1:5" x14ac:dyDescent="0.25">
      <c r="A230" s="170"/>
      <c r="B230" s="12" t="s">
        <v>185</v>
      </c>
      <c r="C230" s="13">
        <v>81</v>
      </c>
      <c r="D230" s="13">
        <v>12</v>
      </c>
      <c r="E230" s="25">
        <v>4</v>
      </c>
    </row>
    <row r="231" spans="1:5" x14ac:dyDescent="0.25">
      <c r="A231" s="171"/>
      <c r="B231" s="12" t="s">
        <v>186</v>
      </c>
      <c r="C231" s="13">
        <v>0</v>
      </c>
      <c r="D231" s="13">
        <v>2</v>
      </c>
      <c r="E231" s="25">
        <v>0</v>
      </c>
    </row>
    <row r="232" spans="1:5" x14ac:dyDescent="0.25">
      <c r="A232" s="176" t="s">
        <v>187</v>
      </c>
      <c r="B232" s="177"/>
      <c r="C232" s="26">
        <v>3076</v>
      </c>
      <c r="D232" s="26">
        <v>1670</v>
      </c>
      <c r="E232" s="27">
        <v>568</v>
      </c>
    </row>
    <row r="233" spans="1:5" x14ac:dyDescent="0.25">
      <c r="A233" s="169" t="s">
        <v>188</v>
      </c>
      <c r="B233" s="12" t="s">
        <v>189</v>
      </c>
      <c r="C233" s="13">
        <v>5</v>
      </c>
      <c r="D233" s="13">
        <v>6</v>
      </c>
      <c r="E233" s="25">
        <v>2</v>
      </c>
    </row>
    <row r="234" spans="1:5" x14ac:dyDescent="0.25">
      <c r="A234" s="170"/>
      <c r="B234" s="12" t="s">
        <v>190</v>
      </c>
      <c r="C234" s="13">
        <v>27</v>
      </c>
      <c r="D234" s="13">
        <v>41</v>
      </c>
      <c r="E234" s="25">
        <v>13</v>
      </c>
    </row>
    <row r="235" spans="1:5" x14ac:dyDescent="0.25">
      <c r="A235" s="171"/>
      <c r="B235" s="12" t="s">
        <v>191</v>
      </c>
      <c r="C235" s="13">
        <v>10</v>
      </c>
      <c r="D235" s="13">
        <v>13</v>
      </c>
      <c r="E235" s="25">
        <v>1</v>
      </c>
    </row>
    <row r="236" spans="1:5" x14ac:dyDescent="0.25">
      <c r="A236" s="176" t="s">
        <v>187</v>
      </c>
      <c r="B236" s="177"/>
      <c r="C236" s="26">
        <v>42</v>
      </c>
      <c r="D236" s="26">
        <v>60</v>
      </c>
      <c r="E236" s="27">
        <v>16</v>
      </c>
    </row>
    <row r="237" spans="1:5" x14ac:dyDescent="0.25">
      <c r="A237" s="169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0"/>
      <c r="B238" s="12" t="s">
        <v>194</v>
      </c>
      <c r="C238" s="13">
        <v>1</v>
      </c>
      <c r="D238" s="13">
        <v>1</v>
      </c>
      <c r="E238" s="25">
        <v>0</v>
      </c>
    </row>
    <row r="239" spans="1:5" x14ac:dyDescent="0.25">
      <c r="A239" s="170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0"/>
      <c r="B240" s="12" t="s">
        <v>196</v>
      </c>
      <c r="C240" s="13">
        <v>2</v>
      </c>
      <c r="D240" s="13">
        <v>1</v>
      </c>
      <c r="E240" s="25">
        <v>0</v>
      </c>
    </row>
    <row r="241" spans="1:5" x14ac:dyDescent="0.25">
      <c r="A241" s="170"/>
      <c r="B241" s="12" t="s">
        <v>197</v>
      </c>
      <c r="C241" s="13">
        <v>54</v>
      </c>
      <c r="D241" s="13">
        <v>45</v>
      </c>
      <c r="E241" s="25">
        <v>0</v>
      </c>
    </row>
    <row r="242" spans="1:5" x14ac:dyDescent="0.25">
      <c r="A242" s="170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0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0"/>
      <c r="B244" s="12" t="s">
        <v>200</v>
      </c>
      <c r="C244" s="13">
        <v>238</v>
      </c>
      <c r="D244" s="13">
        <v>206</v>
      </c>
      <c r="E244" s="25">
        <v>13</v>
      </c>
    </row>
    <row r="245" spans="1:5" x14ac:dyDescent="0.25">
      <c r="A245" s="170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70"/>
      <c r="B246" s="12" t="s">
        <v>202</v>
      </c>
      <c r="C246" s="13">
        <v>21</v>
      </c>
      <c r="D246" s="13">
        <v>12</v>
      </c>
      <c r="E246" s="25">
        <v>7</v>
      </c>
    </row>
    <row r="247" spans="1:5" x14ac:dyDescent="0.25">
      <c r="A247" s="170"/>
      <c r="B247" s="12" t="s">
        <v>203</v>
      </c>
      <c r="C247" s="13">
        <v>13</v>
      </c>
      <c r="D247" s="13">
        <v>9</v>
      </c>
      <c r="E247" s="25">
        <v>9</v>
      </c>
    </row>
    <row r="248" spans="1:5" x14ac:dyDescent="0.25">
      <c r="A248" s="170"/>
      <c r="B248" s="12" t="s">
        <v>204</v>
      </c>
      <c r="C248" s="13">
        <v>1</v>
      </c>
      <c r="D248" s="13">
        <v>1</v>
      </c>
      <c r="E248" s="25">
        <v>0</v>
      </c>
    </row>
    <row r="249" spans="1:5" x14ac:dyDescent="0.25">
      <c r="A249" s="170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0"/>
      <c r="B250" s="12" t="s">
        <v>206</v>
      </c>
      <c r="C250" s="13">
        <v>1</v>
      </c>
      <c r="D250" s="13">
        <v>0</v>
      </c>
      <c r="E250" s="25">
        <v>0</v>
      </c>
    </row>
    <row r="251" spans="1:5" x14ac:dyDescent="0.25">
      <c r="A251" s="170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70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0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0"/>
      <c r="B254" s="12" t="s">
        <v>210</v>
      </c>
      <c r="C254" s="13">
        <v>0</v>
      </c>
      <c r="D254" s="13">
        <v>3</v>
      </c>
      <c r="E254" s="25">
        <v>0</v>
      </c>
    </row>
    <row r="255" spans="1:5" x14ac:dyDescent="0.25">
      <c r="A255" s="170"/>
      <c r="B255" s="12" t="s">
        <v>211</v>
      </c>
      <c r="C255" s="13">
        <v>5</v>
      </c>
      <c r="D255" s="13">
        <v>2</v>
      </c>
      <c r="E255" s="25">
        <v>2</v>
      </c>
    </row>
    <row r="256" spans="1:5" x14ac:dyDescent="0.25">
      <c r="A256" s="170"/>
      <c r="B256" s="12" t="s">
        <v>212</v>
      </c>
      <c r="C256" s="13">
        <v>2</v>
      </c>
      <c r="D256" s="13">
        <v>4</v>
      </c>
      <c r="E256" s="25">
        <v>0</v>
      </c>
    </row>
    <row r="257" spans="1:5" x14ac:dyDescent="0.25">
      <c r="A257" s="170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0"/>
      <c r="B258" s="12" t="s">
        <v>214</v>
      </c>
      <c r="C258" s="13">
        <v>94</v>
      </c>
      <c r="D258" s="13">
        <v>22</v>
      </c>
      <c r="E258" s="25">
        <v>29</v>
      </c>
    </row>
    <row r="259" spans="1:5" x14ac:dyDescent="0.25">
      <c r="A259" s="170"/>
      <c r="B259" s="12" t="s">
        <v>215</v>
      </c>
      <c r="C259" s="13">
        <v>0</v>
      </c>
      <c r="D259" s="13">
        <v>1</v>
      </c>
      <c r="E259" s="25">
        <v>0</v>
      </c>
    </row>
    <row r="260" spans="1:5" x14ac:dyDescent="0.25">
      <c r="A260" s="170"/>
      <c r="B260" s="12" t="s">
        <v>216</v>
      </c>
      <c r="C260" s="13">
        <v>2</v>
      </c>
      <c r="D260" s="13">
        <v>2</v>
      </c>
      <c r="E260" s="25">
        <v>10</v>
      </c>
    </row>
    <row r="261" spans="1:5" x14ac:dyDescent="0.25">
      <c r="A261" s="170"/>
      <c r="B261" s="12" t="s">
        <v>217</v>
      </c>
      <c r="C261" s="13">
        <v>68</v>
      </c>
      <c r="D261" s="13">
        <v>38</v>
      </c>
      <c r="E261" s="25">
        <v>17</v>
      </c>
    </row>
    <row r="262" spans="1:5" x14ac:dyDescent="0.25">
      <c r="A262" s="170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0"/>
      <c r="B263" s="12" t="s">
        <v>219</v>
      </c>
      <c r="C263" s="13">
        <v>13</v>
      </c>
      <c r="D263" s="13">
        <v>2</v>
      </c>
      <c r="E263" s="25">
        <v>4</v>
      </c>
    </row>
    <row r="264" spans="1:5" x14ac:dyDescent="0.25">
      <c r="A264" s="170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0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0"/>
      <c r="B266" s="12" t="s">
        <v>222</v>
      </c>
      <c r="C266" s="13">
        <v>1</v>
      </c>
      <c r="D266" s="13">
        <v>0</v>
      </c>
      <c r="E266" s="25">
        <v>0</v>
      </c>
    </row>
    <row r="267" spans="1:5" x14ac:dyDescent="0.25">
      <c r="A267" s="170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70"/>
      <c r="B268" s="12" t="s">
        <v>224</v>
      </c>
      <c r="C268" s="13">
        <v>2</v>
      </c>
      <c r="D268" s="13">
        <v>2</v>
      </c>
      <c r="E268" s="25">
        <v>0</v>
      </c>
    </row>
    <row r="269" spans="1:5" x14ac:dyDescent="0.25">
      <c r="A269" s="171"/>
      <c r="B269" s="12" t="s">
        <v>225</v>
      </c>
      <c r="C269" s="13">
        <v>6</v>
      </c>
      <c r="D269" s="13">
        <v>2</v>
      </c>
      <c r="E269" s="25">
        <v>0</v>
      </c>
    </row>
    <row r="270" spans="1:5" x14ac:dyDescent="0.25">
      <c r="A270" s="176" t="s">
        <v>187</v>
      </c>
      <c r="B270" s="177"/>
      <c r="C270" s="26">
        <v>524</v>
      </c>
      <c r="D270" s="26">
        <v>353</v>
      </c>
      <c r="E270" s="27">
        <v>91</v>
      </c>
    </row>
    <row r="271" spans="1:5" x14ac:dyDescent="0.25">
      <c r="A271" s="11" t="s">
        <v>226</v>
      </c>
      <c r="B271" s="12" t="s">
        <v>227</v>
      </c>
      <c r="C271" s="13">
        <v>24</v>
      </c>
      <c r="D271" s="13">
        <v>34</v>
      </c>
      <c r="E271" s="25">
        <v>21</v>
      </c>
    </row>
    <row r="272" spans="1:5" x14ac:dyDescent="0.25">
      <c r="A272" s="176" t="s">
        <v>187</v>
      </c>
      <c r="B272" s="177"/>
      <c r="C272" s="26">
        <v>24</v>
      </c>
      <c r="D272" s="26">
        <v>34</v>
      </c>
      <c r="E272" s="27">
        <v>21</v>
      </c>
    </row>
    <row r="273" spans="1:5" x14ac:dyDescent="0.25">
      <c r="A273" s="169" t="s">
        <v>228</v>
      </c>
      <c r="B273" s="12" t="s">
        <v>229</v>
      </c>
      <c r="C273" s="13">
        <v>20</v>
      </c>
      <c r="D273" s="13">
        <v>19</v>
      </c>
      <c r="E273" s="25">
        <v>0</v>
      </c>
    </row>
    <row r="274" spans="1:5" x14ac:dyDescent="0.25">
      <c r="A274" s="170"/>
      <c r="B274" s="12" t="s">
        <v>230</v>
      </c>
      <c r="C274" s="13">
        <v>0</v>
      </c>
      <c r="D274" s="13">
        <v>2</v>
      </c>
      <c r="E274" s="25">
        <v>0</v>
      </c>
    </row>
    <row r="275" spans="1:5" x14ac:dyDescent="0.25">
      <c r="A275" s="170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0"/>
      <c r="B276" s="12" t="s">
        <v>232</v>
      </c>
      <c r="C276" s="13">
        <v>9</v>
      </c>
      <c r="D276" s="13">
        <v>9</v>
      </c>
      <c r="E276" s="25">
        <v>1</v>
      </c>
    </row>
    <row r="277" spans="1:5" x14ac:dyDescent="0.25">
      <c r="A277" s="170"/>
      <c r="B277" s="12" t="s">
        <v>233</v>
      </c>
      <c r="C277" s="13">
        <v>0</v>
      </c>
      <c r="D277" s="13">
        <v>1</v>
      </c>
      <c r="E277" s="25">
        <v>0</v>
      </c>
    </row>
    <row r="278" spans="1:5" x14ac:dyDescent="0.25">
      <c r="A278" s="170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0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0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1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6" t="s">
        <v>187</v>
      </c>
      <c r="B282" s="177"/>
      <c r="C282" s="26">
        <v>29</v>
      </c>
      <c r="D282" s="26">
        <v>31</v>
      </c>
      <c r="E282" s="27">
        <v>1</v>
      </c>
    </row>
    <row r="283" spans="1:5" x14ac:dyDescent="0.25">
      <c r="A283" s="169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0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1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6" t="s">
        <v>187</v>
      </c>
      <c r="B286" s="177"/>
      <c r="C286" s="26">
        <v>0</v>
      </c>
      <c r="D286" s="26">
        <v>0</v>
      </c>
      <c r="E286" s="27">
        <v>0</v>
      </c>
    </row>
    <row r="287" spans="1:5" x14ac:dyDescent="0.25">
      <c r="A287" s="169" t="s">
        <v>241</v>
      </c>
      <c r="B287" s="12" t="s">
        <v>242</v>
      </c>
      <c r="C287" s="13">
        <v>2</v>
      </c>
      <c r="D287" s="13">
        <v>1</v>
      </c>
      <c r="E287" s="25">
        <v>0</v>
      </c>
    </row>
    <row r="288" spans="1:5" x14ac:dyDescent="0.25">
      <c r="A288" s="170"/>
      <c r="B288" s="12" t="s">
        <v>243</v>
      </c>
      <c r="C288" s="13">
        <v>2</v>
      </c>
      <c r="D288" s="13">
        <v>2</v>
      </c>
      <c r="E288" s="25">
        <v>0</v>
      </c>
    </row>
    <row r="289" spans="1:5" x14ac:dyDescent="0.25">
      <c r="A289" s="170"/>
      <c r="B289" s="12" t="s">
        <v>244</v>
      </c>
      <c r="C289" s="13">
        <v>1</v>
      </c>
      <c r="D289" s="13">
        <v>2</v>
      </c>
      <c r="E289" s="25">
        <v>0</v>
      </c>
    </row>
    <row r="290" spans="1:5" x14ac:dyDescent="0.25">
      <c r="A290" s="170"/>
      <c r="B290" s="12" t="s">
        <v>245</v>
      </c>
      <c r="C290" s="13">
        <v>1</v>
      </c>
      <c r="D290" s="13">
        <v>0</v>
      </c>
      <c r="E290" s="25">
        <v>0</v>
      </c>
    </row>
    <row r="291" spans="1:5" x14ac:dyDescent="0.25">
      <c r="A291" s="170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0"/>
      <c r="B292" s="12" t="s">
        <v>247</v>
      </c>
      <c r="C292" s="13">
        <v>0</v>
      </c>
      <c r="D292" s="13">
        <v>3</v>
      </c>
      <c r="E292" s="25">
        <v>0</v>
      </c>
    </row>
    <row r="293" spans="1:5" x14ac:dyDescent="0.25">
      <c r="A293" s="170"/>
      <c r="B293" s="12" t="s">
        <v>248</v>
      </c>
      <c r="C293" s="13">
        <v>1</v>
      </c>
      <c r="D293" s="13">
        <v>3</v>
      </c>
      <c r="E293" s="25">
        <v>0</v>
      </c>
    </row>
    <row r="294" spans="1:5" x14ac:dyDescent="0.25">
      <c r="A294" s="170"/>
      <c r="B294" s="12" t="s">
        <v>249</v>
      </c>
      <c r="C294" s="13">
        <v>1</v>
      </c>
      <c r="D294" s="13">
        <v>1</v>
      </c>
      <c r="E294" s="25">
        <v>0</v>
      </c>
    </row>
    <row r="295" spans="1:5" x14ac:dyDescent="0.25">
      <c r="A295" s="170"/>
      <c r="B295" s="12" t="s">
        <v>250</v>
      </c>
      <c r="C295" s="13">
        <v>7</v>
      </c>
      <c r="D295" s="13">
        <v>15</v>
      </c>
      <c r="E295" s="25">
        <v>0</v>
      </c>
    </row>
    <row r="296" spans="1:5" x14ac:dyDescent="0.25">
      <c r="A296" s="170"/>
      <c r="B296" s="12" t="s">
        <v>251</v>
      </c>
      <c r="C296" s="13">
        <v>0</v>
      </c>
      <c r="D296" s="13">
        <v>1</v>
      </c>
      <c r="E296" s="25">
        <v>0</v>
      </c>
    </row>
    <row r="297" spans="1:5" x14ac:dyDescent="0.25">
      <c r="A297" s="171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6" t="s">
        <v>187</v>
      </c>
      <c r="B298" s="177"/>
      <c r="C298" s="26">
        <v>15</v>
      </c>
      <c r="D298" s="26">
        <v>28</v>
      </c>
      <c r="E298" s="27">
        <v>0</v>
      </c>
    </row>
    <row r="299" spans="1:5" x14ac:dyDescent="0.25">
      <c r="A299" s="169" t="s">
        <v>253</v>
      </c>
      <c r="B299" s="12" t="s">
        <v>254</v>
      </c>
      <c r="C299" s="13">
        <v>61</v>
      </c>
      <c r="D299" s="13">
        <v>23</v>
      </c>
      <c r="E299" s="25">
        <v>3</v>
      </c>
    </row>
    <row r="300" spans="1:5" x14ac:dyDescent="0.25">
      <c r="A300" s="170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1"/>
      <c r="B301" s="12" t="s">
        <v>256</v>
      </c>
      <c r="C301" s="13">
        <v>16</v>
      </c>
      <c r="D301" s="13">
        <v>5</v>
      </c>
      <c r="E301" s="25">
        <v>0</v>
      </c>
    </row>
    <row r="302" spans="1:5" x14ac:dyDescent="0.25">
      <c r="A302" s="176" t="s">
        <v>187</v>
      </c>
      <c r="B302" s="177"/>
      <c r="C302" s="26">
        <v>77</v>
      </c>
      <c r="D302" s="26">
        <v>28</v>
      </c>
      <c r="E302" s="27">
        <v>3</v>
      </c>
    </row>
    <row r="303" spans="1:5" x14ac:dyDescent="0.25">
      <c r="A303" s="169" t="s">
        <v>257</v>
      </c>
      <c r="B303" s="12" t="s">
        <v>258</v>
      </c>
      <c r="C303" s="13">
        <v>0</v>
      </c>
      <c r="D303" s="13">
        <v>7</v>
      </c>
      <c r="E303" s="25">
        <v>0</v>
      </c>
    </row>
    <row r="304" spans="1:5" x14ac:dyDescent="0.25">
      <c r="A304" s="170"/>
      <c r="B304" s="12" t="s">
        <v>259</v>
      </c>
      <c r="C304" s="22"/>
      <c r="D304" s="22"/>
      <c r="E304" s="28"/>
    </row>
    <row r="305" spans="1:5" x14ac:dyDescent="0.25">
      <c r="A305" s="171"/>
      <c r="B305" s="12" t="s">
        <v>260</v>
      </c>
      <c r="C305" s="13">
        <v>2</v>
      </c>
      <c r="D305" s="13">
        <v>3</v>
      </c>
      <c r="E305" s="25">
        <v>0</v>
      </c>
    </row>
    <row r="306" spans="1:5" x14ac:dyDescent="0.25">
      <c r="A306" s="176" t="s">
        <v>187</v>
      </c>
      <c r="B306" s="177"/>
      <c r="C306" s="26">
        <v>2</v>
      </c>
      <c r="D306" s="26">
        <v>10</v>
      </c>
      <c r="E306" s="27">
        <v>0</v>
      </c>
    </row>
    <row r="307" spans="1:5" x14ac:dyDescent="0.25">
      <c r="A307" s="169" t="s">
        <v>261</v>
      </c>
      <c r="B307" s="12" t="s">
        <v>262</v>
      </c>
      <c r="C307" s="22"/>
      <c r="D307" s="22"/>
      <c r="E307" s="28"/>
    </row>
    <row r="308" spans="1:5" x14ac:dyDescent="0.25">
      <c r="A308" s="170"/>
      <c r="B308" s="12" t="s">
        <v>263</v>
      </c>
      <c r="C308" s="13">
        <v>26</v>
      </c>
      <c r="D308" s="13">
        <v>0</v>
      </c>
      <c r="E308" s="25">
        <v>0</v>
      </c>
    </row>
    <row r="309" spans="1:5" x14ac:dyDescent="0.25">
      <c r="A309" s="170"/>
      <c r="B309" s="12" t="s">
        <v>264</v>
      </c>
      <c r="C309" s="13">
        <v>28</v>
      </c>
      <c r="D309" s="13">
        <v>0</v>
      </c>
      <c r="E309" s="25">
        <v>0</v>
      </c>
    </row>
    <row r="310" spans="1:5" x14ac:dyDescent="0.25">
      <c r="A310" s="170"/>
      <c r="B310" s="12" t="s">
        <v>265</v>
      </c>
      <c r="C310" s="13">
        <v>8</v>
      </c>
      <c r="D310" s="13">
        <v>8</v>
      </c>
      <c r="E310" s="25">
        <v>0</v>
      </c>
    </row>
    <row r="311" spans="1:5" x14ac:dyDescent="0.25">
      <c r="A311" s="170"/>
      <c r="B311" s="12" t="s">
        <v>254</v>
      </c>
      <c r="C311" s="22"/>
      <c r="D311" s="22"/>
      <c r="E311" s="28"/>
    </row>
    <row r="312" spans="1:5" x14ac:dyDescent="0.25">
      <c r="A312" s="170"/>
      <c r="B312" s="12" t="s">
        <v>266</v>
      </c>
      <c r="C312" s="13">
        <v>1</v>
      </c>
      <c r="D312" s="13">
        <v>0</v>
      </c>
      <c r="E312" s="25">
        <v>0</v>
      </c>
    </row>
    <row r="313" spans="1:5" x14ac:dyDescent="0.25">
      <c r="A313" s="170"/>
      <c r="B313" s="12" t="s">
        <v>267</v>
      </c>
      <c r="C313" s="22"/>
      <c r="D313" s="22"/>
      <c r="E313" s="28"/>
    </row>
    <row r="314" spans="1:5" x14ac:dyDescent="0.25">
      <c r="A314" s="170"/>
      <c r="B314" s="12" t="s">
        <v>268</v>
      </c>
      <c r="C314" s="22"/>
      <c r="D314" s="22"/>
      <c r="E314" s="28"/>
    </row>
    <row r="315" spans="1:5" x14ac:dyDescent="0.25">
      <c r="A315" s="170"/>
      <c r="B315" s="12" t="s">
        <v>269</v>
      </c>
      <c r="C315" s="13">
        <v>11</v>
      </c>
      <c r="D315" s="13">
        <v>0</v>
      </c>
      <c r="E315" s="25">
        <v>0</v>
      </c>
    </row>
    <row r="316" spans="1:5" x14ac:dyDescent="0.25">
      <c r="A316" s="170"/>
      <c r="B316" s="12" t="s">
        <v>270</v>
      </c>
      <c r="C316" s="22"/>
      <c r="D316" s="22"/>
      <c r="E316" s="28"/>
    </row>
    <row r="317" spans="1:5" x14ac:dyDescent="0.25">
      <c r="A317" s="170"/>
      <c r="B317" s="12" t="s">
        <v>271</v>
      </c>
      <c r="C317" s="22"/>
      <c r="D317" s="22"/>
      <c r="E317" s="28"/>
    </row>
    <row r="318" spans="1:5" x14ac:dyDescent="0.25">
      <c r="A318" s="170"/>
      <c r="B318" s="12" t="s">
        <v>272</v>
      </c>
      <c r="C318" s="22"/>
      <c r="D318" s="22"/>
      <c r="E318" s="28"/>
    </row>
    <row r="319" spans="1:5" x14ac:dyDescent="0.25">
      <c r="A319" s="171"/>
      <c r="B319" s="12" t="s">
        <v>273</v>
      </c>
      <c r="C319" s="13">
        <v>2</v>
      </c>
      <c r="D319" s="13">
        <v>0</v>
      </c>
      <c r="E319" s="25">
        <v>0</v>
      </c>
    </row>
    <row r="320" spans="1:5" x14ac:dyDescent="0.25">
      <c r="A320" s="176" t="s">
        <v>187</v>
      </c>
      <c r="B320" s="177"/>
      <c r="C320" s="26">
        <v>76</v>
      </c>
      <c r="D320" s="26">
        <v>8</v>
      </c>
      <c r="E320" s="27">
        <v>0</v>
      </c>
    </row>
    <row r="321" spans="1:5" x14ac:dyDescent="0.25">
      <c r="A321" s="169" t="s">
        <v>274</v>
      </c>
      <c r="B321" s="12" t="s">
        <v>275</v>
      </c>
      <c r="C321" s="22"/>
      <c r="D321" s="22"/>
      <c r="E321" s="28"/>
    </row>
    <row r="322" spans="1:5" x14ac:dyDescent="0.25">
      <c r="A322" s="170"/>
      <c r="B322" s="12" t="s">
        <v>276</v>
      </c>
      <c r="C322" s="13">
        <v>12</v>
      </c>
      <c r="D322" s="13">
        <v>14</v>
      </c>
      <c r="E322" s="25">
        <v>0</v>
      </c>
    </row>
    <row r="323" spans="1:5" x14ac:dyDescent="0.25">
      <c r="A323" s="170"/>
      <c r="B323" s="12" t="s">
        <v>199</v>
      </c>
      <c r="C323" s="22"/>
      <c r="D323" s="22"/>
      <c r="E323" s="28"/>
    </row>
    <row r="324" spans="1:5" x14ac:dyDescent="0.25">
      <c r="A324" s="170"/>
      <c r="B324" s="12" t="s">
        <v>200</v>
      </c>
      <c r="C324" s="13">
        <v>70</v>
      </c>
      <c r="D324" s="13">
        <v>71</v>
      </c>
      <c r="E324" s="25">
        <v>2</v>
      </c>
    </row>
    <row r="325" spans="1:5" x14ac:dyDescent="0.25">
      <c r="A325" s="170"/>
      <c r="B325" s="12" t="s">
        <v>201</v>
      </c>
      <c r="C325" s="13">
        <v>55</v>
      </c>
      <c r="D325" s="13">
        <v>79</v>
      </c>
      <c r="E325" s="25">
        <v>1</v>
      </c>
    </row>
    <row r="326" spans="1:5" x14ac:dyDescent="0.25">
      <c r="A326" s="170"/>
      <c r="B326" s="12" t="s">
        <v>202</v>
      </c>
      <c r="C326" s="13">
        <v>39</v>
      </c>
      <c r="D326" s="13">
        <v>55</v>
      </c>
      <c r="E326" s="25">
        <v>5</v>
      </c>
    </row>
    <row r="327" spans="1:5" x14ac:dyDescent="0.25">
      <c r="A327" s="170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0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0"/>
      <c r="B329" s="12" t="s">
        <v>279</v>
      </c>
      <c r="C329" s="13">
        <v>6</v>
      </c>
      <c r="D329" s="13">
        <v>2</v>
      </c>
      <c r="E329" s="25">
        <v>4</v>
      </c>
    </row>
    <row r="330" spans="1:5" x14ac:dyDescent="0.25">
      <c r="A330" s="170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0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0"/>
      <c r="B332" s="12" t="s">
        <v>212</v>
      </c>
      <c r="C332" s="13">
        <v>1</v>
      </c>
      <c r="D332" s="13">
        <v>1</v>
      </c>
      <c r="E332" s="25">
        <v>0</v>
      </c>
    </row>
    <row r="333" spans="1:5" x14ac:dyDescent="0.25">
      <c r="A333" s="170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0"/>
      <c r="B334" s="12" t="s">
        <v>281</v>
      </c>
      <c r="C334" s="13">
        <v>573</v>
      </c>
      <c r="D334" s="13">
        <v>224</v>
      </c>
      <c r="E334" s="25">
        <v>296</v>
      </c>
    </row>
    <row r="335" spans="1:5" x14ac:dyDescent="0.25">
      <c r="A335" s="170"/>
      <c r="B335" s="12" t="s">
        <v>282</v>
      </c>
      <c r="C335" s="13">
        <v>836</v>
      </c>
      <c r="D335" s="13">
        <v>2084</v>
      </c>
      <c r="E335" s="25">
        <v>0</v>
      </c>
    </row>
    <row r="336" spans="1:5" x14ac:dyDescent="0.25">
      <c r="A336" s="170"/>
      <c r="B336" s="12" t="s">
        <v>283</v>
      </c>
      <c r="C336" s="13">
        <v>3</v>
      </c>
      <c r="D336" s="13">
        <v>1</v>
      </c>
      <c r="E336" s="25">
        <v>0</v>
      </c>
    </row>
    <row r="337" spans="1:5" x14ac:dyDescent="0.25">
      <c r="A337" s="170"/>
      <c r="B337" s="12" t="s">
        <v>217</v>
      </c>
      <c r="C337" s="13">
        <v>1</v>
      </c>
      <c r="D337" s="13">
        <v>1</v>
      </c>
      <c r="E337" s="25">
        <v>0</v>
      </c>
    </row>
    <row r="338" spans="1:5" x14ac:dyDescent="0.25">
      <c r="A338" s="170"/>
      <c r="B338" s="12" t="s">
        <v>284</v>
      </c>
      <c r="C338" s="13">
        <v>4</v>
      </c>
      <c r="D338" s="13">
        <v>1</v>
      </c>
      <c r="E338" s="25">
        <v>0</v>
      </c>
    </row>
    <row r="339" spans="1:5" x14ac:dyDescent="0.25">
      <c r="A339" s="170"/>
      <c r="B339" s="12" t="s">
        <v>285</v>
      </c>
      <c r="C339" s="13">
        <v>2</v>
      </c>
      <c r="D339" s="13">
        <v>2</v>
      </c>
      <c r="E339" s="25">
        <v>0</v>
      </c>
    </row>
    <row r="340" spans="1:5" x14ac:dyDescent="0.25">
      <c r="A340" s="170"/>
      <c r="B340" s="12" t="s">
        <v>286</v>
      </c>
      <c r="C340" s="13">
        <v>12</v>
      </c>
      <c r="D340" s="13">
        <v>7</v>
      </c>
      <c r="E340" s="25">
        <v>6</v>
      </c>
    </row>
    <row r="341" spans="1:5" x14ac:dyDescent="0.25">
      <c r="A341" s="170"/>
      <c r="B341" s="12" t="s">
        <v>222</v>
      </c>
      <c r="C341" s="13">
        <v>3</v>
      </c>
      <c r="D341" s="13">
        <v>0</v>
      </c>
      <c r="E341" s="25">
        <v>0</v>
      </c>
    </row>
    <row r="342" spans="1:5" x14ac:dyDescent="0.25">
      <c r="A342" s="171"/>
      <c r="B342" s="12" t="s">
        <v>287</v>
      </c>
      <c r="C342" s="13">
        <v>313</v>
      </c>
      <c r="D342" s="13">
        <v>446</v>
      </c>
      <c r="E342" s="25">
        <v>26</v>
      </c>
    </row>
    <row r="343" spans="1:5" x14ac:dyDescent="0.25">
      <c r="A343" s="176" t="s">
        <v>187</v>
      </c>
      <c r="B343" s="177"/>
      <c r="C343" s="29">
        <v>1930</v>
      </c>
      <c r="D343" s="29">
        <v>2988</v>
      </c>
      <c r="E343" s="30">
        <v>340</v>
      </c>
    </row>
  </sheetData>
  <sheetProtection algorithmName="SHA-512" hashValue="angNGWr+4PPFxCPPXqRCCY1DE2k0qbMtvdn8mMO9m8PXyRWh/0YheY0ihizkkcK2ZBEdtRp5hJk4bkdJXz11Sg==" saltValue="5uhCMrFVuUoI18uobdSfs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907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175</v>
      </c>
      <c r="AL2" s="84" t="s">
        <v>476</v>
      </c>
      <c r="AM2" s="84" t="s">
        <v>477</v>
      </c>
      <c r="AN2" s="84" t="s">
        <v>476</v>
      </c>
      <c r="AO2" s="84" t="s">
        <v>477</v>
      </c>
      <c r="AT2" s="84" t="s">
        <v>481</v>
      </c>
      <c r="AV2" s="84" t="s">
        <v>476</v>
      </c>
      <c r="AW2" s="84" t="s">
        <v>849</v>
      </c>
      <c r="AX2" s="84" t="s">
        <v>848</v>
      </c>
      <c r="AY2" s="84" t="s">
        <v>17</v>
      </c>
      <c r="AZ2" s="84" t="s">
        <v>676</v>
      </c>
      <c r="BA2" s="84" t="s">
        <v>77</v>
      </c>
      <c r="BC2" s="84" t="s">
        <v>282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939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911</v>
      </c>
      <c r="L3" s="84" t="s">
        <v>909</v>
      </c>
      <c r="M3" s="84" t="s">
        <v>921</v>
      </c>
      <c r="N3" s="84" t="s">
        <v>912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858</v>
      </c>
      <c r="AI3" s="84" t="s">
        <v>176</v>
      </c>
      <c r="AL3" s="84" t="s">
        <v>477</v>
      </c>
      <c r="AM3" s="84" t="s">
        <v>478</v>
      </c>
      <c r="AN3" s="84" t="s">
        <v>477</v>
      </c>
      <c r="AO3" s="84" t="s">
        <v>478</v>
      </c>
      <c r="AV3" s="84" t="s">
        <v>477</v>
      </c>
      <c r="AW3" s="84" t="s">
        <v>850</v>
      </c>
      <c r="AX3" s="84" t="s">
        <v>849</v>
      </c>
      <c r="AY3" s="84" t="s">
        <v>671</v>
      </c>
      <c r="AZ3" s="84" t="s">
        <v>677</v>
      </c>
      <c r="BA3" s="84" t="s">
        <v>1080</v>
      </c>
      <c r="BC3" s="84" t="s">
        <v>1082</v>
      </c>
      <c r="BD3" s="84" t="s">
        <v>311</v>
      </c>
      <c r="BE3" s="84" t="s">
        <v>944</v>
      </c>
      <c r="BF3" s="84" t="s">
        <v>109</v>
      </c>
      <c r="BG3" s="84" t="s">
        <v>109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643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921</v>
      </c>
      <c r="L4" s="84" t="s">
        <v>911</v>
      </c>
      <c r="N4" s="84" t="s">
        <v>643</v>
      </c>
      <c r="O4" s="84" t="s">
        <v>909</v>
      </c>
      <c r="P4" s="84" t="s">
        <v>954</v>
      </c>
      <c r="Q4" s="84" t="s">
        <v>957</v>
      </c>
      <c r="R4" s="84" t="s">
        <v>709</v>
      </c>
      <c r="S4" s="84" t="s">
        <v>954</v>
      </c>
      <c r="T4" s="84" t="s">
        <v>957</v>
      </c>
      <c r="V4" s="84" t="s">
        <v>28</v>
      </c>
      <c r="W4" s="84" t="s">
        <v>1049</v>
      </c>
      <c r="AC4" s="84" t="s">
        <v>806</v>
      </c>
      <c r="AD4" s="84" t="s">
        <v>478</v>
      </c>
      <c r="AE4" s="84" t="s">
        <v>850</v>
      </c>
      <c r="AF4" s="84" t="s">
        <v>793</v>
      </c>
      <c r="AI4" s="84" t="s">
        <v>177</v>
      </c>
      <c r="AL4" s="84" t="s">
        <v>478</v>
      </c>
      <c r="AM4" s="84" t="s">
        <v>479</v>
      </c>
      <c r="AN4" s="84" t="s">
        <v>478</v>
      </c>
      <c r="AO4" s="84" t="s">
        <v>480</v>
      </c>
      <c r="AV4" s="84" t="s">
        <v>478</v>
      </c>
      <c r="AW4" s="84" t="s">
        <v>851</v>
      </c>
      <c r="AX4" s="84" t="s">
        <v>850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  <c r="BF4" s="84" t="s">
        <v>727</v>
      </c>
    </row>
    <row r="5" spans="1:61" x14ac:dyDescent="0.2">
      <c r="A5" s="84" t="s">
        <v>698</v>
      </c>
      <c r="B5" s="84" t="s">
        <v>105</v>
      </c>
      <c r="C5" s="84" t="s">
        <v>147</v>
      </c>
      <c r="D5" s="84" t="s">
        <v>911</v>
      </c>
      <c r="E5" s="84" t="s">
        <v>911</v>
      </c>
      <c r="F5" s="84" t="s">
        <v>917</v>
      </c>
      <c r="G5" s="84" t="s">
        <v>914</v>
      </c>
      <c r="H5" s="84" t="s">
        <v>914</v>
      </c>
      <c r="I5" s="84" t="s">
        <v>911</v>
      </c>
      <c r="J5" s="84" t="s">
        <v>911</v>
      </c>
      <c r="K5" s="84" t="s">
        <v>925</v>
      </c>
      <c r="L5" s="84" t="s">
        <v>643</v>
      </c>
      <c r="N5" s="84" t="s">
        <v>927</v>
      </c>
      <c r="O5" s="84" t="s">
        <v>911</v>
      </c>
      <c r="P5" s="84" t="s">
        <v>957</v>
      </c>
      <c r="R5" s="84" t="s">
        <v>710</v>
      </c>
      <c r="S5" s="84" t="s">
        <v>957</v>
      </c>
      <c r="V5" s="84" t="s">
        <v>29</v>
      </c>
      <c r="AC5" s="84" t="s">
        <v>807</v>
      </c>
      <c r="AD5" s="84" t="s">
        <v>479</v>
      </c>
      <c r="AE5" s="84" t="s">
        <v>851</v>
      </c>
      <c r="AF5" s="84" t="s">
        <v>859</v>
      </c>
      <c r="AI5" s="84" t="s">
        <v>178</v>
      </c>
      <c r="AL5" s="84" t="s">
        <v>479</v>
      </c>
      <c r="AM5" s="84" t="s">
        <v>480</v>
      </c>
      <c r="AN5" s="84" t="s">
        <v>480</v>
      </c>
      <c r="AO5" s="84" t="s">
        <v>481</v>
      </c>
      <c r="AV5" s="84" t="s">
        <v>479</v>
      </c>
      <c r="AW5" s="84" t="s">
        <v>459</v>
      </c>
      <c r="AX5" s="84" t="s">
        <v>851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106</v>
      </c>
      <c r="C6" s="84" t="s">
        <v>1025</v>
      </c>
      <c r="D6" s="84" t="s">
        <v>914</v>
      </c>
      <c r="E6" s="84" t="s">
        <v>643</v>
      </c>
      <c r="F6" s="84" t="s">
        <v>940</v>
      </c>
      <c r="G6" s="84" t="s">
        <v>643</v>
      </c>
      <c r="H6" s="84" t="s">
        <v>643</v>
      </c>
      <c r="I6" s="84" t="s">
        <v>915</v>
      </c>
      <c r="J6" s="84" t="s">
        <v>915</v>
      </c>
      <c r="K6" s="84" t="s">
        <v>927</v>
      </c>
      <c r="L6" s="84" t="s">
        <v>921</v>
      </c>
      <c r="O6" s="84" t="s">
        <v>915</v>
      </c>
      <c r="R6" s="84" t="s">
        <v>711</v>
      </c>
      <c r="V6" s="84" t="s">
        <v>30</v>
      </c>
      <c r="AD6" s="84" t="s">
        <v>480</v>
      </c>
      <c r="AE6" s="84" t="s">
        <v>459</v>
      </c>
      <c r="AI6" s="84" t="s">
        <v>179</v>
      </c>
      <c r="AL6" s="84" t="s">
        <v>480</v>
      </c>
      <c r="AM6" s="84" t="s">
        <v>481</v>
      </c>
      <c r="AN6" s="84" t="s">
        <v>481</v>
      </c>
      <c r="AV6" s="84" t="s">
        <v>480</v>
      </c>
      <c r="AW6" s="84" t="s">
        <v>852</v>
      </c>
      <c r="AX6" s="84" t="s">
        <v>459</v>
      </c>
      <c r="AY6" s="84" t="s">
        <v>674</v>
      </c>
      <c r="AZ6" s="84" t="s">
        <v>674</v>
      </c>
      <c r="BC6" s="84" t="s">
        <v>655</v>
      </c>
      <c r="BD6" s="84" t="s">
        <v>631</v>
      </c>
      <c r="BE6" s="84" t="s">
        <v>946</v>
      </c>
    </row>
    <row r="7" spans="1:61" x14ac:dyDescent="0.2">
      <c r="C7" s="84" t="s">
        <v>1027</v>
      </c>
      <c r="D7" s="84" t="s">
        <v>915</v>
      </c>
      <c r="E7" s="84" t="s">
        <v>920</v>
      </c>
      <c r="F7" s="84" t="s">
        <v>850</v>
      </c>
      <c r="G7" s="84" t="s">
        <v>921</v>
      </c>
      <c r="H7" s="84" t="s">
        <v>921</v>
      </c>
      <c r="I7" s="84" t="s">
        <v>643</v>
      </c>
      <c r="J7" s="84" t="s">
        <v>643</v>
      </c>
      <c r="K7" s="84" t="s">
        <v>931</v>
      </c>
      <c r="L7" s="84" t="s">
        <v>927</v>
      </c>
      <c r="O7" s="84" t="s">
        <v>643</v>
      </c>
      <c r="R7" s="84" t="s">
        <v>712</v>
      </c>
      <c r="AD7" s="84" t="s">
        <v>481</v>
      </c>
      <c r="AE7" s="84" t="s">
        <v>852</v>
      </c>
      <c r="AI7" s="84" t="s">
        <v>181</v>
      </c>
      <c r="AL7" s="84" t="s">
        <v>481</v>
      </c>
      <c r="AV7" s="84" t="s">
        <v>481</v>
      </c>
      <c r="AX7" s="84" t="s">
        <v>852</v>
      </c>
      <c r="BC7" s="84" t="s">
        <v>1083</v>
      </c>
      <c r="BD7" s="84" t="s">
        <v>632</v>
      </c>
      <c r="BE7" s="84" t="s">
        <v>947</v>
      </c>
    </row>
    <row r="8" spans="1:61" x14ac:dyDescent="0.2">
      <c r="C8" s="84" t="s">
        <v>254</v>
      </c>
      <c r="D8" s="84" t="s">
        <v>643</v>
      </c>
      <c r="E8" s="84" t="s">
        <v>921</v>
      </c>
      <c r="F8" s="84" t="s">
        <v>848</v>
      </c>
      <c r="G8" s="84" t="s">
        <v>922</v>
      </c>
      <c r="H8" s="84" t="s">
        <v>922</v>
      </c>
      <c r="I8" s="84" t="s">
        <v>921</v>
      </c>
      <c r="J8" s="84" t="s">
        <v>921</v>
      </c>
      <c r="O8" s="84" t="s">
        <v>921</v>
      </c>
      <c r="R8" s="84" t="s">
        <v>713</v>
      </c>
      <c r="AD8" s="84" t="s">
        <v>482</v>
      </c>
      <c r="AI8" s="84" t="s">
        <v>182</v>
      </c>
      <c r="AV8" s="84" t="s">
        <v>482</v>
      </c>
      <c r="BC8" s="84" t="s">
        <v>656</v>
      </c>
      <c r="BD8" s="84" t="s">
        <v>633</v>
      </c>
      <c r="BE8" s="84" t="s">
        <v>948</v>
      </c>
    </row>
    <row r="9" spans="1:61" x14ac:dyDescent="0.2">
      <c r="C9" s="84" t="s">
        <v>1028</v>
      </c>
      <c r="D9" s="84" t="s">
        <v>918</v>
      </c>
      <c r="E9" s="84" t="s">
        <v>925</v>
      </c>
      <c r="F9" s="84" t="s">
        <v>921</v>
      </c>
      <c r="G9" s="84" t="s">
        <v>925</v>
      </c>
      <c r="H9" s="84" t="s">
        <v>923</v>
      </c>
      <c r="I9" s="84" t="s">
        <v>922</v>
      </c>
      <c r="J9" s="84" t="s">
        <v>922</v>
      </c>
      <c r="O9" s="84" t="s">
        <v>922</v>
      </c>
      <c r="R9" s="84" t="s">
        <v>714</v>
      </c>
      <c r="AI9" s="84" t="s">
        <v>183</v>
      </c>
      <c r="BC9" s="84" t="s">
        <v>645</v>
      </c>
      <c r="BD9" s="84" t="s">
        <v>408</v>
      </c>
      <c r="BE9" s="84" t="s">
        <v>949</v>
      </c>
    </row>
    <row r="10" spans="1:61" x14ac:dyDescent="0.2">
      <c r="C10" s="84" t="s">
        <v>261</v>
      </c>
      <c r="D10" s="84" t="s">
        <v>921</v>
      </c>
      <c r="E10" s="84" t="s">
        <v>927</v>
      </c>
      <c r="F10" s="84" t="s">
        <v>923</v>
      </c>
      <c r="G10" s="84" t="s">
        <v>927</v>
      </c>
      <c r="H10" s="84" t="s">
        <v>925</v>
      </c>
      <c r="I10" s="84" t="s">
        <v>923</v>
      </c>
      <c r="J10" s="84" t="s">
        <v>923</v>
      </c>
      <c r="O10" s="84" t="s">
        <v>923</v>
      </c>
      <c r="R10" s="84" t="s">
        <v>716</v>
      </c>
      <c r="AI10" s="84" t="s">
        <v>185</v>
      </c>
      <c r="BD10" s="84" t="s">
        <v>634</v>
      </c>
    </row>
    <row r="11" spans="1:61" x14ac:dyDescent="0.2">
      <c r="C11" s="84" t="s">
        <v>1029</v>
      </c>
      <c r="D11" s="84" t="s">
        <v>922</v>
      </c>
      <c r="E11" s="84" t="s">
        <v>931</v>
      </c>
      <c r="F11" s="84" t="s">
        <v>924</v>
      </c>
      <c r="G11" s="84" t="s">
        <v>931</v>
      </c>
      <c r="H11" s="84" t="s">
        <v>927</v>
      </c>
      <c r="I11" s="84" t="s">
        <v>925</v>
      </c>
      <c r="J11" s="84" t="s">
        <v>925</v>
      </c>
      <c r="O11" s="84" t="s">
        <v>925</v>
      </c>
      <c r="AI11" s="84" t="s">
        <v>106</v>
      </c>
      <c r="BD11" s="84" t="s">
        <v>636</v>
      </c>
    </row>
    <row r="12" spans="1:61" x14ac:dyDescent="0.2">
      <c r="D12" s="84" t="s">
        <v>923</v>
      </c>
      <c r="F12" s="84" t="s">
        <v>614</v>
      </c>
      <c r="G12" s="84" t="s">
        <v>106</v>
      </c>
      <c r="H12" s="84" t="s">
        <v>106</v>
      </c>
      <c r="I12" s="84" t="s">
        <v>927</v>
      </c>
      <c r="J12" s="84" t="s">
        <v>927</v>
      </c>
      <c r="O12" s="84" t="s">
        <v>927</v>
      </c>
      <c r="BD12" s="84" t="s">
        <v>637</v>
      </c>
    </row>
    <row r="13" spans="1:61" x14ac:dyDescent="0.2">
      <c r="D13" s="84" t="s">
        <v>925</v>
      </c>
      <c r="F13" s="84" t="s">
        <v>931</v>
      </c>
      <c r="I13" s="84" t="s">
        <v>931</v>
      </c>
      <c r="J13" s="84" t="s">
        <v>106</v>
      </c>
      <c r="O13" s="84" t="s">
        <v>106</v>
      </c>
      <c r="BD13" s="84" t="s">
        <v>638</v>
      </c>
    </row>
    <row r="14" spans="1:61" x14ac:dyDescent="0.2">
      <c r="D14" s="84" t="s">
        <v>927</v>
      </c>
      <c r="F14" s="84" t="s">
        <v>106</v>
      </c>
      <c r="I14" s="84" t="s">
        <v>106</v>
      </c>
      <c r="BD14" s="84" t="s">
        <v>106</v>
      </c>
    </row>
    <row r="15" spans="1:61" x14ac:dyDescent="0.2">
      <c r="D15" s="84" t="s">
        <v>931</v>
      </c>
    </row>
    <row r="16" spans="1:61" x14ac:dyDescent="0.2">
      <c r="D16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1795</v>
      </c>
      <c r="D4" s="92">
        <f>SUM(DatosViolenciaGénero!D57:D63)</f>
        <v>448</v>
      </c>
    </row>
    <row r="5" spans="2:4" x14ac:dyDescent="0.2">
      <c r="B5" s="91" t="s">
        <v>909</v>
      </c>
      <c r="C5" s="92">
        <f>SUM(DatosViolenciaGénero!C64:C67)</f>
        <v>196</v>
      </c>
      <c r="D5" s="92">
        <f>SUM(DatosViolenciaGénero!D64:D67)</f>
        <v>115</v>
      </c>
    </row>
    <row r="6" spans="2:4" ht="12.75" customHeight="1" x14ac:dyDescent="0.2">
      <c r="B6" s="91" t="s">
        <v>953</v>
      </c>
      <c r="C6" s="92">
        <f>DatosViolenciaGénero!C68</f>
        <v>0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9</v>
      </c>
      <c r="D7" s="92">
        <f>SUM(DatosViolenciaGénero!D69:D71)</f>
        <v>0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0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0</v>
      </c>
    </row>
    <row r="10" spans="2:4" ht="12.75" customHeight="1" x14ac:dyDescent="0.2">
      <c r="B10" s="91" t="s">
        <v>957</v>
      </c>
      <c r="C10" s="92">
        <f>SUM(DatosViolenciaGénero!C73:C74)</f>
        <v>513</v>
      </c>
      <c r="D10" s="92">
        <f>SUM(DatosViolenciaGénero!D73:D74)</f>
        <v>220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132</v>
      </c>
    </row>
    <row r="16" spans="2:4" ht="13.5" thickBot="1" x14ac:dyDescent="0.25">
      <c r="B16" s="95" t="s">
        <v>960</v>
      </c>
      <c r="C16" s="96">
        <f>DatosViolenciaGénero!C36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278</v>
      </c>
      <c r="D4" s="92">
        <f>SUM(DatosViolenciaDoméstica!D45:D51)</f>
        <v>129</v>
      </c>
    </row>
    <row r="5" spans="2:4" x14ac:dyDescent="0.2">
      <c r="B5" s="91" t="s">
        <v>909</v>
      </c>
      <c r="C5" s="92">
        <f>SUM(DatosViolenciaDoméstica!C52:C55)</f>
        <v>10</v>
      </c>
      <c r="D5" s="92">
        <f>SUM(DatosViolenciaDoméstica!D52:D55)</f>
        <v>10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1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33</v>
      </c>
      <c r="D10" s="92">
        <f>SUM(DatosViolenciaDoméstica!D61:D62)</f>
        <v>27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28</v>
      </c>
    </row>
    <row r="16" spans="2:4" ht="13.5" thickBot="1" x14ac:dyDescent="0.25">
      <c r="B16" s="95" t="s">
        <v>960</v>
      </c>
      <c r="C16" s="96">
        <f>DatosViolenciaDoméstica!C32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455</v>
      </c>
    </row>
    <row r="5" spans="2:3" x14ac:dyDescent="0.2">
      <c r="B5" s="85" t="s">
        <v>944</v>
      </c>
      <c r="C5" s="87">
        <f>DatosMenores!C66</f>
        <v>6</v>
      </c>
    </row>
    <row r="6" spans="2:3" x14ac:dyDescent="0.2">
      <c r="B6" s="85" t="s">
        <v>945</v>
      </c>
      <c r="C6" s="87">
        <f>DatosMenores!C67</f>
        <v>1794</v>
      </c>
    </row>
    <row r="7" spans="2:3" ht="25.5" x14ac:dyDescent="0.2">
      <c r="B7" s="85" t="s">
        <v>946</v>
      </c>
      <c r="C7" s="87">
        <f>DatosMenores!C70</f>
        <v>85</v>
      </c>
    </row>
    <row r="8" spans="2:3" ht="25.5" x14ac:dyDescent="0.2">
      <c r="B8" s="85" t="s">
        <v>688</v>
      </c>
      <c r="C8" s="87">
        <f>DatosMenores!C71</f>
        <v>0</v>
      </c>
    </row>
    <row r="9" spans="2:3" ht="25.5" x14ac:dyDescent="0.2">
      <c r="B9" s="85" t="s">
        <v>947</v>
      </c>
      <c r="C9" s="87">
        <f>DatosMenores!C72</f>
        <v>1</v>
      </c>
    </row>
    <row r="10" spans="2:3" ht="25.5" x14ac:dyDescent="0.2">
      <c r="B10" s="85" t="s">
        <v>224</v>
      </c>
      <c r="C10" s="87">
        <f>DatosMenores!C74</f>
        <v>0</v>
      </c>
    </row>
    <row r="11" spans="2:3" x14ac:dyDescent="0.2">
      <c r="B11" s="85" t="s">
        <v>948</v>
      </c>
      <c r="C11" s="87">
        <f>DatosMenores!C73</f>
        <v>29</v>
      </c>
    </row>
    <row r="12" spans="2:3" x14ac:dyDescent="0.2">
      <c r="B12" s="85" t="s">
        <v>949</v>
      </c>
      <c r="C12" s="87">
        <f>DatosMenores!C75</f>
        <v>1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410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18417</v>
      </c>
      <c r="E11" s="70">
        <f>DatosDelitos!G5+DatosDelitos!G13-DatosDelitos!G17</f>
        <v>352</v>
      </c>
      <c r="F11" s="70">
        <f>DatosDelitos!H5+DatosDelitos!H13-DatosDelitos!H17</f>
        <v>308</v>
      </c>
      <c r="G11" s="70">
        <f>DatosDelitos!I5+DatosDelitos!I13-DatosDelitos!I17</f>
        <v>7</v>
      </c>
      <c r="H11" s="71">
        <f>DatosDelitos!J5+DatosDelitos!J13-DatosDelitos!J17</f>
        <v>15</v>
      </c>
      <c r="I11" s="71">
        <f>DatosDelitos!K5+DatosDelitos!K13-DatosDelitos!K17</f>
        <v>8</v>
      </c>
      <c r="J11" s="71">
        <f>DatosDelitos!L5+DatosDelitos!L13-DatosDelitos!L17</f>
        <v>5</v>
      </c>
      <c r="K11" s="71">
        <f>DatosDelitos!N5+DatosDelitos!N13-DatosDelitos!N17</f>
        <v>9</v>
      </c>
      <c r="L11" s="72">
        <f>DatosDelitos!O5+DatosDelitos!O13-DatosDelitos!O17</f>
        <v>528</v>
      </c>
    </row>
    <row r="12" spans="2:13" ht="13.15" customHeight="1" x14ac:dyDescent="0.2">
      <c r="B12" s="202" t="s">
        <v>275</v>
      </c>
      <c r="C12" s="202"/>
      <c r="D12" s="73">
        <f>DatosDelitos!B10</f>
        <v>3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2" t="s">
        <v>318</v>
      </c>
      <c r="C13" s="202"/>
      <c r="D13" s="73">
        <f>DatosDelitos!B20</f>
        <v>6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1403</v>
      </c>
      <c r="E15" s="74">
        <f>DatosDelitos!G17+DatosDelitos!G44</f>
        <v>209</v>
      </c>
      <c r="F15" s="74">
        <f>DatosDelitos!H16+DatosDelitos!H44</f>
        <v>83</v>
      </c>
      <c r="G15" s="74">
        <f>DatosDelitos!I17+DatosDelitos!I44</f>
        <v>0</v>
      </c>
      <c r="H15" s="74">
        <f>DatosDelitos!J17+DatosDelitos!J44</f>
        <v>0</v>
      </c>
      <c r="I15" s="74">
        <f>DatosDelitos!K17+DatosDelitos!K44</f>
        <v>0</v>
      </c>
      <c r="J15" s="74">
        <f>DatosDelitos!L17+DatosDelitos!L44</f>
        <v>0</v>
      </c>
      <c r="K15" s="74">
        <f>DatosDelitos!N17+DatosDelitos!N44</f>
        <v>2</v>
      </c>
      <c r="L15" s="75">
        <f>DatosDelitos!O17+DatosDelitos!O44</f>
        <v>421</v>
      </c>
    </row>
    <row r="16" spans="2:13" ht="13.15" customHeight="1" x14ac:dyDescent="0.2">
      <c r="B16" s="202" t="s">
        <v>909</v>
      </c>
      <c r="C16" s="202"/>
      <c r="D16" s="73">
        <f>DatosDelitos!B30</f>
        <v>1106</v>
      </c>
      <c r="E16" s="74">
        <f>DatosDelitos!G30</f>
        <v>90</v>
      </c>
      <c r="F16" s="74">
        <f>DatosDelitos!H30</f>
        <v>99</v>
      </c>
      <c r="G16" s="74">
        <f>DatosDelitos!I30</f>
        <v>0</v>
      </c>
      <c r="H16" s="74">
        <f>DatosDelitos!J30</f>
        <v>3</v>
      </c>
      <c r="I16" s="74">
        <f>DatosDelitos!K30</f>
        <v>0</v>
      </c>
      <c r="J16" s="74">
        <f>DatosDelitos!L30</f>
        <v>0</v>
      </c>
      <c r="K16" s="74">
        <f>DatosDelitos!N30</f>
        <v>3</v>
      </c>
      <c r="L16" s="75">
        <f>DatosDelitos!O30</f>
        <v>288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11</v>
      </c>
      <c r="E17" s="74">
        <f>DatosDelitos!G42-DatosDelitos!G44</f>
        <v>4</v>
      </c>
      <c r="F17" s="74">
        <f>DatosDelitos!H42-DatosDelitos!H44</f>
        <v>5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2</v>
      </c>
    </row>
    <row r="18" spans="2:12" ht="13.15" customHeight="1" x14ac:dyDescent="0.2">
      <c r="B18" s="202" t="s">
        <v>911</v>
      </c>
      <c r="C18" s="202"/>
      <c r="D18" s="73">
        <f>DatosDelitos!B50</f>
        <v>319</v>
      </c>
      <c r="E18" s="74">
        <f>DatosDelitos!G50</f>
        <v>79</v>
      </c>
      <c r="F18" s="74">
        <f>DatosDelitos!H50</f>
        <v>51</v>
      </c>
      <c r="G18" s="74">
        <f>DatosDelitos!I50</f>
        <v>16</v>
      </c>
      <c r="H18" s="74">
        <f>DatosDelitos!J50</f>
        <v>22</v>
      </c>
      <c r="I18" s="74">
        <f>DatosDelitos!K50</f>
        <v>0</v>
      </c>
      <c r="J18" s="74">
        <f>DatosDelitos!L50</f>
        <v>0</v>
      </c>
      <c r="K18" s="74">
        <f>DatosDelitos!N50</f>
        <v>6</v>
      </c>
      <c r="L18" s="75">
        <f>DatosDelitos!O50</f>
        <v>68</v>
      </c>
    </row>
    <row r="19" spans="2:12" ht="13.15" customHeight="1" x14ac:dyDescent="0.2">
      <c r="B19" s="202" t="s">
        <v>912</v>
      </c>
      <c r="C19" s="202"/>
      <c r="D19" s="73">
        <f>DatosDelitos!B72</f>
        <v>3</v>
      </c>
      <c r="E19" s="74">
        <f>DatosDelitos!G72</f>
        <v>1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0</v>
      </c>
      <c r="J19" s="74">
        <f>DatosDelitos!L72</f>
        <v>2</v>
      </c>
      <c r="K19" s="74">
        <f>DatosDelitos!N72</f>
        <v>0</v>
      </c>
      <c r="L19" s="75">
        <f>DatosDelitos!O72</f>
        <v>2</v>
      </c>
    </row>
    <row r="20" spans="2:12" ht="27" customHeight="1" x14ac:dyDescent="0.2">
      <c r="B20" s="202" t="s">
        <v>913</v>
      </c>
      <c r="C20" s="202"/>
      <c r="D20" s="73">
        <f>DatosDelitos!B74</f>
        <v>35</v>
      </c>
      <c r="E20" s="74">
        <f>DatosDelitos!G74</f>
        <v>7</v>
      </c>
      <c r="F20" s="74">
        <f>DatosDelitos!H74</f>
        <v>7</v>
      </c>
      <c r="G20" s="74">
        <f>DatosDelitos!I74</f>
        <v>0</v>
      </c>
      <c r="H20" s="74">
        <f>DatosDelitos!J74</f>
        <v>0</v>
      </c>
      <c r="I20" s="74">
        <f>DatosDelitos!K74</f>
        <v>0</v>
      </c>
      <c r="J20" s="74">
        <f>DatosDelitos!L74</f>
        <v>0</v>
      </c>
      <c r="K20" s="74">
        <f>DatosDelitos!N74</f>
        <v>0</v>
      </c>
      <c r="L20" s="75">
        <f>DatosDelitos!O74</f>
        <v>2</v>
      </c>
    </row>
    <row r="21" spans="2:12" ht="13.15" customHeight="1" x14ac:dyDescent="0.2">
      <c r="B21" s="203" t="s">
        <v>914</v>
      </c>
      <c r="C21" s="203"/>
      <c r="D21" s="73">
        <f>DatosDelitos!B82</f>
        <v>125</v>
      </c>
      <c r="E21" s="74">
        <f>DatosDelitos!G82</f>
        <v>9</v>
      </c>
      <c r="F21" s="74">
        <f>DatosDelitos!H82</f>
        <v>5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34</v>
      </c>
    </row>
    <row r="22" spans="2:12" ht="13.15" customHeight="1" x14ac:dyDescent="0.2">
      <c r="B22" s="202" t="s">
        <v>915</v>
      </c>
      <c r="C22" s="202"/>
      <c r="D22" s="73">
        <f>DatosDelitos!B85</f>
        <v>473</v>
      </c>
      <c r="E22" s="74">
        <f>DatosDelitos!G85</f>
        <v>310</v>
      </c>
      <c r="F22" s="74">
        <f>DatosDelitos!H85</f>
        <v>287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135</v>
      </c>
    </row>
    <row r="23" spans="2:12" ht="13.15" customHeight="1" x14ac:dyDescent="0.2">
      <c r="B23" s="202" t="s">
        <v>643</v>
      </c>
      <c r="C23" s="202"/>
      <c r="D23" s="73">
        <f>DatosDelitos!B97</f>
        <v>5402</v>
      </c>
      <c r="E23" s="74">
        <f>DatosDelitos!G97</f>
        <v>1253</v>
      </c>
      <c r="F23" s="74">
        <f>DatosDelitos!H97</f>
        <v>1074</v>
      </c>
      <c r="G23" s="74">
        <f>DatosDelitos!I97</f>
        <v>0</v>
      </c>
      <c r="H23" s="74">
        <f>DatosDelitos!J97</f>
        <v>4</v>
      </c>
      <c r="I23" s="74">
        <f>DatosDelitos!K97</f>
        <v>0</v>
      </c>
      <c r="J23" s="74">
        <f>DatosDelitos!L97</f>
        <v>1</v>
      </c>
      <c r="K23" s="74">
        <f>DatosDelitos!N97</f>
        <v>47</v>
      </c>
      <c r="L23" s="75">
        <f>DatosDelitos!O97</f>
        <v>952</v>
      </c>
    </row>
    <row r="24" spans="2:12" ht="27" customHeight="1" x14ac:dyDescent="0.2">
      <c r="B24" s="202" t="s">
        <v>916</v>
      </c>
      <c r="C24" s="202"/>
      <c r="D24" s="73">
        <f>DatosDelitos!B131</f>
        <v>11</v>
      </c>
      <c r="E24" s="74">
        <f>DatosDelitos!G131</f>
        <v>18</v>
      </c>
      <c r="F24" s="74">
        <f>DatosDelitos!H131</f>
        <v>7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2</v>
      </c>
    </row>
    <row r="25" spans="2:12" ht="13.15" customHeight="1" x14ac:dyDescent="0.2">
      <c r="B25" s="202" t="s">
        <v>917</v>
      </c>
      <c r="C25" s="202"/>
      <c r="D25" s="73">
        <f>DatosDelitos!B137</f>
        <v>30</v>
      </c>
      <c r="E25" s="74">
        <f>DatosDelitos!G137</f>
        <v>6</v>
      </c>
      <c r="F25" s="74">
        <f>DatosDelitos!H137</f>
        <v>2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9</v>
      </c>
    </row>
    <row r="26" spans="2:12" ht="13.15" customHeight="1" x14ac:dyDescent="0.2">
      <c r="B26" s="203" t="s">
        <v>918</v>
      </c>
      <c r="C26" s="203"/>
      <c r="D26" s="73">
        <f>DatosDelitos!B144</f>
        <v>163</v>
      </c>
      <c r="E26" s="74">
        <f>DatosDelitos!G144</f>
        <v>0</v>
      </c>
      <c r="F26" s="74">
        <f>DatosDelitos!H144</f>
        <v>2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1</v>
      </c>
    </row>
    <row r="27" spans="2:12" ht="38.25" customHeight="1" x14ac:dyDescent="0.2">
      <c r="B27" s="202" t="s">
        <v>919</v>
      </c>
      <c r="C27" s="202"/>
      <c r="D27" s="73">
        <f>DatosDelitos!B147</f>
        <v>94</v>
      </c>
      <c r="E27" s="74">
        <f>DatosDelitos!G147</f>
        <v>44</v>
      </c>
      <c r="F27" s="74">
        <f>DatosDelitos!H147</f>
        <v>35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19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100</v>
      </c>
      <c r="E28" s="74">
        <f>DatosDelitos!G156+SUM(DatosDelitos!G167:G172)</f>
        <v>25</v>
      </c>
      <c r="F28" s="74">
        <f>DatosDelitos!H156+SUM(DatosDelitos!H167:H172)</f>
        <v>21</v>
      </c>
      <c r="G28" s="74">
        <f>DatosDelitos!I156+SUM(DatosDelitos!I167:I172)</f>
        <v>0</v>
      </c>
      <c r="H28" s="74">
        <f>DatosDelitos!J156+SUM(DatosDelitos!J167:J172)</f>
        <v>0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1</v>
      </c>
      <c r="L28" s="74">
        <f>DatosDelitos!O156+SUM(DatosDelitos!O167:P172)</f>
        <v>10</v>
      </c>
    </row>
    <row r="29" spans="2:12" ht="13.15" customHeight="1" x14ac:dyDescent="0.2">
      <c r="B29" s="202" t="s">
        <v>921</v>
      </c>
      <c r="C29" s="202"/>
      <c r="D29" s="73">
        <f>SUM(DatosDelitos!B173:B177)</f>
        <v>675</v>
      </c>
      <c r="E29" s="74">
        <f>SUM(DatosDelitos!G173:G177)</f>
        <v>529</v>
      </c>
      <c r="F29" s="74">
        <f>SUM(DatosDelitos!H173:H177)</f>
        <v>383</v>
      </c>
      <c r="G29" s="74">
        <f>SUM(DatosDelitos!I173:I177)</f>
        <v>2</v>
      </c>
      <c r="H29" s="74">
        <f>SUM(DatosDelitos!J173:J177)</f>
        <v>6</v>
      </c>
      <c r="I29" s="74">
        <f>SUM(DatosDelitos!K173:K177)</f>
        <v>3</v>
      </c>
      <c r="J29" s="74">
        <f>SUM(DatosDelitos!L173:L177)</f>
        <v>0</v>
      </c>
      <c r="K29" s="74">
        <f>SUM(DatosDelitos!N173:N177)</f>
        <v>26</v>
      </c>
      <c r="L29" s="74">
        <f>SUM(DatosDelitos!O173:O177)</f>
        <v>401</v>
      </c>
    </row>
    <row r="30" spans="2:12" ht="13.15" customHeight="1" x14ac:dyDescent="0.2">
      <c r="B30" s="202" t="s">
        <v>922</v>
      </c>
      <c r="C30" s="202"/>
      <c r="D30" s="73">
        <f>DatosDelitos!B178</f>
        <v>374</v>
      </c>
      <c r="E30" s="74">
        <f>DatosDelitos!G178</f>
        <v>216</v>
      </c>
      <c r="F30" s="74">
        <f>DatosDelitos!H178</f>
        <v>164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1404</v>
      </c>
    </row>
    <row r="31" spans="2:12" ht="13.15" customHeight="1" x14ac:dyDescent="0.2">
      <c r="B31" s="202" t="s">
        <v>923</v>
      </c>
      <c r="C31" s="202"/>
      <c r="D31" s="73">
        <f>DatosDelitos!B186</f>
        <v>291</v>
      </c>
      <c r="E31" s="74">
        <f>DatosDelitos!G186</f>
        <v>100</v>
      </c>
      <c r="F31" s="74">
        <f>DatosDelitos!H186</f>
        <v>72</v>
      </c>
      <c r="G31" s="74">
        <f>DatosDelitos!I186</f>
        <v>0</v>
      </c>
      <c r="H31" s="74">
        <f>DatosDelitos!J186</f>
        <v>0</v>
      </c>
      <c r="I31" s="74">
        <f>DatosDelitos!K186</f>
        <v>0</v>
      </c>
      <c r="J31" s="74">
        <f>DatosDelitos!L186</f>
        <v>0</v>
      </c>
      <c r="K31" s="74">
        <f>DatosDelitos!N186</f>
        <v>0</v>
      </c>
      <c r="L31" s="74">
        <f>DatosDelitos!O186</f>
        <v>79</v>
      </c>
    </row>
    <row r="32" spans="2:12" ht="13.15" customHeight="1" x14ac:dyDescent="0.2">
      <c r="B32" s="202" t="s">
        <v>924</v>
      </c>
      <c r="C32" s="202"/>
      <c r="D32" s="73">
        <f>DatosDelitos!B201</f>
        <v>64</v>
      </c>
      <c r="E32" s="74">
        <f>DatosDelitos!G201</f>
        <v>23</v>
      </c>
      <c r="F32" s="74">
        <f>DatosDelitos!H201</f>
        <v>23</v>
      </c>
      <c r="G32" s="74">
        <f>DatosDelitos!I201</f>
        <v>0</v>
      </c>
      <c r="H32" s="74">
        <f>DatosDelitos!J201</f>
        <v>0</v>
      </c>
      <c r="I32" s="74">
        <f>DatosDelitos!K201</f>
        <v>0</v>
      </c>
      <c r="J32" s="74">
        <f>DatosDelitos!L201</f>
        <v>0</v>
      </c>
      <c r="K32" s="74">
        <f>DatosDelitos!N201</f>
        <v>0</v>
      </c>
      <c r="L32" s="74">
        <f>DatosDelitos!O201</f>
        <v>26</v>
      </c>
    </row>
    <row r="33" spans="2:13" ht="13.15" customHeight="1" x14ac:dyDescent="0.2">
      <c r="B33" s="202" t="s">
        <v>925</v>
      </c>
      <c r="C33" s="202"/>
      <c r="D33" s="73">
        <f>DatosDelitos!B221</f>
        <v>841</v>
      </c>
      <c r="E33" s="74">
        <f>DatosDelitos!G221</f>
        <v>270</v>
      </c>
      <c r="F33" s="74">
        <f>DatosDelitos!H221</f>
        <v>254</v>
      </c>
      <c r="G33" s="74">
        <f>DatosDelitos!I221</f>
        <v>2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2</v>
      </c>
      <c r="L33" s="74">
        <f>DatosDelitos!O221</f>
        <v>386</v>
      </c>
    </row>
    <row r="34" spans="2:13" ht="13.15" customHeight="1" x14ac:dyDescent="0.2">
      <c r="B34" s="202" t="s">
        <v>926</v>
      </c>
      <c r="C34" s="202"/>
      <c r="D34" s="73">
        <f>DatosDelitos!B242</f>
        <v>1</v>
      </c>
      <c r="E34" s="74">
        <f>DatosDelitos!G242</f>
        <v>0</v>
      </c>
      <c r="F34" s="74">
        <f>DatosDelitos!H242</f>
        <v>0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0</v>
      </c>
    </row>
    <row r="35" spans="2:13" ht="13.15" customHeight="1" x14ac:dyDescent="0.2">
      <c r="B35" s="202" t="s">
        <v>927</v>
      </c>
      <c r="C35" s="202"/>
      <c r="D35" s="73">
        <f>DatosDelitos!B269</f>
        <v>119</v>
      </c>
      <c r="E35" s="74">
        <f>DatosDelitos!G269</f>
        <v>103</v>
      </c>
      <c r="F35" s="74">
        <f>DatosDelitos!H269</f>
        <v>79</v>
      </c>
      <c r="G35" s="74">
        <f>DatosDelitos!I269</f>
        <v>2</v>
      </c>
      <c r="H35" s="74">
        <f>DatosDelitos!J269</f>
        <v>2</v>
      </c>
      <c r="I35" s="74">
        <f>DatosDelitos!K269</f>
        <v>0</v>
      </c>
      <c r="J35" s="74">
        <f>DatosDelitos!L269</f>
        <v>1</v>
      </c>
      <c r="K35" s="74">
        <f>DatosDelitos!N269</f>
        <v>4</v>
      </c>
      <c r="L35" s="74">
        <f>DatosDelitos!O269</f>
        <v>244</v>
      </c>
    </row>
    <row r="36" spans="2:13" ht="38.25" customHeight="1" x14ac:dyDescent="0.2">
      <c r="B36" s="202" t="s">
        <v>928</v>
      </c>
      <c r="C36" s="202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0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17</v>
      </c>
      <c r="E38" s="74">
        <f>DatosDelitos!G310+DatosDelitos!G316+DatosDelitos!G318</f>
        <v>7</v>
      </c>
      <c r="F38" s="74">
        <f>DatosDelitos!H310+DatosDelitos!H316+DatosDelitos!H318</f>
        <v>3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0</v>
      </c>
    </row>
    <row r="39" spans="2:13" ht="13.15" customHeight="1" x14ac:dyDescent="0.2">
      <c r="B39" s="202" t="s">
        <v>931</v>
      </c>
      <c r="C39" s="202"/>
      <c r="D39" s="73">
        <f>DatosDelitos!B321</f>
        <v>6797</v>
      </c>
      <c r="E39" s="74">
        <f>DatosDelitos!G321</f>
        <v>171</v>
      </c>
      <c r="F39" s="74">
        <f>DatosDelitos!H321</f>
        <v>0</v>
      </c>
      <c r="G39" s="74">
        <f>DatosDelitos!I321</f>
        <v>9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3</v>
      </c>
      <c r="L39" s="74">
        <f>DatosDelitos!O321</f>
        <v>8</v>
      </c>
    </row>
    <row r="40" spans="2:13" ht="13.15" customHeight="1" x14ac:dyDescent="0.2">
      <c r="B40" s="202" t="s">
        <v>932</v>
      </c>
      <c r="C40" s="202"/>
      <c r="D40" s="73">
        <f>DatosDelitos!B323</f>
        <v>5</v>
      </c>
      <c r="E40" s="73">
        <f>DatosDelitos!G323</f>
        <v>2</v>
      </c>
      <c r="F40" s="73">
        <f>DatosDelitos!H323</f>
        <v>0</v>
      </c>
      <c r="G40" s="73">
        <f>DatosDelitos!I323</f>
        <v>0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0</v>
      </c>
      <c r="L40" s="73">
        <f>DatosDelitos!O323</f>
        <v>1</v>
      </c>
    </row>
    <row r="41" spans="2:13" ht="13.15" customHeight="1" x14ac:dyDescent="0.2">
      <c r="B41" s="202" t="s">
        <v>623</v>
      </c>
      <c r="C41" s="202"/>
      <c r="D41" s="73">
        <f>DatosDelitos!B325</f>
        <v>3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36888</v>
      </c>
      <c r="E42" s="76">
        <f t="shared" si="0"/>
        <v>3828</v>
      </c>
      <c r="F42" s="76">
        <f t="shared" si="0"/>
        <v>2964</v>
      </c>
      <c r="G42" s="76">
        <f t="shared" si="0"/>
        <v>38</v>
      </c>
      <c r="H42" s="76">
        <f t="shared" si="0"/>
        <v>52</v>
      </c>
      <c r="I42" s="76">
        <f t="shared" si="0"/>
        <v>11</v>
      </c>
      <c r="J42" s="76">
        <f t="shared" si="0"/>
        <v>9</v>
      </c>
      <c r="K42" s="76">
        <f t="shared" si="0"/>
        <v>103</v>
      </c>
      <c r="L42" s="76">
        <f t="shared" si="0"/>
        <v>5022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139</v>
      </c>
      <c r="E49" s="79">
        <f>DatosDelitos!F13-DatosDelitos!F17</f>
        <v>156</v>
      </c>
    </row>
    <row r="50" spans="2:5" ht="13.15" customHeight="1" x14ac:dyDescent="0.25">
      <c r="B50" s="204" t="s">
        <v>275</v>
      </c>
      <c r="C50" s="204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996</v>
      </c>
      <c r="E53" s="79">
        <f>DatosDelitos!F17+DatosDelitos!F44</f>
        <v>555</v>
      </c>
    </row>
    <row r="54" spans="2:5" ht="13.15" customHeight="1" x14ac:dyDescent="0.25">
      <c r="B54" s="204" t="s">
        <v>909</v>
      </c>
      <c r="C54" s="204"/>
      <c r="D54" s="79">
        <f>DatosDelitos!E30</f>
        <v>188</v>
      </c>
      <c r="E54" s="79">
        <f>DatosDelitos!F30</f>
        <v>208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0</v>
      </c>
      <c r="E55" s="79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9">
        <f>DatosDelitos!E50</f>
        <v>18</v>
      </c>
      <c r="E56" s="79">
        <f>DatosDelitos!F50</f>
        <v>8</v>
      </c>
    </row>
    <row r="57" spans="2:5" ht="13.15" customHeight="1" x14ac:dyDescent="0.25">
      <c r="B57" s="204" t="s">
        <v>912</v>
      </c>
      <c r="C57" s="204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4</v>
      </c>
      <c r="E58" s="79">
        <f>DatosDelitos!F74</f>
        <v>0</v>
      </c>
    </row>
    <row r="59" spans="2:5" ht="13.15" customHeight="1" x14ac:dyDescent="0.25">
      <c r="B59" s="204" t="s">
        <v>914</v>
      </c>
      <c r="C59" s="204"/>
      <c r="D59" s="79">
        <f>DatosDelitos!E82</f>
        <v>153</v>
      </c>
      <c r="E59" s="79">
        <f>DatosDelitos!F82</f>
        <v>114</v>
      </c>
    </row>
    <row r="60" spans="2:5" ht="13.15" customHeight="1" x14ac:dyDescent="0.25">
      <c r="B60" s="204" t="s">
        <v>915</v>
      </c>
      <c r="C60" s="204"/>
      <c r="D60" s="79">
        <f>DatosDelitos!E85</f>
        <v>8</v>
      </c>
      <c r="E60" s="79">
        <f>DatosDelitos!F85</f>
        <v>0</v>
      </c>
    </row>
    <row r="61" spans="2:5" ht="13.15" customHeight="1" x14ac:dyDescent="0.25">
      <c r="B61" s="204" t="s">
        <v>643</v>
      </c>
      <c r="C61" s="204"/>
      <c r="D61" s="79">
        <f>DatosDelitos!E97</f>
        <v>254</v>
      </c>
      <c r="E61" s="79">
        <f>DatosDelitos!F97</f>
        <v>185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1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1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3</v>
      </c>
      <c r="E65" s="79">
        <f>DatosDelitos!F147</f>
        <v>2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0</v>
      </c>
      <c r="E66" s="79">
        <f>DatosDelitos!F156+SUM(DatosDelitos!F167:G172)</f>
        <v>4</v>
      </c>
    </row>
    <row r="67" spans="2:5" ht="13.15" customHeight="1" x14ac:dyDescent="0.25">
      <c r="B67" s="204" t="s">
        <v>921</v>
      </c>
      <c r="C67" s="204"/>
      <c r="D67" s="79">
        <f>SUM(DatosDelitos!E173:F177)</f>
        <v>70</v>
      </c>
      <c r="E67" s="79">
        <f>SUM(DatosDelitos!F173:G177)</f>
        <v>562</v>
      </c>
    </row>
    <row r="68" spans="2:5" ht="13.15" customHeight="1" x14ac:dyDescent="0.25">
      <c r="B68" s="204" t="s">
        <v>922</v>
      </c>
      <c r="C68" s="204"/>
      <c r="D68" s="79">
        <f>DatosDelitos!E178</f>
        <v>1288</v>
      </c>
      <c r="E68" s="79">
        <f>DatosDelitos!F178</f>
        <v>1156</v>
      </c>
    </row>
    <row r="69" spans="2:5" ht="13.15" customHeight="1" x14ac:dyDescent="0.25">
      <c r="B69" s="204" t="s">
        <v>923</v>
      </c>
      <c r="C69" s="204"/>
      <c r="D69" s="79">
        <f>DatosDelitos!E186</f>
        <v>13</v>
      </c>
      <c r="E69" s="79">
        <f>DatosDelitos!F186</f>
        <v>17</v>
      </c>
    </row>
    <row r="70" spans="2:5" ht="13.15" customHeight="1" x14ac:dyDescent="0.25">
      <c r="B70" s="204" t="s">
        <v>924</v>
      </c>
      <c r="C70" s="204"/>
      <c r="D70" s="79">
        <f>DatosDelitos!E201</f>
        <v>13</v>
      </c>
      <c r="E70" s="79">
        <f>DatosDelitos!F201</f>
        <v>0</v>
      </c>
    </row>
    <row r="71" spans="2:5" ht="13.15" customHeight="1" x14ac:dyDescent="0.25">
      <c r="B71" s="204" t="s">
        <v>925</v>
      </c>
      <c r="C71" s="204"/>
      <c r="D71" s="79">
        <f>DatosDelitos!E221</f>
        <v>358</v>
      </c>
      <c r="E71" s="79">
        <f>DatosDelitos!F221</f>
        <v>240</v>
      </c>
    </row>
    <row r="72" spans="2:5" ht="13.15" customHeight="1" x14ac:dyDescent="0.25">
      <c r="B72" s="204" t="s">
        <v>926</v>
      </c>
      <c r="C72" s="204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4" t="s">
        <v>927</v>
      </c>
      <c r="C73" s="204"/>
      <c r="D73" s="79">
        <f>DatosDelitos!E269</f>
        <v>145</v>
      </c>
      <c r="E73" s="79">
        <f>DatosDelitos!F269</f>
        <v>129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86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3738</v>
      </c>
      <c r="E80" s="79">
        <f>SUM(E48:E79)</f>
        <v>3336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29</v>
      </c>
    </row>
    <row r="86" spans="2:13" ht="13.15" customHeight="1" x14ac:dyDescent="0.25">
      <c r="B86" s="204" t="s">
        <v>275</v>
      </c>
      <c r="C86" s="204"/>
      <c r="D86" s="79">
        <f>DatosDelitos!M10</f>
        <v>2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39</v>
      </c>
    </row>
    <row r="90" spans="2:13" ht="13.15" customHeight="1" x14ac:dyDescent="0.25">
      <c r="B90" s="204" t="s">
        <v>909</v>
      </c>
      <c r="C90" s="204"/>
      <c r="D90" s="79">
        <f>DatosDelitos!M30</f>
        <v>9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0</v>
      </c>
    </row>
    <row r="92" spans="2:13" ht="13.15" customHeight="1" x14ac:dyDescent="0.25">
      <c r="B92" s="204" t="s">
        <v>911</v>
      </c>
      <c r="C92" s="204"/>
      <c r="D92" s="79">
        <f>DatosDelitos!M50</f>
        <v>8</v>
      </c>
    </row>
    <row r="93" spans="2:13" ht="13.15" customHeight="1" x14ac:dyDescent="0.25">
      <c r="B93" s="204" t="s">
        <v>912</v>
      </c>
      <c r="C93" s="204"/>
      <c r="D93" s="79">
        <f>DatosDelitos!M72</f>
        <v>0</v>
      </c>
    </row>
    <row r="94" spans="2:13" ht="27" customHeight="1" x14ac:dyDescent="0.25">
      <c r="B94" s="204" t="s">
        <v>936</v>
      </c>
      <c r="C94" s="204"/>
      <c r="D94" s="79">
        <f>DatosDelitos!M74</f>
        <v>3</v>
      </c>
    </row>
    <row r="95" spans="2:13" ht="13.15" customHeight="1" x14ac:dyDescent="0.25">
      <c r="B95" s="204" t="s">
        <v>914</v>
      </c>
      <c r="C95" s="204"/>
      <c r="D95" s="79">
        <f>DatosDelitos!M82</f>
        <v>6</v>
      </c>
    </row>
    <row r="96" spans="2:13" ht="13.15" customHeight="1" x14ac:dyDescent="0.25">
      <c r="B96" s="204" t="s">
        <v>915</v>
      </c>
      <c r="C96" s="204"/>
      <c r="D96" s="79">
        <f>DatosDelitos!M85</f>
        <v>1</v>
      </c>
    </row>
    <row r="97" spans="2:4" ht="13.15" customHeight="1" x14ac:dyDescent="0.25">
      <c r="B97" s="204" t="s">
        <v>643</v>
      </c>
      <c r="C97" s="204"/>
      <c r="D97" s="79">
        <f>DatosDelitos!M97</f>
        <v>32</v>
      </c>
    </row>
    <row r="98" spans="2:4" ht="27" customHeight="1" x14ac:dyDescent="0.25">
      <c r="B98" s="204" t="s">
        <v>937</v>
      </c>
      <c r="C98" s="204"/>
      <c r="D98" s="79">
        <f>DatosDelitos!M131</f>
        <v>9</v>
      </c>
    </row>
    <row r="99" spans="2:4" ht="13.15" customHeight="1" x14ac:dyDescent="0.25">
      <c r="B99" s="204" t="s">
        <v>917</v>
      </c>
      <c r="C99" s="204"/>
      <c r="D99" s="79">
        <f>DatosDelitos!M137</f>
        <v>41</v>
      </c>
    </row>
    <row r="100" spans="2:4" ht="13.15" customHeight="1" x14ac:dyDescent="0.25">
      <c r="B100" s="204" t="s">
        <v>918</v>
      </c>
      <c r="C100" s="204"/>
      <c r="D100" s="79">
        <f>DatosDelitos!M144</f>
        <v>2</v>
      </c>
    </row>
    <row r="101" spans="2:4" ht="13.15" customHeight="1" x14ac:dyDescent="0.25">
      <c r="B101" s="204" t="s">
        <v>940</v>
      </c>
      <c r="C101" s="204"/>
      <c r="D101" s="79">
        <f>DatosDelitos!M148</f>
        <v>15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17</v>
      </c>
    </row>
    <row r="103" spans="2:4" ht="13.15" customHeight="1" x14ac:dyDescent="0.25">
      <c r="B103" s="204" t="s">
        <v>848</v>
      </c>
      <c r="C103" s="204"/>
      <c r="D103" s="79">
        <f>SUM(DatosDelitos!M151:N155)</f>
        <v>18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3</v>
      </c>
    </row>
    <row r="105" spans="2:4" ht="13.15" customHeight="1" x14ac:dyDescent="0.25">
      <c r="B105" s="204" t="s">
        <v>941</v>
      </c>
      <c r="C105" s="204"/>
      <c r="D105" s="79">
        <f>SUM(DatosDelitos!M161:N165)</f>
        <v>2</v>
      </c>
    </row>
    <row r="106" spans="2:4" ht="13.15" customHeight="1" x14ac:dyDescent="0.25">
      <c r="B106" s="204" t="s">
        <v>921</v>
      </c>
      <c r="C106" s="204"/>
      <c r="D106" s="79">
        <f>SUM(DatosDelitos!M173:N177)</f>
        <v>27</v>
      </c>
    </row>
    <row r="107" spans="2:4" ht="13.15" customHeight="1" x14ac:dyDescent="0.25">
      <c r="B107" s="204" t="s">
        <v>922</v>
      </c>
      <c r="C107" s="204"/>
      <c r="D107" s="79">
        <f>DatosDelitos!M178</f>
        <v>7</v>
      </c>
    </row>
    <row r="108" spans="2:4" ht="13.15" customHeight="1" x14ac:dyDescent="0.25">
      <c r="B108" s="204" t="s">
        <v>923</v>
      </c>
      <c r="C108" s="204"/>
      <c r="D108" s="79">
        <f>DatosDelitos!M186</f>
        <v>45</v>
      </c>
    </row>
    <row r="109" spans="2:4" ht="13.15" customHeight="1" x14ac:dyDescent="0.25">
      <c r="B109" s="204" t="s">
        <v>924</v>
      </c>
      <c r="C109" s="204"/>
      <c r="D109" s="79">
        <f>DatosDelitos!M201</f>
        <v>53</v>
      </c>
    </row>
    <row r="110" spans="2:4" ht="13.15" customHeight="1" x14ac:dyDescent="0.25">
      <c r="B110" s="204" t="s">
        <v>925</v>
      </c>
      <c r="C110" s="204"/>
      <c r="D110" s="79">
        <f>DatosDelitos!M221</f>
        <v>4</v>
      </c>
    </row>
    <row r="111" spans="2:4" ht="13.15" customHeight="1" x14ac:dyDescent="0.25">
      <c r="B111" s="204" t="s">
        <v>926</v>
      </c>
      <c r="C111" s="204"/>
      <c r="D111" s="79">
        <f>DatosDelitos!M242</f>
        <v>3</v>
      </c>
    </row>
    <row r="112" spans="2:4" ht="13.15" customHeight="1" x14ac:dyDescent="0.25">
      <c r="B112" s="204" t="s">
        <v>927</v>
      </c>
      <c r="C112" s="204"/>
      <c r="D112" s="79">
        <f>DatosDelitos!M269</f>
        <v>0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11</v>
      </c>
    </row>
    <row r="117" spans="2:4" ht="13.9" customHeight="1" x14ac:dyDescent="0.25">
      <c r="B117" s="204" t="s">
        <v>931</v>
      </c>
      <c r="C117" s="204"/>
      <c r="D117" s="79">
        <f>DatosDelitos!M321</f>
        <v>17</v>
      </c>
    </row>
    <row r="118" spans="2:4" ht="12.75" customHeight="1" x14ac:dyDescent="0.25">
      <c r="B118" s="206" t="s">
        <v>932</v>
      </c>
      <c r="C118" s="206"/>
      <c r="D118" s="79">
        <f>DatosDelitos!M323</f>
        <v>0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403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35</v>
      </c>
      <c r="C5" s="32">
        <v>44</v>
      </c>
      <c r="D5" s="33">
        <v>-0.204545454545455</v>
      </c>
      <c r="E5" s="32">
        <v>0</v>
      </c>
      <c r="F5" s="32">
        <v>0</v>
      </c>
      <c r="G5" s="32">
        <v>8</v>
      </c>
      <c r="H5" s="32">
        <v>3</v>
      </c>
      <c r="I5" s="32">
        <v>4</v>
      </c>
      <c r="J5" s="32">
        <v>12</v>
      </c>
      <c r="K5" s="32">
        <v>7</v>
      </c>
      <c r="L5" s="32">
        <v>5</v>
      </c>
      <c r="M5" s="32">
        <v>7</v>
      </c>
      <c r="N5" s="32">
        <v>8</v>
      </c>
      <c r="O5" s="32">
        <v>30</v>
      </c>
    </row>
    <row r="6" spans="1:15" x14ac:dyDescent="0.25">
      <c r="A6" s="12" t="s">
        <v>304</v>
      </c>
      <c r="B6" s="13">
        <v>28</v>
      </c>
      <c r="C6" s="13">
        <v>36</v>
      </c>
      <c r="D6" s="34">
        <v>-0.22222222222222199</v>
      </c>
      <c r="E6" s="13">
        <v>0</v>
      </c>
      <c r="F6" s="13">
        <v>0</v>
      </c>
      <c r="G6" s="13">
        <v>4</v>
      </c>
      <c r="H6" s="13">
        <v>0</v>
      </c>
      <c r="I6" s="13">
        <v>4</v>
      </c>
      <c r="J6" s="13">
        <v>8</v>
      </c>
      <c r="K6" s="13">
        <v>6</v>
      </c>
      <c r="L6" s="13">
        <v>2</v>
      </c>
      <c r="M6" s="13">
        <v>0</v>
      </c>
      <c r="N6" s="13">
        <v>8</v>
      </c>
      <c r="O6" s="25">
        <v>12</v>
      </c>
    </row>
    <row r="7" spans="1:15" x14ac:dyDescent="0.25">
      <c r="A7" s="12" t="s">
        <v>305</v>
      </c>
      <c r="B7" s="13">
        <v>0</v>
      </c>
      <c r="C7" s="13">
        <v>2</v>
      </c>
      <c r="D7" s="34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4</v>
      </c>
      <c r="K7" s="13">
        <v>1</v>
      </c>
      <c r="L7" s="13">
        <v>3</v>
      </c>
      <c r="M7" s="13">
        <v>0</v>
      </c>
      <c r="N7" s="13">
        <v>0</v>
      </c>
      <c r="O7" s="25">
        <v>10</v>
      </c>
    </row>
    <row r="8" spans="1:15" x14ac:dyDescent="0.25">
      <c r="A8" s="12" t="s">
        <v>306</v>
      </c>
      <c r="B8" s="13">
        <v>7</v>
      </c>
      <c r="C8" s="13">
        <v>5</v>
      </c>
      <c r="D8" s="34">
        <v>0.4</v>
      </c>
      <c r="E8" s="13">
        <v>0</v>
      </c>
      <c r="F8" s="13">
        <v>0</v>
      </c>
      <c r="G8" s="13">
        <v>4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7</v>
      </c>
      <c r="N8" s="13">
        <v>0</v>
      </c>
      <c r="O8" s="25">
        <v>8</v>
      </c>
    </row>
    <row r="9" spans="1:15" x14ac:dyDescent="0.25">
      <c r="A9" s="12" t="s">
        <v>307</v>
      </c>
      <c r="B9" s="13">
        <v>0</v>
      </c>
      <c r="C9" s="13">
        <v>1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3</v>
      </c>
      <c r="C10" s="32">
        <v>1</v>
      </c>
      <c r="D10" s="33">
        <v>2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2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3</v>
      </c>
      <c r="C11" s="13">
        <v>1</v>
      </c>
      <c r="D11" s="34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2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19213</v>
      </c>
      <c r="C13" s="32">
        <v>18982</v>
      </c>
      <c r="D13" s="33">
        <v>1.2169423664524301E-2</v>
      </c>
      <c r="E13" s="32">
        <v>735</v>
      </c>
      <c r="F13" s="32">
        <v>416</v>
      </c>
      <c r="G13" s="32">
        <v>481</v>
      </c>
      <c r="H13" s="32">
        <v>389</v>
      </c>
      <c r="I13" s="32">
        <v>3</v>
      </c>
      <c r="J13" s="32">
        <v>3</v>
      </c>
      <c r="K13" s="32">
        <v>1</v>
      </c>
      <c r="L13" s="32">
        <v>0</v>
      </c>
      <c r="M13" s="32">
        <v>32</v>
      </c>
      <c r="N13" s="32">
        <v>3</v>
      </c>
      <c r="O13" s="32">
        <v>777</v>
      </c>
    </row>
    <row r="14" spans="1:15" x14ac:dyDescent="0.25">
      <c r="A14" s="12" t="s">
        <v>311</v>
      </c>
      <c r="B14" s="13">
        <v>17623</v>
      </c>
      <c r="C14" s="13">
        <v>17107</v>
      </c>
      <c r="D14" s="34">
        <v>3.0163091132284998E-2</v>
      </c>
      <c r="E14" s="13">
        <v>135</v>
      </c>
      <c r="F14" s="13">
        <v>153</v>
      </c>
      <c r="G14" s="13">
        <v>315</v>
      </c>
      <c r="H14" s="13">
        <v>282</v>
      </c>
      <c r="I14" s="13">
        <v>2</v>
      </c>
      <c r="J14" s="13">
        <v>2</v>
      </c>
      <c r="K14" s="13">
        <v>0</v>
      </c>
      <c r="L14" s="13">
        <v>0</v>
      </c>
      <c r="M14" s="13">
        <v>15</v>
      </c>
      <c r="N14" s="13">
        <v>1</v>
      </c>
      <c r="O14" s="25">
        <v>477</v>
      </c>
    </row>
    <row r="15" spans="1:15" x14ac:dyDescent="0.25">
      <c r="A15" s="12" t="s">
        <v>312</v>
      </c>
      <c r="B15" s="13">
        <v>7</v>
      </c>
      <c r="C15" s="13">
        <v>10</v>
      </c>
      <c r="D15" s="34">
        <v>-0.3</v>
      </c>
      <c r="E15" s="13">
        <v>1</v>
      </c>
      <c r="F15" s="13">
        <v>3</v>
      </c>
      <c r="G15" s="13">
        <v>4</v>
      </c>
      <c r="H15" s="13">
        <v>11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5">
        <v>3</v>
      </c>
    </row>
    <row r="16" spans="1:15" x14ac:dyDescent="0.25">
      <c r="A16" s="12" t="s">
        <v>313</v>
      </c>
      <c r="B16" s="13">
        <v>752</v>
      </c>
      <c r="C16" s="13">
        <v>1066</v>
      </c>
      <c r="D16" s="34">
        <v>-0.29455909943714798</v>
      </c>
      <c r="E16" s="13">
        <v>3</v>
      </c>
      <c r="F16" s="13">
        <v>0</v>
      </c>
      <c r="G16" s="13">
        <v>25</v>
      </c>
      <c r="H16" s="13">
        <v>12</v>
      </c>
      <c r="I16" s="13">
        <v>1</v>
      </c>
      <c r="J16" s="13">
        <v>0</v>
      </c>
      <c r="K16" s="13">
        <v>1</v>
      </c>
      <c r="L16" s="13">
        <v>0</v>
      </c>
      <c r="M16" s="13">
        <v>7</v>
      </c>
      <c r="N16" s="13">
        <v>0</v>
      </c>
      <c r="O16" s="25">
        <v>18</v>
      </c>
    </row>
    <row r="17" spans="1:15" x14ac:dyDescent="0.25">
      <c r="A17" s="12" t="s">
        <v>314</v>
      </c>
      <c r="B17" s="13">
        <v>831</v>
      </c>
      <c r="C17" s="13">
        <v>799</v>
      </c>
      <c r="D17" s="34">
        <v>4.00500625782228E-2</v>
      </c>
      <c r="E17" s="13">
        <v>596</v>
      </c>
      <c r="F17" s="13">
        <v>260</v>
      </c>
      <c r="G17" s="13">
        <v>137</v>
      </c>
      <c r="H17" s="13">
        <v>84</v>
      </c>
      <c r="I17" s="13">
        <v>0</v>
      </c>
      <c r="J17" s="13">
        <v>0</v>
      </c>
      <c r="K17" s="13">
        <v>0</v>
      </c>
      <c r="L17" s="13">
        <v>0</v>
      </c>
      <c r="M17" s="13">
        <v>10</v>
      </c>
      <c r="N17" s="13">
        <v>2</v>
      </c>
      <c r="O17" s="25">
        <v>279</v>
      </c>
    </row>
    <row r="18" spans="1:15" x14ac:dyDescent="0.25">
      <c r="A18" s="12" t="s">
        <v>315</v>
      </c>
      <c r="B18" s="13">
        <v>0</v>
      </c>
      <c r="C18" s="13">
        <v>0</v>
      </c>
      <c r="D18" s="3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6</v>
      </c>
      <c r="C20" s="32">
        <v>5</v>
      </c>
      <c r="D20" s="33">
        <v>0.2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6</v>
      </c>
      <c r="C21" s="13">
        <v>1</v>
      </c>
      <c r="D21" s="34">
        <v>5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4</v>
      </c>
      <c r="D22" s="34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1106</v>
      </c>
      <c r="C30" s="32">
        <v>1106</v>
      </c>
      <c r="D30" s="33">
        <v>0</v>
      </c>
      <c r="E30" s="32">
        <v>188</v>
      </c>
      <c r="F30" s="32">
        <v>208</v>
      </c>
      <c r="G30" s="32">
        <v>90</v>
      </c>
      <c r="H30" s="32">
        <v>99</v>
      </c>
      <c r="I30" s="32">
        <v>0</v>
      </c>
      <c r="J30" s="32">
        <v>3</v>
      </c>
      <c r="K30" s="32">
        <v>0</v>
      </c>
      <c r="L30" s="32">
        <v>0</v>
      </c>
      <c r="M30" s="32">
        <v>9</v>
      </c>
      <c r="N30" s="32">
        <v>3</v>
      </c>
      <c r="O30" s="32">
        <v>288</v>
      </c>
    </row>
    <row r="31" spans="1:15" x14ac:dyDescent="0.25">
      <c r="A31" s="12" t="s">
        <v>328</v>
      </c>
      <c r="B31" s="13">
        <v>7</v>
      </c>
      <c r="C31" s="13">
        <v>7</v>
      </c>
      <c r="D31" s="34">
        <v>0</v>
      </c>
      <c r="E31" s="13">
        <v>0</v>
      </c>
      <c r="F31" s="13">
        <v>0</v>
      </c>
      <c r="G31" s="13">
        <v>5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25">
        <v>4</v>
      </c>
    </row>
    <row r="32" spans="1:15" x14ac:dyDescent="0.25">
      <c r="A32" s="12" t="s">
        <v>329</v>
      </c>
      <c r="B32" s="13">
        <v>2</v>
      </c>
      <c r="C32" s="13">
        <v>1</v>
      </c>
      <c r="D32" s="34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687</v>
      </c>
      <c r="C33" s="13">
        <v>751</v>
      </c>
      <c r="D33" s="34">
        <v>-8.5219707057256996E-2</v>
      </c>
      <c r="E33" s="13">
        <v>109</v>
      </c>
      <c r="F33" s="13">
        <v>93</v>
      </c>
      <c r="G33" s="13">
        <v>37</v>
      </c>
      <c r="H33" s="13">
        <v>43</v>
      </c>
      <c r="I33" s="13">
        <v>0</v>
      </c>
      <c r="J33" s="13">
        <v>1</v>
      </c>
      <c r="K33" s="13">
        <v>0</v>
      </c>
      <c r="L33" s="13">
        <v>0</v>
      </c>
      <c r="M33" s="13">
        <v>3</v>
      </c>
      <c r="N33" s="13">
        <v>1</v>
      </c>
      <c r="O33" s="25">
        <v>177</v>
      </c>
    </row>
    <row r="34" spans="1:15" x14ac:dyDescent="0.25">
      <c r="A34" s="12" t="s">
        <v>331</v>
      </c>
      <c r="B34" s="13">
        <v>74</v>
      </c>
      <c r="C34" s="13">
        <v>60</v>
      </c>
      <c r="D34" s="34">
        <v>0.233333333333333</v>
      </c>
      <c r="E34" s="13">
        <v>12</v>
      </c>
      <c r="F34" s="13">
        <v>10</v>
      </c>
      <c r="G34" s="13">
        <v>10</v>
      </c>
      <c r="H34" s="13">
        <v>6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2</v>
      </c>
      <c r="O34" s="25">
        <v>18</v>
      </c>
    </row>
    <row r="35" spans="1:15" x14ac:dyDescent="0.25">
      <c r="A35" s="12" t="s">
        <v>332</v>
      </c>
      <c r="B35" s="13">
        <v>192</v>
      </c>
      <c r="C35" s="13">
        <v>181</v>
      </c>
      <c r="D35" s="34">
        <v>6.0773480662983402E-2</v>
      </c>
      <c r="E35" s="13">
        <v>21</v>
      </c>
      <c r="F35" s="13">
        <v>11</v>
      </c>
      <c r="G35" s="13">
        <v>18</v>
      </c>
      <c r="H35" s="13">
        <v>11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0</v>
      </c>
      <c r="O35" s="25">
        <v>31</v>
      </c>
    </row>
    <row r="36" spans="1:15" x14ac:dyDescent="0.25">
      <c r="A36" s="12" t="s">
        <v>333</v>
      </c>
      <c r="B36" s="13">
        <v>37</v>
      </c>
      <c r="C36" s="13">
        <v>32</v>
      </c>
      <c r="D36" s="34">
        <v>0.15625</v>
      </c>
      <c r="E36" s="13">
        <v>26</v>
      </c>
      <c r="F36" s="13">
        <v>63</v>
      </c>
      <c r="G36" s="13">
        <v>10</v>
      </c>
      <c r="H36" s="13">
        <v>24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37</v>
      </c>
    </row>
    <row r="37" spans="1:15" x14ac:dyDescent="0.25">
      <c r="A37" s="12" t="s">
        <v>334</v>
      </c>
      <c r="B37" s="13">
        <v>19</v>
      </c>
      <c r="C37" s="13">
        <v>3</v>
      </c>
      <c r="D37" s="34">
        <v>5.3333333333333304</v>
      </c>
      <c r="E37" s="13">
        <v>9</v>
      </c>
      <c r="F37" s="13">
        <v>21</v>
      </c>
      <c r="G37" s="13">
        <v>3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6</v>
      </c>
    </row>
    <row r="38" spans="1:15" x14ac:dyDescent="0.25">
      <c r="A38" s="12" t="s">
        <v>335</v>
      </c>
      <c r="B38" s="13">
        <v>4</v>
      </c>
      <c r="C38" s="13">
        <v>7</v>
      </c>
      <c r="D38" s="34">
        <v>-0.42857142857142899</v>
      </c>
      <c r="E38" s="13">
        <v>2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84</v>
      </c>
      <c r="C41" s="13">
        <v>64</v>
      </c>
      <c r="D41" s="34">
        <v>0.3125</v>
      </c>
      <c r="E41" s="13">
        <v>9</v>
      </c>
      <c r="F41" s="13">
        <v>9</v>
      </c>
      <c r="G41" s="13">
        <v>7</v>
      </c>
      <c r="H41" s="13">
        <v>12</v>
      </c>
      <c r="I41" s="13">
        <v>0</v>
      </c>
      <c r="J41" s="13">
        <v>0</v>
      </c>
      <c r="K41" s="13">
        <v>0</v>
      </c>
      <c r="L41" s="13">
        <v>0</v>
      </c>
      <c r="M41" s="13">
        <v>2</v>
      </c>
      <c r="N41" s="13">
        <v>0</v>
      </c>
      <c r="O41" s="25">
        <v>14</v>
      </c>
    </row>
    <row r="42" spans="1:15" x14ac:dyDescent="0.25">
      <c r="A42" s="51" t="s">
        <v>339</v>
      </c>
      <c r="B42" s="32">
        <v>583</v>
      </c>
      <c r="C42" s="32">
        <v>471</v>
      </c>
      <c r="D42" s="33">
        <v>0.23779193205944801</v>
      </c>
      <c r="E42" s="32">
        <v>400</v>
      </c>
      <c r="F42" s="32">
        <v>295</v>
      </c>
      <c r="G42" s="32">
        <v>76</v>
      </c>
      <c r="H42" s="32">
        <v>76</v>
      </c>
      <c r="I42" s="32">
        <v>0</v>
      </c>
      <c r="J42" s="32">
        <v>0</v>
      </c>
      <c r="K42" s="32">
        <v>0</v>
      </c>
      <c r="L42" s="32">
        <v>0</v>
      </c>
      <c r="M42" s="32">
        <v>29</v>
      </c>
      <c r="N42" s="32">
        <v>0</v>
      </c>
      <c r="O42" s="32">
        <v>144</v>
      </c>
    </row>
    <row r="43" spans="1:15" x14ac:dyDescent="0.25">
      <c r="A43" s="12" t="s">
        <v>340</v>
      </c>
      <c r="B43" s="13">
        <v>0</v>
      </c>
      <c r="C43" s="13">
        <v>1</v>
      </c>
      <c r="D43" s="34">
        <v>-1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572</v>
      </c>
      <c r="C44" s="13">
        <v>463</v>
      </c>
      <c r="D44" s="34">
        <v>0.23542116630669499</v>
      </c>
      <c r="E44" s="13">
        <v>400</v>
      </c>
      <c r="F44" s="13">
        <v>295</v>
      </c>
      <c r="G44" s="13">
        <v>72</v>
      </c>
      <c r="H44" s="13">
        <v>71</v>
      </c>
      <c r="I44" s="13">
        <v>0</v>
      </c>
      <c r="J44" s="13">
        <v>0</v>
      </c>
      <c r="K44" s="13">
        <v>0</v>
      </c>
      <c r="L44" s="13">
        <v>0</v>
      </c>
      <c r="M44" s="13">
        <v>29</v>
      </c>
      <c r="N44" s="13">
        <v>0</v>
      </c>
      <c r="O44" s="25">
        <v>142</v>
      </c>
    </row>
    <row r="45" spans="1:15" x14ac:dyDescent="0.25">
      <c r="A45" s="12" t="s">
        <v>342</v>
      </c>
      <c r="B45" s="13">
        <v>3</v>
      </c>
      <c r="C45" s="13">
        <v>5</v>
      </c>
      <c r="D45" s="34">
        <v>-0.4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4</v>
      </c>
      <c r="C46" s="13">
        <v>2</v>
      </c>
      <c r="D46" s="34">
        <v>1</v>
      </c>
      <c r="E46" s="13">
        <v>0</v>
      </c>
      <c r="F46" s="13">
        <v>0</v>
      </c>
      <c r="G46" s="13">
        <v>4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4</v>
      </c>
      <c r="C48" s="13">
        <v>0</v>
      </c>
      <c r="D48" s="34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319</v>
      </c>
      <c r="C50" s="32">
        <v>358</v>
      </c>
      <c r="D50" s="33">
        <v>-0.108938547486034</v>
      </c>
      <c r="E50" s="32">
        <v>18</v>
      </c>
      <c r="F50" s="32">
        <v>8</v>
      </c>
      <c r="G50" s="32">
        <v>79</v>
      </c>
      <c r="H50" s="32">
        <v>51</v>
      </c>
      <c r="I50" s="32">
        <v>16</v>
      </c>
      <c r="J50" s="32">
        <v>22</v>
      </c>
      <c r="K50" s="32">
        <v>0</v>
      </c>
      <c r="L50" s="32">
        <v>0</v>
      </c>
      <c r="M50" s="32">
        <v>8</v>
      </c>
      <c r="N50" s="32">
        <v>6</v>
      </c>
      <c r="O50" s="32">
        <v>68</v>
      </c>
    </row>
    <row r="51" spans="1:15" x14ac:dyDescent="0.25">
      <c r="A51" s="12" t="s">
        <v>348</v>
      </c>
      <c r="B51" s="13">
        <v>90</v>
      </c>
      <c r="C51" s="13">
        <v>87</v>
      </c>
      <c r="D51" s="34">
        <v>3.4482758620689703E-2</v>
      </c>
      <c r="E51" s="13">
        <v>0</v>
      </c>
      <c r="F51" s="13">
        <v>0</v>
      </c>
      <c r="G51" s="13">
        <v>12</v>
      </c>
      <c r="H51" s="13">
        <v>5</v>
      </c>
      <c r="I51" s="13">
        <v>7</v>
      </c>
      <c r="J51" s="13">
        <v>4</v>
      </c>
      <c r="K51" s="13">
        <v>0</v>
      </c>
      <c r="L51" s="13">
        <v>0</v>
      </c>
      <c r="M51" s="13">
        <v>2</v>
      </c>
      <c r="N51" s="13">
        <v>2</v>
      </c>
      <c r="O51" s="25">
        <v>6</v>
      </c>
    </row>
    <row r="52" spans="1:15" x14ac:dyDescent="0.25">
      <c r="A52" s="12" t="s">
        <v>349</v>
      </c>
      <c r="B52" s="13">
        <v>4</v>
      </c>
      <c r="C52" s="13">
        <v>1</v>
      </c>
      <c r="D52" s="34">
        <v>3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124</v>
      </c>
      <c r="C53" s="13">
        <v>150</v>
      </c>
      <c r="D53" s="34">
        <v>-0.17333333333333301</v>
      </c>
      <c r="E53" s="13">
        <v>11</v>
      </c>
      <c r="F53" s="13">
        <v>5</v>
      </c>
      <c r="G53" s="13">
        <v>31</v>
      </c>
      <c r="H53" s="13">
        <v>20</v>
      </c>
      <c r="I53" s="13">
        <v>2</v>
      </c>
      <c r="J53" s="13">
        <v>2</v>
      </c>
      <c r="K53" s="13">
        <v>0</v>
      </c>
      <c r="L53" s="13">
        <v>0</v>
      </c>
      <c r="M53" s="13">
        <v>1</v>
      </c>
      <c r="N53" s="13">
        <v>0</v>
      </c>
      <c r="O53" s="25">
        <v>38</v>
      </c>
    </row>
    <row r="54" spans="1:15" x14ac:dyDescent="0.25">
      <c r="A54" s="12" t="s">
        <v>351</v>
      </c>
      <c r="B54" s="13">
        <v>1</v>
      </c>
      <c r="C54" s="13">
        <v>3</v>
      </c>
      <c r="D54" s="34">
        <v>-0.66666666666666696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352</v>
      </c>
      <c r="B55" s="13">
        <v>6</v>
      </c>
      <c r="C55" s="13">
        <v>4</v>
      </c>
      <c r="D55" s="34">
        <v>0.5</v>
      </c>
      <c r="E55" s="13">
        <v>1</v>
      </c>
      <c r="F55" s="13">
        <v>0</v>
      </c>
      <c r="G55" s="13">
        <v>0</v>
      </c>
      <c r="H55" s="13">
        <v>0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16</v>
      </c>
      <c r="C56" s="13">
        <v>26</v>
      </c>
      <c r="D56" s="34">
        <v>-0.38461538461538503</v>
      </c>
      <c r="E56" s="13">
        <v>1</v>
      </c>
      <c r="F56" s="13">
        <v>0</v>
      </c>
      <c r="G56" s="13">
        <v>6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3</v>
      </c>
    </row>
    <row r="57" spans="1:15" x14ac:dyDescent="0.25">
      <c r="A57" s="12" t="s">
        <v>354</v>
      </c>
      <c r="B57" s="13">
        <v>11</v>
      </c>
      <c r="C57" s="13">
        <v>13</v>
      </c>
      <c r="D57" s="34">
        <v>-0.15384615384615399</v>
      </c>
      <c r="E57" s="13">
        <v>3</v>
      </c>
      <c r="F57" s="13">
        <v>3</v>
      </c>
      <c r="G57" s="13">
        <v>3</v>
      </c>
      <c r="H57" s="13">
        <v>3</v>
      </c>
      <c r="I57" s="13">
        <v>0</v>
      </c>
      <c r="J57" s="13">
        <v>0</v>
      </c>
      <c r="K57" s="13">
        <v>0</v>
      </c>
      <c r="L57" s="13">
        <v>0</v>
      </c>
      <c r="M57" s="13">
        <v>2</v>
      </c>
      <c r="N57" s="13">
        <v>0</v>
      </c>
      <c r="O57" s="25">
        <v>7</v>
      </c>
    </row>
    <row r="58" spans="1:15" x14ac:dyDescent="0.25">
      <c r="A58" s="12" t="s">
        <v>355</v>
      </c>
      <c r="B58" s="13">
        <v>0</v>
      </c>
      <c r="C58" s="13">
        <v>2</v>
      </c>
      <c r="D58" s="34">
        <v>-1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2</v>
      </c>
      <c r="C59" s="13">
        <v>3</v>
      </c>
      <c r="D59" s="34">
        <v>-0.33333333333333298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1</v>
      </c>
    </row>
    <row r="60" spans="1:15" x14ac:dyDescent="0.25">
      <c r="A60" s="12" t="s">
        <v>357</v>
      </c>
      <c r="B60" s="13">
        <v>0</v>
      </c>
      <c r="C60" s="13">
        <v>1</v>
      </c>
      <c r="D60" s="34">
        <v>-1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6</v>
      </c>
      <c r="C61" s="13">
        <v>5</v>
      </c>
      <c r="D61" s="34">
        <v>0.2</v>
      </c>
      <c r="E61" s="13">
        <v>1</v>
      </c>
      <c r="F61" s="13">
        <v>0</v>
      </c>
      <c r="G61" s="13">
        <v>7</v>
      </c>
      <c r="H61" s="13">
        <v>7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2</v>
      </c>
    </row>
    <row r="62" spans="1:15" x14ac:dyDescent="0.25">
      <c r="A62" s="12" t="s">
        <v>359</v>
      </c>
      <c r="B62" s="13">
        <v>4</v>
      </c>
      <c r="C62" s="13">
        <v>0</v>
      </c>
      <c r="D62" s="34">
        <v>0</v>
      </c>
      <c r="E62" s="13">
        <v>1</v>
      </c>
      <c r="F62" s="13">
        <v>0</v>
      </c>
      <c r="G62" s="13">
        <v>2</v>
      </c>
      <c r="H62" s="13">
        <v>2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2</v>
      </c>
    </row>
    <row r="63" spans="1:15" x14ac:dyDescent="0.25">
      <c r="A63" s="12" t="s">
        <v>360</v>
      </c>
      <c r="B63" s="13">
        <v>40</v>
      </c>
      <c r="C63" s="13">
        <v>44</v>
      </c>
      <c r="D63" s="34">
        <v>-9.0909090909090898E-2</v>
      </c>
      <c r="E63" s="13">
        <v>0</v>
      </c>
      <c r="F63" s="13">
        <v>0</v>
      </c>
      <c r="G63" s="13">
        <v>17</v>
      </c>
      <c r="H63" s="13">
        <v>10</v>
      </c>
      <c r="I63" s="13">
        <v>2</v>
      </c>
      <c r="J63" s="13">
        <v>8</v>
      </c>
      <c r="K63" s="13">
        <v>0</v>
      </c>
      <c r="L63" s="13">
        <v>0</v>
      </c>
      <c r="M63" s="13">
        <v>2</v>
      </c>
      <c r="N63" s="13">
        <v>1</v>
      </c>
      <c r="O63" s="25">
        <v>4</v>
      </c>
    </row>
    <row r="64" spans="1:15" x14ac:dyDescent="0.25">
      <c r="A64" s="12" t="s">
        <v>361</v>
      </c>
      <c r="B64" s="13">
        <v>6</v>
      </c>
      <c r="C64" s="13">
        <v>9</v>
      </c>
      <c r="D64" s="34">
        <v>-0.33333333333333298</v>
      </c>
      <c r="E64" s="13">
        <v>0</v>
      </c>
      <c r="F64" s="13">
        <v>0</v>
      </c>
      <c r="G64" s="13">
        <v>0</v>
      </c>
      <c r="H64" s="13">
        <v>0</v>
      </c>
      <c r="I64" s="13">
        <v>2</v>
      </c>
      <c r="J64" s="13">
        <v>3</v>
      </c>
      <c r="K64" s="13">
        <v>0</v>
      </c>
      <c r="L64" s="13">
        <v>0</v>
      </c>
      <c r="M64" s="13">
        <v>1</v>
      </c>
      <c r="N64" s="13">
        <v>2</v>
      </c>
      <c r="O64" s="25">
        <v>0</v>
      </c>
    </row>
    <row r="65" spans="1:15" x14ac:dyDescent="0.25">
      <c r="A65" s="12" t="s">
        <v>362</v>
      </c>
      <c r="B65" s="13">
        <v>2</v>
      </c>
      <c r="C65" s="13">
        <v>3</v>
      </c>
      <c r="D65" s="34">
        <v>-0.33333333333333298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1</v>
      </c>
      <c r="C66" s="13">
        <v>1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3</v>
      </c>
      <c r="C67" s="13">
        <v>5</v>
      </c>
      <c r="D67" s="34">
        <v>-0.4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  <c r="N67" s="13">
        <v>1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1</v>
      </c>
      <c r="D69" s="34">
        <v>0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1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3</v>
      </c>
      <c r="C72" s="32">
        <v>5</v>
      </c>
      <c r="D72" s="33">
        <v>-0.4</v>
      </c>
      <c r="E72" s="32">
        <v>0</v>
      </c>
      <c r="F72" s="32">
        <v>0</v>
      </c>
      <c r="G72" s="32">
        <v>1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0</v>
      </c>
      <c r="N72" s="32">
        <v>0</v>
      </c>
      <c r="O72" s="32">
        <v>2</v>
      </c>
    </row>
    <row r="73" spans="1:15" x14ac:dyDescent="0.25">
      <c r="A73" s="12" t="s">
        <v>370</v>
      </c>
      <c r="B73" s="13">
        <v>3</v>
      </c>
      <c r="C73" s="13">
        <v>5</v>
      </c>
      <c r="D73" s="34">
        <v>-0.4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2</v>
      </c>
      <c r="M73" s="13">
        <v>0</v>
      </c>
      <c r="N73" s="13">
        <v>0</v>
      </c>
      <c r="O73" s="25">
        <v>2</v>
      </c>
    </row>
    <row r="74" spans="1:15" x14ac:dyDescent="0.25">
      <c r="A74" s="51" t="s">
        <v>371</v>
      </c>
      <c r="B74" s="32">
        <v>35</v>
      </c>
      <c r="C74" s="32">
        <v>34</v>
      </c>
      <c r="D74" s="33">
        <v>2.9411764705882401E-2</v>
      </c>
      <c r="E74" s="32">
        <v>4</v>
      </c>
      <c r="F74" s="32">
        <v>0</v>
      </c>
      <c r="G74" s="32">
        <v>7</v>
      </c>
      <c r="H74" s="32">
        <v>7</v>
      </c>
      <c r="I74" s="32">
        <v>0</v>
      </c>
      <c r="J74" s="32">
        <v>0</v>
      </c>
      <c r="K74" s="32">
        <v>0</v>
      </c>
      <c r="L74" s="32">
        <v>0</v>
      </c>
      <c r="M74" s="32">
        <v>3</v>
      </c>
      <c r="N74" s="32">
        <v>0</v>
      </c>
      <c r="O74" s="32">
        <v>2</v>
      </c>
    </row>
    <row r="75" spans="1:15" x14ac:dyDescent="0.25">
      <c r="A75" s="12" t="s">
        <v>372</v>
      </c>
      <c r="B75" s="13">
        <v>6</v>
      </c>
      <c r="C75" s="13">
        <v>7</v>
      </c>
      <c r="D75" s="34">
        <v>-0.14285714285714299</v>
      </c>
      <c r="E75" s="13">
        <v>1</v>
      </c>
      <c r="F75" s="13">
        <v>0</v>
      </c>
      <c r="G75" s="13">
        <v>1</v>
      </c>
      <c r="H75" s="13">
        <v>7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0</v>
      </c>
      <c r="C76" s="13">
        <v>0</v>
      </c>
      <c r="D76" s="34">
        <v>0</v>
      </c>
      <c r="E76" s="13">
        <v>0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11</v>
      </c>
      <c r="C77" s="13">
        <v>9</v>
      </c>
      <c r="D77" s="34">
        <v>0.22222222222222199</v>
      </c>
      <c r="E77" s="13">
        <v>2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17</v>
      </c>
      <c r="C79" s="13">
        <v>18</v>
      </c>
      <c r="D79" s="34">
        <v>-5.5555555555555601E-2</v>
      </c>
      <c r="E79" s="13">
        <v>1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5">
        <v>2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</v>
      </c>
      <c r="C81" s="13">
        <v>0</v>
      </c>
      <c r="D81" s="34">
        <v>0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1" t="s">
        <v>379</v>
      </c>
      <c r="B82" s="32">
        <v>125</v>
      </c>
      <c r="C82" s="32">
        <v>164</v>
      </c>
      <c r="D82" s="33">
        <v>-0.237804878048781</v>
      </c>
      <c r="E82" s="32">
        <v>153</v>
      </c>
      <c r="F82" s="32">
        <v>114</v>
      </c>
      <c r="G82" s="32">
        <v>9</v>
      </c>
      <c r="H82" s="32">
        <v>5</v>
      </c>
      <c r="I82" s="32">
        <v>0</v>
      </c>
      <c r="J82" s="32">
        <v>0</v>
      </c>
      <c r="K82" s="32">
        <v>0</v>
      </c>
      <c r="L82" s="32">
        <v>0</v>
      </c>
      <c r="M82" s="32">
        <v>6</v>
      </c>
      <c r="N82" s="32">
        <v>0</v>
      </c>
      <c r="O82" s="32">
        <v>34</v>
      </c>
    </row>
    <row r="83" spans="1:15" x14ac:dyDescent="0.25">
      <c r="A83" s="12" t="s">
        <v>380</v>
      </c>
      <c r="B83" s="13">
        <v>27</v>
      </c>
      <c r="C83" s="13">
        <v>26</v>
      </c>
      <c r="D83" s="34">
        <v>3.8461538461538498E-2</v>
      </c>
      <c r="E83" s="13">
        <v>1</v>
      </c>
      <c r="F83" s="13">
        <v>1</v>
      </c>
      <c r="G83" s="13">
        <v>2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4</v>
      </c>
      <c r="N83" s="13">
        <v>0</v>
      </c>
      <c r="O83" s="25">
        <v>4</v>
      </c>
    </row>
    <row r="84" spans="1:15" x14ac:dyDescent="0.25">
      <c r="A84" s="12" t="s">
        <v>381</v>
      </c>
      <c r="B84" s="13">
        <v>98</v>
      </c>
      <c r="C84" s="13">
        <v>138</v>
      </c>
      <c r="D84" s="34">
        <v>-0.28985507246376802</v>
      </c>
      <c r="E84" s="13">
        <v>152</v>
      </c>
      <c r="F84" s="13">
        <v>113</v>
      </c>
      <c r="G84" s="13">
        <v>7</v>
      </c>
      <c r="H84" s="13">
        <v>4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5">
        <v>30</v>
      </c>
    </row>
    <row r="85" spans="1:15" x14ac:dyDescent="0.25">
      <c r="A85" s="51" t="s">
        <v>382</v>
      </c>
      <c r="B85" s="32">
        <v>473</v>
      </c>
      <c r="C85" s="32">
        <v>535</v>
      </c>
      <c r="D85" s="33">
        <v>-0.11588785046729</v>
      </c>
      <c r="E85" s="32">
        <v>8</v>
      </c>
      <c r="F85" s="32">
        <v>0</v>
      </c>
      <c r="G85" s="32">
        <v>310</v>
      </c>
      <c r="H85" s="32">
        <v>287</v>
      </c>
      <c r="I85" s="32">
        <v>0</v>
      </c>
      <c r="J85" s="32">
        <v>0</v>
      </c>
      <c r="K85" s="32">
        <v>0</v>
      </c>
      <c r="L85" s="32">
        <v>0</v>
      </c>
      <c r="M85" s="32">
        <v>1</v>
      </c>
      <c r="N85" s="32">
        <v>0</v>
      </c>
      <c r="O85" s="32">
        <v>135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1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3</v>
      </c>
      <c r="C89" s="13">
        <v>1</v>
      </c>
      <c r="D89" s="34">
        <v>2</v>
      </c>
      <c r="E89" s="13">
        <v>2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387</v>
      </c>
      <c r="B90" s="13">
        <v>0</v>
      </c>
      <c r="C90" s="13">
        <v>0</v>
      </c>
      <c r="D90" s="3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20</v>
      </c>
      <c r="C91" s="13">
        <v>22</v>
      </c>
      <c r="D91" s="34">
        <v>-9.0909090909090898E-2</v>
      </c>
      <c r="E91" s="13">
        <v>0</v>
      </c>
      <c r="F91" s="13">
        <v>0</v>
      </c>
      <c r="G91" s="13">
        <v>1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2</v>
      </c>
    </row>
    <row r="92" spans="1:15" x14ac:dyDescent="0.25">
      <c r="A92" s="12" t="s">
        <v>389</v>
      </c>
      <c r="B92" s="13">
        <v>100</v>
      </c>
      <c r="C92" s="13">
        <v>126</v>
      </c>
      <c r="D92" s="34">
        <v>-0.206349206349206</v>
      </c>
      <c r="E92" s="13">
        <v>1</v>
      </c>
      <c r="F92" s="13">
        <v>0</v>
      </c>
      <c r="G92" s="13">
        <v>46</v>
      </c>
      <c r="H92" s="13">
        <v>83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80</v>
      </c>
    </row>
    <row r="93" spans="1:15" x14ac:dyDescent="0.25">
      <c r="A93" s="12" t="s">
        <v>390</v>
      </c>
      <c r="B93" s="13">
        <v>13</v>
      </c>
      <c r="C93" s="13">
        <v>14</v>
      </c>
      <c r="D93" s="34">
        <v>-7.1428571428571397E-2</v>
      </c>
      <c r="E93" s="13">
        <v>0</v>
      </c>
      <c r="F93" s="13">
        <v>0</v>
      </c>
      <c r="G93" s="13">
        <v>3</v>
      </c>
      <c r="H93" s="13">
        <v>5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</v>
      </c>
    </row>
    <row r="94" spans="1:15" x14ac:dyDescent="0.25">
      <c r="A94" s="12" t="s">
        <v>391</v>
      </c>
      <c r="B94" s="13">
        <v>330</v>
      </c>
      <c r="C94" s="13">
        <v>369</v>
      </c>
      <c r="D94" s="34">
        <v>-0.105691056910569</v>
      </c>
      <c r="E94" s="13">
        <v>2</v>
      </c>
      <c r="F94" s="13">
        <v>0</v>
      </c>
      <c r="G94" s="13">
        <v>258</v>
      </c>
      <c r="H94" s="13">
        <v>196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51</v>
      </c>
    </row>
    <row r="95" spans="1:15" x14ac:dyDescent="0.25">
      <c r="A95" s="12" t="s">
        <v>392</v>
      </c>
      <c r="B95" s="13">
        <v>6</v>
      </c>
      <c r="C95" s="13">
        <v>2</v>
      </c>
      <c r="D95" s="34">
        <v>2</v>
      </c>
      <c r="E95" s="13">
        <v>3</v>
      </c>
      <c r="F95" s="13">
        <v>0</v>
      </c>
      <c r="G95" s="13">
        <v>2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5402</v>
      </c>
      <c r="C97" s="32">
        <v>5392</v>
      </c>
      <c r="D97" s="33">
        <v>1.85459940652819E-3</v>
      </c>
      <c r="E97" s="32">
        <v>254</v>
      </c>
      <c r="F97" s="32">
        <v>185</v>
      </c>
      <c r="G97" s="32">
        <v>1253</v>
      </c>
      <c r="H97" s="32">
        <v>1074</v>
      </c>
      <c r="I97" s="32">
        <v>0</v>
      </c>
      <c r="J97" s="32">
        <v>4</v>
      </c>
      <c r="K97" s="32">
        <v>0</v>
      </c>
      <c r="L97" s="32">
        <v>1</v>
      </c>
      <c r="M97" s="32">
        <v>32</v>
      </c>
      <c r="N97" s="32">
        <v>47</v>
      </c>
      <c r="O97" s="32">
        <v>952</v>
      </c>
    </row>
    <row r="98" spans="1:15" x14ac:dyDescent="0.25">
      <c r="A98" s="12" t="s">
        <v>395</v>
      </c>
      <c r="B98" s="13">
        <v>1050</v>
      </c>
      <c r="C98" s="13">
        <v>1086</v>
      </c>
      <c r="D98" s="34">
        <v>-3.3149171270718203E-2</v>
      </c>
      <c r="E98" s="13">
        <v>80</v>
      </c>
      <c r="F98" s="13">
        <v>61</v>
      </c>
      <c r="G98" s="13">
        <v>169</v>
      </c>
      <c r="H98" s="13">
        <v>163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5">
        <v>148</v>
      </c>
    </row>
    <row r="99" spans="1:15" x14ac:dyDescent="0.25">
      <c r="A99" s="12" t="s">
        <v>396</v>
      </c>
      <c r="B99" s="13">
        <v>857</v>
      </c>
      <c r="C99" s="13">
        <v>924</v>
      </c>
      <c r="D99" s="34">
        <v>-7.2510822510822498E-2</v>
      </c>
      <c r="E99" s="13">
        <v>57</v>
      </c>
      <c r="F99" s="13">
        <v>28</v>
      </c>
      <c r="G99" s="13">
        <v>346</v>
      </c>
      <c r="H99" s="13">
        <v>260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10</v>
      </c>
      <c r="O99" s="25">
        <v>153</v>
      </c>
    </row>
    <row r="100" spans="1:15" x14ac:dyDescent="0.25">
      <c r="A100" s="12" t="s">
        <v>397</v>
      </c>
      <c r="B100" s="13">
        <v>48</v>
      </c>
      <c r="C100" s="13">
        <v>47</v>
      </c>
      <c r="D100" s="34">
        <v>2.1276595744680899E-2</v>
      </c>
      <c r="E100" s="13">
        <v>11</v>
      </c>
      <c r="F100" s="13">
        <v>20</v>
      </c>
      <c r="G100" s="13">
        <v>33</v>
      </c>
      <c r="H100" s="13">
        <v>63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  <c r="N100" s="13">
        <v>7</v>
      </c>
      <c r="O100" s="25">
        <v>50</v>
      </c>
    </row>
    <row r="101" spans="1:15" x14ac:dyDescent="0.25">
      <c r="A101" s="12" t="s">
        <v>398</v>
      </c>
      <c r="B101" s="13">
        <v>561</v>
      </c>
      <c r="C101" s="13">
        <v>513</v>
      </c>
      <c r="D101" s="34">
        <v>9.3567251461988299E-2</v>
      </c>
      <c r="E101" s="13">
        <v>42</v>
      </c>
      <c r="F101" s="13">
        <v>28</v>
      </c>
      <c r="G101" s="13">
        <v>134</v>
      </c>
      <c r="H101" s="13">
        <v>96</v>
      </c>
      <c r="I101" s="13">
        <v>0</v>
      </c>
      <c r="J101" s="13">
        <v>1</v>
      </c>
      <c r="K101" s="13">
        <v>0</v>
      </c>
      <c r="L101" s="13">
        <v>1</v>
      </c>
      <c r="M101" s="13">
        <v>0</v>
      </c>
      <c r="N101" s="13">
        <v>30</v>
      </c>
      <c r="O101" s="25">
        <v>123</v>
      </c>
    </row>
    <row r="102" spans="1:15" x14ac:dyDescent="0.25">
      <c r="A102" s="12" t="s">
        <v>399</v>
      </c>
      <c r="B102" s="13">
        <v>8</v>
      </c>
      <c r="C102" s="13">
        <v>12</v>
      </c>
      <c r="D102" s="34">
        <v>-0.33333333333333298</v>
      </c>
      <c r="E102" s="13">
        <v>0</v>
      </c>
      <c r="F102" s="13">
        <v>0</v>
      </c>
      <c r="G102" s="13">
        <v>3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56</v>
      </c>
      <c r="C103" s="13">
        <v>67</v>
      </c>
      <c r="D103" s="34">
        <v>-0.164179104477612</v>
      </c>
      <c r="E103" s="13">
        <v>19</v>
      </c>
      <c r="F103" s="13">
        <v>10</v>
      </c>
      <c r="G103" s="13">
        <v>22</v>
      </c>
      <c r="H103" s="13">
        <v>20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28</v>
      </c>
    </row>
    <row r="104" spans="1:15" x14ac:dyDescent="0.25">
      <c r="A104" s="12" t="s">
        <v>401</v>
      </c>
      <c r="B104" s="13">
        <v>195</v>
      </c>
      <c r="C104" s="13">
        <v>224</v>
      </c>
      <c r="D104" s="34">
        <v>-0.129464285714286</v>
      </c>
      <c r="E104" s="13">
        <v>2</v>
      </c>
      <c r="F104" s="13">
        <v>0</v>
      </c>
      <c r="G104" s="13">
        <v>9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1210</v>
      </c>
      <c r="C105" s="13">
        <v>1241</v>
      </c>
      <c r="D105" s="34">
        <v>-2.4979854955680902E-2</v>
      </c>
      <c r="E105" s="13">
        <v>13</v>
      </c>
      <c r="F105" s="13">
        <v>8</v>
      </c>
      <c r="G105" s="13">
        <v>291</v>
      </c>
      <c r="H105" s="13">
        <v>239</v>
      </c>
      <c r="I105" s="13">
        <v>0</v>
      </c>
      <c r="J105" s="13">
        <v>0</v>
      </c>
      <c r="K105" s="13">
        <v>0</v>
      </c>
      <c r="L105" s="13">
        <v>0</v>
      </c>
      <c r="M105" s="13">
        <v>16</v>
      </c>
      <c r="N105" s="13">
        <v>0</v>
      </c>
      <c r="O105" s="25">
        <v>107</v>
      </c>
    </row>
    <row r="106" spans="1:15" x14ac:dyDescent="0.25">
      <c r="A106" s="12" t="s">
        <v>403</v>
      </c>
      <c r="B106" s="13">
        <v>342</v>
      </c>
      <c r="C106" s="13">
        <v>309</v>
      </c>
      <c r="D106" s="34">
        <v>0.106796116504854</v>
      </c>
      <c r="E106" s="13">
        <v>7</v>
      </c>
      <c r="F106" s="13">
        <v>4</v>
      </c>
      <c r="G106" s="13">
        <v>72</v>
      </c>
      <c r="H106" s="13">
        <v>48</v>
      </c>
      <c r="I106" s="13">
        <v>0</v>
      </c>
      <c r="J106" s="13">
        <v>0</v>
      </c>
      <c r="K106" s="13">
        <v>0</v>
      </c>
      <c r="L106" s="13">
        <v>0</v>
      </c>
      <c r="M106" s="13">
        <v>5</v>
      </c>
      <c r="N106" s="13">
        <v>0</v>
      </c>
      <c r="O106" s="25">
        <v>36</v>
      </c>
    </row>
    <row r="107" spans="1:15" x14ac:dyDescent="0.25">
      <c r="A107" s="12" t="s">
        <v>404</v>
      </c>
      <c r="B107" s="13">
        <v>85</v>
      </c>
      <c r="C107" s="13">
        <v>108</v>
      </c>
      <c r="D107" s="34">
        <v>-0.21296296296296299</v>
      </c>
      <c r="E107" s="13">
        <v>3</v>
      </c>
      <c r="F107" s="13">
        <v>4</v>
      </c>
      <c r="G107" s="13">
        <v>23</v>
      </c>
      <c r="H107" s="13">
        <v>61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173</v>
      </c>
    </row>
    <row r="108" spans="1:15" x14ac:dyDescent="0.25">
      <c r="A108" s="12" t="s">
        <v>405</v>
      </c>
      <c r="B108" s="13">
        <v>6</v>
      </c>
      <c r="C108" s="13">
        <v>3</v>
      </c>
      <c r="D108" s="34">
        <v>1</v>
      </c>
      <c r="E108" s="13">
        <v>0</v>
      </c>
      <c r="F108" s="13">
        <v>0</v>
      </c>
      <c r="G108" s="13">
        <v>2</v>
      </c>
      <c r="H108" s="13">
        <v>5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2</v>
      </c>
    </row>
    <row r="109" spans="1:15" x14ac:dyDescent="0.25">
      <c r="A109" s="12" t="s">
        <v>406</v>
      </c>
      <c r="B109" s="13">
        <v>12</v>
      </c>
      <c r="C109" s="13">
        <v>15</v>
      </c>
      <c r="D109" s="34">
        <v>-0.2</v>
      </c>
      <c r="E109" s="13">
        <v>0</v>
      </c>
      <c r="F109" s="13">
        <v>0</v>
      </c>
      <c r="G109" s="13">
        <v>15</v>
      </c>
      <c r="H109" s="13">
        <v>3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0</v>
      </c>
      <c r="O109" s="25">
        <v>10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853</v>
      </c>
      <c r="C111" s="13">
        <v>742</v>
      </c>
      <c r="D111" s="34">
        <v>0.149595687331536</v>
      </c>
      <c r="E111" s="13">
        <v>15</v>
      </c>
      <c r="F111" s="13">
        <v>22</v>
      </c>
      <c r="G111" s="13">
        <v>86</v>
      </c>
      <c r="H111" s="13">
        <v>73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80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29</v>
      </c>
      <c r="C114" s="13">
        <v>21</v>
      </c>
      <c r="D114" s="34">
        <v>0.38095238095238099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15</v>
      </c>
      <c r="C115" s="13">
        <v>4</v>
      </c>
      <c r="D115" s="34">
        <v>2.75</v>
      </c>
      <c r="E115" s="13">
        <v>3</v>
      </c>
      <c r="F115" s="13">
        <v>0</v>
      </c>
      <c r="G115" s="13">
        <v>8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3</v>
      </c>
    </row>
    <row r="116" spans="1:15" x14ac:dyDescent="0.25">
      <c r="A116" s="12" t="s">
        <v>413</v>
      </c>
      <c r="B116" s="13">
        <v>5</v>
      </c>
      <c r="C116" s="13">
        <v>3</v>
      </c>
      <c r="D116" s="34">
        <v>0.66666666666666696</v>
      </c>
      <c r="E116" s="13">
        <v>1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3</v>
      </c>
    </row>
    <row r="117" spans="1:15" x14ac:dyDescent="0.25">
      <c r="A117" s="12" t="s">
        <v>414</v>
      </c>
      <c r="B117" s="13">
        <v>1</v>
      </c>
      <c r="C117" s="13">
        <v>2</v>
      </c>
      <c r="D117" s="34">
        <v>-0.5</v>
      </c>
      <c r="E117" s="13">
        <v>0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1</v>
      </c>
      <c r="D118" s="34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1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3</v>
      </c>
      <c r="C120" s="13">
        <v>4</v>
      </c>
      <c r="D120" s="34">
        <v>-0.25</v>
      </c>
      <c r="E120" s="13">
        <v>0</v>
      </c>
      <c r="F120" s="13">
        <v>0</v>
      </c>
      <c r="G120" s="13">
        <v>4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28</v>
      </c>
      <c r="C121" s="13">
        <v>36</v>
      </c>
      <c r="D121" s="34">
        <v>-0.22222222222222199</v>
      </c>
      <c r="E121" s="13">
        <v>1</v>
      </c>
      <c r="F121" s="13">
        <v>0</v>
      </c>
      <c r="G121" s="13">
        <v>8</v>
      </c>
      <c r="H121" s="13">
        <v>21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23</v>
      </c>
    </row>
    <row r="122" spans="1:15" x14ac:dyDescent="0.25">
      <c r="A122" s="12" t="s">
        <v>419</v>
      </c>
      <c r="B122" s="13">
        <v>4</v>
      </c>
      <c r="C122" s="13">
        <v>6</v>
      </c>
      <c r="D122" s="34">
        <v>-0.33333333333333298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2</v>
      </c>
      <c r="C123" s="13">
        <v>1</v>
      </c>
      <c r="D123" s="34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1</v>
      </c>
      <c r="D124" s="34">
        <v>-1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1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5</v>
      </c>
      <c r="C126" s="13">
        <v>5</v>
      </c>
      <c r="D126" s="34">
        <v>0</v>
      </c>
      <c r="E126" s="13">
        <v>0</v>
      </c>
      <c r="F126" s="13">
        <v>0</v>
      </c>
      <c r="G126" s="13">
        <v>3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2</v>
      </c>
    </row>
    <row r="127" spans="1:15" x14ac:dyDescent="0.25">
      <c r="A127" s="12" t="s">
        <v>424</v>
      </c>
      <c r="B127" s="13">
        <v>7</v>
      </c>
      <c r="C127" s="13">
        <v>1</v>
      </c>
      <c r="D127" s="34">
        <v>6</v>
      </c>
      <c r="E127" s="13">
        <v>0</v>
      </c>
      <c r="F127" s="13">
        <v>0</v>
      </c>
      <c r="G127" s="13">
        <v>3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14</v>
      </c>
      <c r="C128" s="13">
        <v>12</v>
      </c>
      <c r="D128" s="34">
        <v>0.16666666666666699</v>
      </c>
      <c r="E128" s="13">
        <v>0</v>
      </c>
      <c r="F128" s="13">
        <v>0</v>
      </c>
      <c r="G128" s="13">
        <v>13</v>
      </c>
      <c r="H128" s="13">
        <v>10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4</v>
      </c>
    </row>
    <row r="129" spans="1:15" x14ac:dyDescent="0.25">
      <c r="A129" s="12" t="s">
        <v>426</v>
      </c>
      <c r="B129" s="13">
        <v>1</v>
      </c>
      <c r="C129" s="13">
        <v>0</v>
      </c>
      <c r="D129" s="34">
        <v>0</v>
      </c>
      <c r="E129" s="13">
        <v>0</v>
      </c>
      <c r="F129" s="13">
        <v>0</v>
      </c>
      <c r="G129" s="13">
        <v>1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3</v>
      </c>
      <c r="C130" s="13">
        <v>4</v>
      </c>
      <c r="D130" s="34">
        <v>-0.25</v>
      </c>
      <c r="E130" s="13">
        <v>0</v>
      </c>
      <c r="F130" s="13">
        <v>0</v>
      </c>
      <c r="G130" s="13">
        <v>4</v>
      </c>
      <c r="H130" s="13">
        <v>2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3</v>
      </c>
    </row>
    <row r="131" spans="1:15" x14ac:dyDescent="0.25">
      <c r="A131" s="51" t="s">
        <v>428</v>
      </c>
      <c r="B131" s="32">
        <v>11</v>
      </c>
      <c r="C131" s="32">
        <v>4</v>
      </c>
      <c r="D131" s="33">
        <v>1.75</v>
      </c>
      <c r="E131" s="32">
        <v>0</v>
      </c>
      <c r="F131" s="32">
        <v>0</v>
      </c>
      <c r="G131" s="32">
        <v>18</v>
      </c>
      <c r="H131" s="32">
        <v>7</v>
      </c>
      <c r="I131" s="32">
        <v>0</v>
      </c>
      <c r="J131" s="32">
        <v>0</v>
      </c>
      <c r="K131" s="32">
        <v>0</v>
      </c>
      <c r="L131" s="32">
        <v>0</v>
      </c>
      <c r="M131" s="32">
        <v>9</v>
      </c>
      <c r="N131" s="32">
        <v>0</v>
      </c>
      <c r="O131" s="32">
        <v>2</v>
      </c>
    </row>
    <row r="132" spans="1:15" x14ac:dyDescent="0.25">
      <c r="A132" s="12" t="s">
        <v>429</v>
      </c>
      <c r="B132" s="13">
        <v>3</v>
      </c>
      <c r="C132" s="13">
        <v>0</v>
      </c>
      <c r="D132" s="34">
        <v>0</v>
      </c>
      <c r="E132" s="13">
        <v>0</v>
      </c>
      <c r="F132" s="13">
        <v>0</v>
      </c>
      <c r="G132" s="13">
        <v>6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2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8</v>
      </c>
      <c r="C134" s="13">
        <v>2</v>
      </c>
      <c r="D134" s="34">
        <v>3</v>
      </c>
      <c r="E134" s="13">
        <v>0</v>
      </c>
      <c r="F134" s="13">
        <v>0</v>
      </c>
      <c r="G134" s="13">
        <v>4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3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2</v>
      </c>
      <c r="D135" s="34">
        <v>-1</v>
      </c>
      <c r="E135" s="13">
        <v>0</v>
      </c>
      <c r="F135" s="13">
        <v>0</v>
      </c>
      <c r="G135" s="13">
        <v>6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30</v>
      </c>
      <c r="C137" s="32">
        <v>24</v>
      </c>
      <c r="D137" s="33">
        <v>0.25</v>
      </c>
      <c r="E137" s="32">
        <v>1</v>
      </c>
      <c r="F137" s="32">
        <v>0</v>
      </c>
      <c r="G137" s="32">
        <v>6</v>
      </c>
      <c r="H137" s="32">
        <v>2</v>
      </c>
      <c r="I137" s="32">
        <v>0</v>
      </c>
      <c r="J137" s="32">
        <v>0</v>
      </c>
      <c r="K137" s="32">
        <v>0</v>
      </c>
      <c r="L137" s="32">
        <v>0</v>
      </c>
      <c r="M137" s="32">
        <v>41</v>
      </c>
      <c r="N137" s="32">
        <v>0</v>
      </c>
      <c r="O137" s="32">
        <v>9</v>
      </c>
    </row>
    <row r="138" spans="1:15" x14ac:dyDescent="0.25">
      <c r="A138" s="12" t="s">
        <v>435</v>
      </c>
      <c r="B138" s="13">
        <v>0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1</v>
      </c>
    </row>
    <row r="139" spans="1:15" x14ac:dyDescent="0.25">
      <c r="A139" s="12" t="s">
        <v>436</v>
      </c>
      <c r="B139" s="13">
        <v>1</v>
      </c>
      <c r="C139" s="13">
        <v>1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24</v>
      </c>
      <c r="C142" s="13">
        <v>23</v>
      </c>
      <c r="D142" s="34">
        <v>4.3478260869565202E-2</v>
      </c>
      <c r="E142" s="13">
        <v>1</v>
      </c>
      <c r="F142" s="13">
        <v>0</v>
      </c>
      <c r="G142" s="13">
        <v>4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27</v>
      </c>
      <c r="N142" s="13">
        <v>0</v>
      </c>
      <c r="O142" s="25">
        <v>5</v>
      </c>
    </row>
    <row r="143" spans="1:15" x14ac:dyDescent="0.25">
      <c r="A143" s="12" t="s">
        <v>440</v>
      </c>
      <c r="B143" s="13">
        <v>5</v>
      </c>
      <c r="C143" s="13">
        <v>0</v>
      </c>
      <c r="D143" s="34">
        <v>0</v>
      </c>
      <c r="E143" s="13">
        <v>0</v>
      </c>
      <c r="F143" s="13">
        <v>0</v>
      </c>
      <c r="G143" s="13">
        <v>2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14</v>
      </c>
      <c r="N143" s="13">
        <v>0</v>
      </c>
      <c r="O143" s="25">
        <v>3</v>
      </c>
    </row>
    <row r="144" spans="1:15" x14ac:dyDescent="0.25">
      <c r="A144" s="51" t="s">
        <v>441</v>
      </c>
      <c r="B144" s="32">
        <v>163</v>
      </c>
      <c r="C144" s="32">
        <v>214</v>
      </c>
      <c r="D144" s="33">
        <v>-0.23831775700934599</v>
      </c>
      <c r="E144" s="32">
        <v>1</v>
      </c>
      <c r="F144" s="32">
        <v>0</v>
      </c>
      <c r="G144" s="32">
        <v>0</v>
      </c>
      <c r="H144" s="32">
        <v>2</v>
      </c>
      <c r="I144" s="32">
        <v>0</v>
      </c>
      <c r="J144" s="32">
        <v>0</v>
      </c>
      <c r="K144" s="32">
        <v>0</v>
      </c>
      <c r="L144" s="32">
        <v>0</v>
      </c>
      <c r="M144" s="32">
        <v>2</v>
      </c>
      <c r="N144" s="32">
        <v>0</v>
      </c>
      <c r="O144" s="32">
        <v>1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2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163</v>
      </c>
      <c r="C146" s="13">
        <v>214</v>
      </c>
      <c r="D146" s="34">
        <v>-0.23831775700934599</v>
      </c>
      <c r="E146" s="13">
        <v>1</v>
      </c>
      <c r="F146" s="13">
        <v>0</v>
      </c>
      <c r="G146" s="13">
        <v>0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1</v>
      </c>
    </row>
    <row r="147" spans="1:15" x14ac:dyDescent="0.25">
      <c r="A147" s="51" t="s">
        <v>444</v>
      </c>
      <c r="B147" s="32">
        <v>94</v>
      </c>
      <c r="C147" s="32">
        <v>67</v>
      </c>
      <c r="D147" s="33">
        <v>0.402985074626866</v>
      </c>
      <c r="E147" s="32">
        <v>3</v>
      </c>
      <c r="F147" s="32">
        <v>2</v>
      </c>
      <c r="G147" s="32">
        <v>44</v>
      </c>
      <c r="H147" s="32">
        <v>35</v>
      </c>
      <c r="I147" s="32">
        <v>0</v>
      </c>
      <c r="J147" s="32">
        <v>0</v>
      </c>
      <c r="K147" s="32">
        <v>0</v>
      </c>
      <c r="L147" s="32">
        <v>0</v>
      </c>
      <c r="M147" s="32">
        <v>50</v>
      </c>
      <c r="N147" s="32">
        <v>0</v>
      </c>
      <c r="O147" s="32">
        <v>19</v>
      </c>
    </row>
    <row r="148" spans="1:15" x14ac:dyDescent="0.25">
      <c r="A148" s="12" t="s">
        <v>445</v>
      </c>
      <c r="B148" s="13">
        <v>15</v>
      </c>
      <c r="C148" s="13">
        <v>11</v>
      </c>
      <c r="D148" s="34">
        <v>0.36363636363636398</v>
      </c>
      <c r="E148" s="13">
        <v>0</v>
      </c>
      <c r="F148" s="13">
        <v>0</v>
      </c>
      <c r="G148" s="13">
        <v>14</v>
      </c>
      <c r="H148" s="13">
        <v>10</v>
      </c>
      <c r="I148" s="13">
        <v>0</v>
      </c>
      <c r="J148" s="13">
        <v>0</v>
      </c>
      <c r="K148" s="13">
        <v>0</v>
      </c>
      <c r="L148" s="13">
        <v>0</v>
      </c>
      <c r="M148" s="13">
        <v>15</v>
      </c>
      <c r="N148" s="13">
        <v>0</v>
      </c>
      <c r="O148" s="25">
        <v>2</v>
      </c>
    </row>
    <row r="149" spans="1:15" x14ac:dyDescent="0.25">
      <c r="A149" s="12" t="s">
        <v>446</v>
      </c>
      <c r="B149" s="13">
        <v>14</v>
      </c>
      <c r="C149" s="13">
        <v>9</v>
      </c>
      <c r="D149" s="34">
        <v>0.55555555555555602</v>
      </c>
      <c r="E149" s="13">
        <v>0</v>
      </c>
      <c r="F149" s="13">
        <v>0</v>
      </c>
      <c r="G149" s="13">
        <v>6</v>
      </c>
      <c r="H149" s="13">
        <v>6</v>
      </c>
      <c r="I149" s="13">
        <v>0</v>
      </c>
      <c r="J149" s="13">
        <v>0</v>
      </c>
      <c r="K149" s="13">
        <v>0</v>
      </c>
      <c r="L149" s="13">
        <v>0</v>
      </c>
      <c r="M149" s="13">
        <v>17</v>
      </c>
      <c r="N149" s="13">
        <v>0</v>
      </c>
      <c r="O149" s="25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24</v>
      </c>
      <c r="C151" s="13">
        <v>2</v>
      </c>
      <c r="D151" s="34">
        <v>11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16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3</v>
      </c>
      <c r="D152" s="34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3</v>
      </c>
      <c r="C153" s="13">
        <v>3</v>
      </c>
      <c r="D153" s="34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17</v>
      </c>
      <c r="C154" s="13">
        <v>24</v>
      </c>
      <c r="D154" s="34">
        <v>-0.29166666666666702</v>
      </c>
      <c r="E154" s="13">
        <v>3</v>
      </c>
      <c r="F154" s="13">
        <v>2</v>
      </c>
      <c r="G154" s="13">
        <v>12</v>
      </c>
      <c r="H154" s="13">
        <v>7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5">
        <v>8</v>
      </c>
    </row>
    <row r="155" spans="1:15" x14ac:dyDescent="0.25">
      <c r="A155" s="12" t="s">
        <v>452</v>
      </c>
      <c r="B155" s="13">
        <v>21</v>
      </c>
      <c r="C155" s="13">
        <v>15</v>
      </c>
      <c r="D155" s="34">
        <v>0.4</v>
      </c>
      <c r="E155" s="13">
        <v>0</v>
      </c>
      <c r="F155" s="13">
        <v>0</v>
      </c>
      <c r="G155" s="13">
        <v>10</v>
      </c>
      <c r="H155" s="13">
        <v>12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8</v>
      </c>
    </row>
    <row r="156" spans="1:15" x14ac:dyDescent="0.25">
      <c r="A156" s="51" t="s">
        <v>453</v>
      </c>
      <c r="B156" s="32">
        <v>97</v>
      </c>
      <c r="C156" s="32">
        <v>83</v>
      </c>
      <c r="D156" s="33">
        <v>0.16867469879518099</v>
      </c>
      <c r="E156" s="32">
        <v>0</v>
      </c>
      <c r="F156" s="32">
        <v>0</v>
      </c>
      <c r="G156" s="32">
        <v>21</v>
      </c>
      <c r="H156" s="32">
        <v>18</v>
      </c>
      <c r="I156" s="32">
        <v>0</v>
      </c>
      <c r="J156" s="32">
        <v>0</v>
      </c>
      <c r="K156" s="32">
        <v>0</v>
      </c>
      <c r="L156" s="32">
        <v>0</v>
      </c>
      <c r="M156" s="32">
        <v>1</v>
      </c>
      <c r="N156" s="32">
        <v>1</v>
      </c>
      <c r="O156" s="32">
        <v>10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2</v>
      </c>
      <c r="D161" s="34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25">
        <v>0</v>
      </c>
    </row>
    <row r="162" spans="1:15" x14ac:dyDescent="0.25">
      <c r="A162" s="12" t="s">
        <v>459</v>
      </c>
      <c r="B162" s="13">
        <v>38</v>
      </c>
      <c r="C162" s="13">
        <v>38</v>
      </c>
      <c r="D162" s="34">
        <v>0</v>
      </c>
      <c r="E162" s="13">
        <v>0</v>
      </c>
      <c r="F162" s="13">
        <v>0</v>
      </c>
      <c r="G162" s="13">
        <v>17</v>
      </c>
      <c r="H162" s="13">
        <v>13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5">
        <v>6</v>
      </c>
    </row>
    <row r="163" spans="1:15" x14ac:dyDescent="0.25">
      <c r="A163" s="12" t="s">
        <v>460</v>
      </c>
      <c r="B163" s="13">
        <v>14</v>
      </c>
      <c r="C163" s="13">
        <v>10</v>
      </c>
      <c r="D163" s="34">
        <v>0.4</v>
      </c>
      <c r="E163" s="13">
        <v>0</v>
      </c>
      <c r="F163" s="13">
        <v>0</v>
      </c>
      <c r="G163" s="13">
        <v>2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32</v>
      </c>
      <c r="C164" s="13">
        <v>19</v>
      </c>
      <c r="D164" s="34">
        <v>0.68421052631579005</v>
      </c>
      <c r="E164" s="13">
        <v>0</v>
      </c>
      <c r="F164" s="13">
        <v>0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11</v>
      </c>
      <c r="C165" s="13">
        <v>14</v>
      </c>
      <c r="D165" s="34">
        <v>-0.214285714285714</v>
      </c>
      <c r="E165" s="13">
        <v>0</v>
      </c>
      <c r="F165" s="13">
        <v>0</v>
      </c>
      <c r="G165" s="13">
        <v>2</v>
      </c>
      <c r="H165" s="13">
        <v>3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4</v>
      </c>
    </row>
    <row r="166" spans="1:15" x14ac:dyDescent="0.25">
      <c r="A166" s="51" t="s">
        <v>463</v>
      </c>
      <c r="B166" s="32">
        <v>678</v>
      </c>
      <c r="C166" s="32">
        <v>663</v>
      </c>
      <c r="D166" s="33">
        <v>2.2624434389140299E-2</v>
      </c>
      <c r="E166" s="32">
        <v>37</v>
      </c>
      <c r="F166" s="32">
        <v>33</v>
      </c>
      <c r="G166" s="32">
        <v>533</v>
      </c>
      <c r="H166" s="32">
        <v>386</v>
      </c>
      <c r="I166" s="32">
        <v>2</v>
      </c>
      <c r="J166" s="32">
        <v>6</v>
      </c>
      <c r="K166" s="32">
        <v>3</v>
      </c>
      <c r="L166" s="32">
        <v>0</v>
      </c>
      <c r="M166" s="32">
        <v>4</v>
      </c>
      <c r="N166" s="32">
        <v>26</v>
      </c>
      <c r="O166" s="32">
        <v>401</v>
      </c>
    </row>
    <row r="167" spans="1:15" x14ac:dyDescent="0.25">
      <c r="A167" s="12" t="s">
        <v>464</v>
      </c>
      <c r="B167" s="13">
        <v>3</v>
      </c>
      <c r="C167" s="13">
        <v>3</v>
      </c>
      <c r="D167" s="34">
        <v>0</v>
      </c>
      <c r="E167" s="13">
        <v>0</v>
      </c>
      <c r="F167" s="13">
        <v>0</v>
      </c>
      <c r="G167" s="13">
        <v>1</v>
      </c>
      <c r="H167" s="13">
        <v>3</v>
      </c>
      <c r="I167" s="13">
        <v>0</v>
      </c>
      <c r="J167" s="13">
        <v>0</v>
      </c>
      <c r="K167" s="13">
        <v>0</v>
      </c>
      <c r="L167" s="13">
        <v>0</v>
      </c>
      <c r="M167" s="13">
        <v>3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3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62</v>
      </c>
      <c r="C173" s="13">
        <v>43</v>
      </c>
      <c r="D173" s="34">
        <v>0.44186046511627902</v>
      </c>
      <c r="E173" s="13">
        <v>0</v>
      </c>
      <c r="F173" s="13">
        <v>0</v>
      </c>
      <c r="G173" s="13">
        <v>44</v>
      </c>
      <c r="H173" s="13">
        <v>35</v>
      </c>
      <c r="I173" s="13">
        <v>1</v>
      </c>
      <c r="J173" s="13">
        <v>6</v>
      </c>
      <c r="K173" s="13">
        <v>0</v>
      </c>
      <c r="L173" s="13">
        <v>0</v>
      </c>
      <c r="M173" s="13">
        <v>1</v>
      </c>
      <c r="N173" s="13">
        <v>1</v>
      </c>
      <c r="O173" s="25">
        <v>15</v>
      </c>
    </row>
    <row r="174" spans="1:15" x14ac:dyDescent="0.25">
      <c r="A174" s="12" t="s">
        <v>471</v>
      </c>
      <c r="B174" s="13">
        <v>589</v>
      </c>
      <c r="C174" s="13">
        <v>575</v>
      </c>
      <c r="D174" s="34">
        <v>2.4347826086956501E-2</v>
      </c>
      <c r="E174" s="13">
        <v>32</v>
      </c>
      <c r="F174" s="13">
        <v>33</v>
      </c>
      <c r="G174" s="13">
        <v>468</v>
      </c>
      <c r="H174" s="13">
        <v>326</v>
      </c>
      <c r="I174" s="13">
        <v>1</v>
      </c>
      <c r="J174" s="13">
        <v>0</v>
      </c>
      <c r="K174" s="13">
        <v>3</v>
      </c>
      <c r="L174" s="13">
        <v>0</v>
      </c>
      <c r="M174" s="13">
        <v>0</v>
      </c>
      <c r="N174" s="13">
        <v>21</v>
      </c>
      <c r="O174" s="25">
        <v>386</v>
      </c>
    </row>
    <row r="175" spans="1:15" x14ac:dyDescent="0.25">
      <c r="A175" s="12" t="s">
        <v>472</v>
      </c>
      <c r="B175" s="13">
        <v>24</v>
      </c>
      <c r="C175" s="13">
        <v>37</v>
      </c>
      <c r="D175" s="34">
        <v>-0.35135135135135098</v>
      </c>
      <c r="E175" s="13">
        <v>5</v>
      </c>
      <c r="F175" s="13">
        <v>0</v>
      </c>
      <c r="G175" s="13">
        <v>17</v>
      </c>
      <c r="H175" s="13">
        <v>22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4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5</v>
      </c>
      <c r="D176" s="34">
        <v>-1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374</v>
      </c>
      <c r="C178" s="32">
        <v>313</v>
      </c>
      <c r="D178" s="33">
        <v>0.194888178913738</v>
      </c>
      <c r="E178" s="32">
        <v>1288</v>
      </c>
      <c r="F178" s="32">
        <v>1156</v>
      </c>
      <c r="G178" s="32">
        <v>216</v>
      </c>
      <c r="H178" s="32">
        <v>164</v>
      </c>
      <c r="I178" s="32">
        <v>0</v>
      </c>
      <c r="J178" s="32">
        <v>0</v>
      </c>
      <c r="K178" s="32">
        <v>0</v>
      </c>
      <c r="L178" s="32">
        <v>0</v>
      </c>
      <c r="M178" s="32">
        <v>7</v>
      </c>
      <c r="N178" s="32">
        <v>0</v>
      </c>
      <c r="O178" s="32">
        <v>1404</v>
      </c>
    </row>
    <row r="179" spans="1:15" x14ac:dyDescent="0.25">
      <c r="A179" s="12" t="s">
        <v>476</v>
      </c>
      <c r="B179" s="13">
        <v>4</v>
      </c>
      <c r="C179" s="13">
        <v>3</v>
      </c>
      <c r="D179" s="34">
        <v>0.33333333333333298</v>
      </c>
      <c r="E179" s="13">
        <v>1</v>
      </c>
      <c r="F179" s="13">
        <v>0</v>
      </c>
      <c r="G179" s="13">
        <v>2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2</v>
      </c>
    </row>
    <row r="180" spans="1:15" x14ac:dyDescent="0.25">
      <c r="A180" s="12" t="s">
        <v>477</v>
      </c>
      <c r="B180" s="13">
        <v>191</v>
      </c>
      <c r="C180" s="13">
        <v>154</v>
      </c>
      <c r="D180" s="34">
        <v>0.24025974025974001</v>
      </c>
      <c r="E180" s="13">
        <v>596</v>
      </c>
      <c r="F180" s="13">
        <v>558</v>
      </c>
      <c r="G180" s="13">
        <v>121</v>
      </c>
      <c r="H180" s="13">
        <v>87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691</v>
      </c>
    </row>
    <row r="181" spans="1:15" x14ac:dyDescent="0.25">
      <c r="A181" s="12" t="s">
        <v>478</v>
      </c>
      <c r="B181" s="13">
        <v>46</v>
      </c>
      <c r="C181" s="13">
        <v>34</v>
      </c>
      <c r="D181" s="34">
        <v>0.35294117647058798</v>
      </c>
      <c r="E181" s="13">
        <v>16</v>
      </c>
      <c r="F181" s="13">
        <v>20</v>
      </c>
      <c r="G181" s="13">
        <v>25</v>
      </c>
      <c r="H181" s="13">
        <v>25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47</v>
      </c>
    </row>
    <row r="182" spans="1:15" x14ac:dyDescent="0.25">
      <c r="A182" s="12" t="s">
        <v>479</v>
      </c>
      <c r="B182" s="13">
        <v>2</v>
      </c>
      <c r="C182" s="13">
        <v>0</v>
      </c>
      <c r="D182" s="34">
        <v>0</v>
      </c>
      <c r="E182" s="13">
        <v>1</v>
      </c>
      <c r="F182" s="13">
        <v>2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2</v>
      </c>
    </row>
    <row r="183" spans="1:15" x14ac:dyDescent="0.25">
      <c r="A183" s="12" t="s">
        <v>480</v>
      </c>
      <c r="B183" s="13">
        <v>1</v>
      </c>
      <c r="C183" s="13">
        <v>2</v>
      </c>
      <c r="D183" s="34">
        <v>-0.5</v>
      </c>
      <c r="E183" s="13">
        <v>7</v>
      </c>
      <c r="F183" s="13">
        <v>19</v>
      </c>
      <c r="G183" s="13">
        <v>1</v>
      </c>
      <c r="H183" s="13">
        <v>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34</v>
      </c>
    </row>
    <row r="184" spans="1:15" x14ac:dyDescent="0.25">
      <c r="A184" s="12" t="s">
        <v>481</v>
      </c>
      <c r="B184" s="13">
        <v>127</v>
      </c>
      <c r="C184" s="13">
        <v>119</v>
      </c>
      <c r="D184" s="34">
        <v>6.7226890756302504E-2</v>
      </c>
      <c r="E184" s="13">
        <v>667</v>
      </c>
      <c r="F184" s="13">
        <v>557</v>
      </c>
      <c r="G184" s="13">
        <v>67</v>
      </c>
      <c r="H184" s="13">
        <v>48</v>
      </c>
      <c r="I184" s="13">
        <v>0</v>
      </c>
      <c r="J184" s="13">
        <v>0</v>
      </c>
      <c r="K184" s="13">
        <v>0</v>
      </c>
      <c r="L184" s="13">
        <v>0</v>
      </c>
      <c r="M184" s="13">
        <v>7</v>
      </c>
      <c r="N184" s="13">
        <v>0</v>
      </c>
      <c r="O184" s="25">
        <v>627</v>
      </c>
    </row>
    <row r="185" spans="1:15" x14ac:dyDescent="0.25">
      <c r="A185" s="12" t="s">
        <v>482</v>
      </c>
      <c r="B185" s="13">
        <v>3</v>
      </c>
      <c r="C185" s="13">
        <v>1</v>
      </c>
      <c r="D185" s="34">
        <v>2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1" t="s">
        <v>483</v>
      </c>
      <c r="B186" s="32">
        <v>291</v>
      </c>
      <c r="C186" s="32">
        <v>215</v>
      </c>
      <c r="D186" s="33">
        <v>0.35348837209302297</v>
      </c>
      <c r="E186" s="32">
        <v>13</v>
      </c>
      <c r="F186" s="32">
        <v>17</v>
      </c>
      <c r="G186" s="32">
        <v>100</v>
      </c>
      <c r="H186" s="32">
        <v>72</v>
      </c>
      <c r="I186" s="32">
        <v>0</v>
      </c>
      <c r="J186" s="32">
        <v>0</v>
      </c>
      <c r="K186" s="32">
        <v>0</v>
      </c>
      <c r="L186" s="32">
        <v>0</v>
      </c>
      <c r="M186" s="32">
        <v>45</v>
      </c>
      <c r="N186" s="32">
        <v>0</v>
      </c>
      <c r="O186" s="32">
        <v>79</v>
      </c>
    </row>
    <row r="187" spans="1:15" x14ac:dyDescent="0.25">
      <c r="A187" s="12" t="s">
        <v>484</v>
      </c>
      <c r="B187" s="13">
        <v>29</v>
      </c>
      <c r="C187" s="13">
        <v>13</v>
      </c>
      <c r="D187" s="34">
        <v>1.2307692307692299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1</v>
      </c>
      <c r="C188" s="13">
        <v>3</v>
      </c>
      <c r="D188" s="34">
        <v>-0.66666666666666696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1</v>
      </c>
    </row>
    <row r="189" spans="1:15" x14ac:dyDescent="0.25">
      <c r="A189" s="12" t="s">
        <v>486</v>
      </c>
      <c r="B189" s="13">
        <v>114</v>
      </c>
      <c r="C189" s="13">
        <v>76</v>
      </c>
      <c r="D189" s="34">
        <v>0.5</v>
      </c>
      <c r="E189" s="13">
        <v>8</v>
      </c>
      <c r="F189" s="13">
        <v>0</v>
      </c>
      <c r="G189" s="13">
        <v>44</v>
      </c>
      <c r="H189" s="13">
        <v>26</v>
      </c>
      <c r="I189" s="13">
        <v>0</v>
      </c>
      <c r="J189" s="13">
        <v>0</v>
      </c>
      <c r="K189" s="13">
        <v>0</v>
      </c>
      <c r="L189" s="13">
        <v>0</v>
      </c>
      <c r="M189" s="13">
        <v>37</v>
      </c>
      <c r="N189" s="13">
        <v>0</v>
      </c>
      <c r="O189" s="25">
        <v>39</v>
      </c>
    </row>
    <row r="190" spans="1:15" x14ac:dyDescent="0.25">
      <c r="A190" s="12" t="s">
        <v>487</v>
      </c>
      <c r="B190" s="13">
        <v>10</v>
      </c>
      <c r="C190" s="13">
        <v>3</v>
      </c>
      <c r="D190" s="34">
        <v>2.3333333333333299</v>
      </c>
      <c r="E190" s="13">
        <v>1</v>
      </c>
      <c r="F190" s="13">
        <v>0</v>
      </c>
      <c r="G190" s="13">
        <v>4</v>
      </c>
      <c r="H190" s="13">
        <v>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19</v>
      </c>
      <c r="C191" s="13">
        <v>13</v>
      </c>
      <c r="D191" s="34">
        <v>0.46153846153846201</v>
      </c>
      <c r="E191" s="13">
        <v>2</v>
      </c>
      <c r="F191" s="13">
        <v>0</v>
      </c>
      <c r="G191" s="13">
        <v>18</v>
      </c>
      <c r="H191" s="13">
        <v>27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23</v>
      </c>
    </row>
    <row r="192" spans="1:15" x14ac:dyDescent="0.25">
      <c r="A192" s="12" t="s">
        <v>489</v>
      </c>
      <c r="B192" s="13">
        <v>1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56</v>
      </c>
      <c r="C193" s="13">
        <v>62</v>
      </c>
      <c r="D193" s="34">
        <v>-9.6774193548387094E-2</v>
      </c>
      <c r="E193" s="13">
        <v>1</v>
      </c>
      <c r="F193" s="13">
        <v>0</v>
      </c>
      <c r="G193" s="13">
        <v>22</v>
      </c>
      <c r="H193" s="13">
        <v>14</v>
      </c>
      <c r="I193" s="13">
        <v>0</v>
      </c>
      <c r="J193" s="13">
        <v>0</v>
      </c>
      <c r="K193" s="13">
        <v>0</v>
      </c>
      <c r="L193" s="13">
        <v>0</v>
      </c>
      <c r="M193" s="13">
        <v>3</v>
      </c>
      <c r="N193" s="13">
        <v>0</v>
      </c>
      <c r="O193" s="25">
        <v>10</v>
      </c>
    </row>
    <row r="194" spans="1:15" x14ac:dyDescent="0.25">
      <c r="A194" s="12" t="s">
        <v>491</v>
      </c>
      <c r="B194" s="13">
        <v>3</v>
      </c>
      <c r="C194" s="13">
        <v>1</v>
      </c>
      <c r="D194" s="34">
        <v>2</v>
      </c>
      <c r="E194" s="13">
        <v>0</v>
      </c>
      <c r="F194" s="13">
        <v>0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2</v>
      </c>
    </row>
    <row r="195" spans="1:15" x14ac:dyDescent="0.25">
      <c r="A195" s="12" t="s">
        <v>492</v>
      </c>
      <c r="B195" s="13">
        <v>2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4</v>
      </c>
      <c r="C196" s="13">
        <v>0</v>
      </c>
      <c r="D196" s="34">
        <v>0</v>
      </c>
      <c r="E196" s="13">
        <v>0</v>
      </c>
      <c r="F196" s="13">
        <v>0</v>
      </c>
      <c r="G196" s="13">
        <v>4</v>
      </c>
      <c r="H196" s="13">
        <v>2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48</v>
      </c>
      <c r="C197" s="13">
        <v>39</v>
      </c>
      <c r="D197" s="34">
        <v>0.230769230769231</v>
      </c>
      <c r="E197" s="13">
        <v>1</v>
      </c>
      <c r="F197" s="13">
        <v>17</v>
      </c>
      <c r="G197" s="13">
        <v>7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2</v>
      </c>
    </row>
    <row r="198" spans="1:15" x14ac:dyDescent="0.25">
      <c r="A198" s="12" t="s">
        <v>495</v>
      </c>
      <c r="B198" s="13">
        <v>1</v>
      </c>
      <c r="C198" s="13">
        <v>3</v>
      </c>
      <c r="D198" s="34">
        <v>-0.66666666666666696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1</v>
      </c>
    </row>
    <row r="199" spans="1:15" x14ac:dyDescent="0.25">
      <c r="A199" s="12" t="s">
        <v>496</v>
      </c>
      <c r="B199" s="13">
        <v>3</v>
      </c>
      <c r="C199" s="13">
        <v>2</v>
      </c>
      <c r="D199" s="34">
        <v>0.5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4</v>
      </c>
      <c r="N199" s="13">
        <v>0</v>
      </c>
      <c r="O199" s="25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64</v>
      </c>
      <c r="C201" s="32">
        <v>67</v>
      </c>
      <c r="D201" s="33">
        <v>-4.47761194029851E-2</v>
      </c>
      <c r="E201" s="32">
        <v>13</v>
      </c>
      <c r="F201" s="32">
        <v>0</v>
      </c>
      <c r="G201" s="32">
        <v>23</v>
      </c>
      <c r="H201" s="32">
        <v>23</v>
      </c>
      <c r="I201" s="32">
        <v>0</v>
      </c>
      <c r="J201" s="32">
        <v>0</v>
      </c>
      <c r="K201" s="32">
        <v>0</v>
      </c>
      <c r="L201" s="32">
        <v>0</v>
      </c>
      <c r="M201" s="32">
        <v>53</v>
      </c>
      <c r="N201" s="32">
        <v>0</v>
      </c>
      <c r="O201" s="32">
        <v>26</v>
      </c>
    </row>
    <row r="202" spans="1:15" x14ac:dyDescent="0.25">
      <c r="A202" s="12" t="s">
        <v>499</v>
      </c>
      <c r="B202" s="13">
        <v>15</v>
      </c>
      <c r="C202" s="13">
        <v>15</v>
      </c>
      <c r="D202" s="34">
        <v>0</v>
      </c>
      <c r="E202" s="13">
        <v>0</v>
      </c>
      <c r="F202" s="13">
        <v>0</v>
      </c>
      <c r="G202" s="13">
        <v>5</v>
      </c>
      <c r="H202" s="13">
        <v>4</v>
      </c>
      <c r="I202" s="13">
        <v>0</v>
      </c>
      <c r="J202" s="13">
        <v>0</v>
      </c>
      <c r="K202" s="13">
        <v>0</v>
      </c>
      <c r="L202" s="13">
        <v>0</v>
      </c>
      <c r="M202" s="13">
        <v>37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41</v>
      </c>
      <c r="C206" s="13">
        <v>45</v>
      </c>
      <c r="D206" s="34">
        <v>-8.8888888888888906E-2</v>
      </c>
      <c r="E206" s="13">
        <v>11</v>
      </c>
      <c r="F206" s="13">
        <v>0</v>
      </c>
      <c r="G206" s="13">
        <v>14</v>
      </c>
      <c r="H206" s="13">
        <v>15</v>
      </c>
      <c r="I206" s="13">
        <v>0</v>
      </c>
      <c r="J206" s="13">
        <v>0</v>
      </c>
      <c r="K206" s="13">
        <v>0</v>
      </c>
      <c r="L206" s="13">
        <v>0</v>
      </c>
      <c r="M206" s="13">
        <v>9</v>
      </c>
      <c r="N206" s="13">
        <v>0</v>
      </c>
      <c r="O206" s="25">
        <v>24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1</v>
      </c>
      <c r="D208" s="34">
        <v>-1</v>
      </c>
      <c r="E208" s="13">
        <v>2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4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2</v>
      </c>
      <c r="D212" s="34">
        <v>-1</v>
      </c>
      <c r="E212" s="13">
        <v>0</v>
      </c>
      <c r="F212" s="13">
        <v>0</v>
      </c>
      <c r="G212" s="13">
        <v>1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1</v>
      </c>
    </row>
    <row r="213" spans="1:15" x14ac:dyDescent="0.25">
      <c r="A213" s="12" t="s">
        <v>510</v>
      </c>
      <c r="B213" s="13">
        <v>1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1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3</v>
      </c>
      <c r="C214" s="13">
        <v>2</v>
      </c>
      <c r="D214" s="34">
        <v>0.5</v>
      </c>
      <c r="E214" s="13">
        <v>0</v>
      </c>
      <c r="F214" s="13">
        <v>0</v>
      </c>
      <c r="G214" s="13">
        <v>0</v>
      </c>
      <c r="H214" s="13">
        <v>2</v>
      </c>
      <c r="I214" s="13">
        <v>0</v>
      </c>
      <c r="J214" s="13">
        <v>0</v>
      </c>
      <c r="K214" s="13">
        <v>0</v>
      </c>
      <c r="L214" s="13">
        <v>0</v>
      </c>
      <c r="M214" s="13">
        <v>7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1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3</v>
      </c>
      <c r="C218" s="13">
        <v>1</v>
      </c>
      <c r="D218" s="34">
        <v>2</v>
      </c>
      <c r="E218" s="13">
        <v>0</v>
      </c>
      <c r="F218" s="13">
        <v>0</v>
      </c>
      <c r="G218" s="13">
        <v>3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841</v>
      </c>
      <c r="C221" s="32">
        <v>736</v>
      </c>
      <c r="D221" s="33">
        <v>0.142663043478261</v>
      </c>
      <c r="E221" s="32">
        <v>358</v>
      </c>
      <c r="F221" s="32">
        <v>240</v>
      </c>
      <c r="G221" s="32">
        <v>270</v>
      </c>
      <c r="H221" s="32">
        <v>254</v>
      </c>
      <c r="I221" s="32">
        <v>2</v>
      </c>
      <c r="J221" s="32">
        <v>0</v>
      </c>
      <c r="K221" s="32">
        <v>0</v>
      </c>
      <c r="L221" s="32">
        <v>0</v>
      </c>
      <c r="M221" s="32">
        <v>4</v>
      </c>
      <c r="N221" s="32">
        <v>2</v>
      </c>
      <c r="O221" s="32">
        <v>386</v>
      </c>
    </row>
    <row r="222" spans="1:15" x14ac:dyDescent="0.25">
      <c r="A222" s="12" t="s">
        <v>519</v>
      </c>
      <c r="B222" s="13">
        <v>0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3</v>
      </c>
      <c r="D227" s="34">
        <v>-1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2</v>
      </c>
      <c r="C228" s="13">
        <v>1</v>
      </c>
      <c r="D228" s="34">
        <v>1</v>
      </c>
      <c r="E228" s="13">
        <v>0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48</v>
      </c>
      <c r="C229" s="13">
        <v>50</v>
      </c>
      <c r="D229" s="34">
        <v>-0.04</v>
      </c>
      <c r="E229" s="13">
        <v>2</v>
      </c>
      <c r="F229" s="13">
        <v>1</v>
      </c>
      <c r="G229" s="13">
        <v>9</v>
      </c>
      <c r="H229" s="13">
        <v>11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11</v>
      </c>
    </row>
    <row r="230" spans="1:15" x14ac:dyDescent="0.25">
      <c r="A230" s="12" t="s">
        <v>527</v>
      </c>
      <c r="B230" s="13">
        <v>115</v>
      </c>
      <c r="C230" s="13">
        <v>128</v>
      </c>
      <c r="D230" s="34">
        <v>-0.1015625</v>
      </c>
      <c r="E230" s="13">
        <v>20</v>
      </c>
      <c r="F230" s="13">
        <v>24</v>
      </c>
      <c r="G230" s="13">
        <v>48</v>
      </c>
      <c r="H230" s="13">
        <v>33</v>
      </c>
      <c r="I230" s="13">
        <v>2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49</v>
      </c>
    </row>
    <row r="231" spans="1:15" x14ac:dyDescent="0.25">
      <c r="A231" s="12" t="s">
        <v>528</v>
      </c>
      <c r="B231" s="13">
        <v>16</v>
      </c>
      <c r="C231" s="13">
        <v>14</v>
      </c>
      <c r="D231" s="34">
        <v>0.14285714285714299</v>
      </c>
      <c r="E231" s="13">
        <v>0</v>
      </c>
      <c r="F231" s="13">
        <v>0</v>
      </c>
      <c r="G231" s="13">
        <v>5</v>
      </c>
      <c r="H231" s="13">
        <v>2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3</v>
      </c>
    </row>
    <row r="232" spans="1:15" x14ac:dyDescent="0.25">
      <c r="A232" s="12" t="s">
        <v>529</v>
      </c>
      <c r="B232" s="13">
        <v>2</v>
      </c>
      <c r="C232" s="13">
        <v>7</v>
      </c>
      <c r="D232" s="34">
        <v>-0.71428571428571397</v>
      </c>
      <c r="E232" s="13">
        <v>0</v>
      </c>
      <c r="F232" s="13">
        <v>0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2</v>
      </c>
      <c r="C233" s="13">
        <v>3</v>
      </c>
      <c r="D233" s="34">
        <v>-0.33333333333333298</v>
      </c>
      <c r="E233" s="13">
        <v>0</v>
      </c>
      <c r="F233" s="13">
        <v>0</v>
      </c>
      <c r="G233" s="13">
        <v>0</v>
      </c>
      <c r="H233" s="13">
        <v>4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2</v>
      </c>
    </row>
    <row r="234" spans="1:15" x14ac:dyDescent="0.25">
      <c r="A234" s="12" t="s">
        <v>531</v>
      </c>
      <c r="B234" s="13">
        <v>3</v>
      </c>
      <c r="C234" s="13">
        <v>1</v>
      </c>
      <c r="D234" s="34">
        <v>2</v>
      </c>
      <c r="E234" s="13">
        <v>0</v>
      </c>
      <c r="F234" s="13">
        <v>0</v>
      </c>
      <c r="G234" s="13">
        <v>0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5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653</v>
      </c>
      <c r="C236" s="13">
        <v>529</v>
      </c>
      <c r="D236" s="34">
        <v>0.23440453686200399</v>
      </c>
      <c r="E236" s="13">
        <v>336</v>
      </c>
      <c r="F236" s="13">
        <v>215</v>
      </c>
      <c r="G236" s="13">
        <v>207</v>
      </c>
      <c r="H236" s="13">
        <v>201</v>
      </c>
      <c r="I236" s="13">
        <v>0</v>
      </c>
      <c r="J236" s="13">
        <v>0</v>
      </c>
      <c r="K236" s="13">
        <v>0</v>
      </c>
      <c r="L236" s="13">
        <v>0</v>
      </c>
      <c r="M236" s="13">
        <v>2</v>
      </c>
      <c r="N236" s="13">
        <v>2</v>
      </c>
      <c r="O236" s="25">
        <v>319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2">
        <v>1</v>
      </c>
      <c r="C242" s="32">
        <v>8</v>
      </c>
      <c r="D242" s="33">
        <v>-0.875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3</v>
      </c>
      <c r="N242" s="32">
        <v>0</v>
      </c>
      <c r="O242" s="32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4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1</v>
      </c>
      <c r="D246" s="34">
        <v>-1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2</v>
      </c>
      <c r="D247" s="34">
        <v>-1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2</v>
      </c>
      <c r="D252" s="34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1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1</v>
      </c>
      <c r="D254" s="34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1</v>
      </c>
      <c r="D256" s="34">
        <v>-1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119</v>
      </c>
      <c r="C269" s="32">
        <v>149</v>
      </c>
      <c r="D269" s="33">
        <v>-0.20134228187919501</v>
      </c>
      <c r="E269" s="32">
        <v>145</v>
      </c>
      <c r="F269" s="32">
        <v>129</v>
      </c>
      <c r="G269" s="32">
        <v>103</v>
      </c>
      <c r="H269" s="32">
        <v>79</v>
      </c>
      <c r="I269" s="32">
        <v>2</v>
      </c>
      <c r="J269" s="32">
        <v>2</v>
      </c>
      <c r="K269" s="32">
        <v>0</v>
      </c>
      <c r="L269" s="32">
        <v>1</v>
      </c>
      <c r="M269" s="32">
        <v>0</v>
      </c>
      <c r="N269" s="32">
        <v>4</v>
      </c>
      <c r="O269" s="32">
        <v>244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67</v>
      </c>
      <c r="C271" s="13">
        <v>82</v>
      </c>
      <c r="D271" s="34">
        <v>-0.18292682926829301</v>
      </c>
      <c r="E271" s="13">
        <v>104</v>
      </c>
      <c r="F271" s="13">
        <v>79</v>
      </c>
      <c r="G271" s="13">
        <v>60</v>
      </c>
      <c r="H271" s="13">
        <v>54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106</v>
      </c>
    </row>
    <row r="272" spans="1:15" x14ac:dyDescent="0.25">
      <c r="A272" s="12" t="s">
        <v>569</v>
      </c>
      <c r="B272" s="13">
        <v>21</v>
      </c>
      <c r="C272" s="13">
        <v>29</v>
      </c>
      <c r="D272" s="34">
        <v>-0.27586206896551702</v>
      </c>
      <c r="E272" s="13">
        <v>41</v>
      </c>
      <c r="F272" s="13">
        <v>48</v>
      </c>
      <c r="G272" s="13">
        <v>17</v>
      </c>
      <c r="H272" s="13">
        <v>8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97</v>
      </c>
    </row>
    <row r="273" spans="1:15" x14ac:dyDescent="0.25">
      <c r="A273" s="12" t="s">
        <v>570</v>
      </c>
      <c r="B273" s="13">
        <v>3</v>
      </c>
      <c r="C273" s="13">
        <v>1</v>
      </c>
      <c r="D273" s="34">
        <v>2</v>
      </c>
      <c r="E273" s="13">
        <v>0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9</v>
      </c>
    </row>
    <row r="274" spans="1:15" x14ac:dyDescent="0.25">
      <c r="A274" s="12" t="s">
        <v>571</v>
      </c>
      <c r="B274" s="13">
        <v>2</v>
      </c>
      <c r="C274" s="13">
        <v>4</v>
      </c>
      <c r="D274" s="34">
        <v>-0.5</v>
      </c>
      <c r="E274" s="13">
        <v>0</v>
      </c>
      <c r="F274" s="13">
        <v>0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9</v>
      </c>
      <c r="C275" s="13">
        <v>10</v>
      </c>
      <c r="D275" s="34">
        <v>-0.1</v>
      </c>
      <c r="E275" s="13">
        <v>0</v>
      </c>
      <c r="F275" s="13">
        <v>0</v>
      </c>
      <c r="G275" s="13">
        <v>6</v>
      </c>
      <c r="H275" s="13">
        <v>8</v>
      </c>
      <c r="I275" s="13">
        <v>1</v>
      </c>
      <c r="J275" s="13">
        <v>2</v>
      </c>
      <c r="K275" s="13">
        <v>0</v>
      </c>
      <c r="L275" s="13">
        <v>1</v>
      </c>
      <c r="M275" s="13">
        <v>0</v>
      </c>
      <c r="N275" s="13">
        <v>0</v>
      </c>
      <c r="O275" s="25">
        <v>19</v>
      </c>
    </row>
    <row r="276" spans="1:15" x14ac:dyDescent="0.25">
      <c r="A276" s="12" t="s">
        <v>573</v>
      </c>
      <c r="B276" s="13">
        <v>11</v>
      </c>
      <c r="C276" s="13">
        <v>15</v>
      </c>
      <c r="D276" s="34">
        <v>-0.266666666666667</v>
      </c>
      <c r="E276" s="13">
        <v>0</v>
      </c>
      <c r="F276" s="13">
        <v>0</v>
      </c>
      <c r="G276" s="13">
        <v>18</v>
      </c>
      <c r="H276" s="13">
        <v>6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12</v>
      </c>
    </row>
    <row r="277" spans="1:15" x14ac:dyDescent="0.25">
      <c r="A277" s="12" t="s">
        <v>574</v>
      </c>
      <c r="B277" s="13">
        <v>0</v>
      </c>
      <c r="C277" s="13">
        <v>1</v>
      </c>
      <c r="D277" s="34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1</v>
      </c>
      <c r="D278" s="34">
        <v>0</v>
      </c>
      <c r="E278" s="13">
        <v>0</v>
      </c>
      <c r="F278" s="13">
        <v>0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3</v>
      </c>
      <c r="D287" s="34">
        <v>-1</v>
      </c>
      <c r="E287" s="13">
        <v>0</v>
      </c>
      <c r="F287" s="13">
        <v>2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1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1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4</v>
      </c>
      <c r="C292" s="13">
        <v>1</v>
      </c>
      <c r="D292" s="34">
        <v>3</v>
      </c>
      <c r="E292" s="13">
        <v>0</v>
      </c>
      <c r="F292" s="13">
        <v>0</v>
      </c>
      <c r="G292" s="13">
        <v>1</v>
      </c>
      <c r="H292" s="13">
        <v>0</v>
      </c>
      <c r="I292" s="13">
        <v>1</v>
      </c>
      <c r="J292" s="13">
        <v>0</v>
      </c>
      <c r="K292" s="13">
        <v>0</v>
      </c>
      <c r="L292" s="13">
        <v>0</v>
      </c>
      <c r="M292" s="13">
        <v>0</v>
      </c>
      <c r="N292" s="13">
        <v>4</v>
      </c>
      <c r="O292" s="25">
        <v>1</v>
      </c>
    </row>
    <row r="293" spans="1:15" x14ac:dyDescent="0.25">
      <c r="A293" s="12" t="s">
        <v>590</v>
      </c>
      <c r="B293" s="13">
        <v>0</v>
      </c>
      <c r="C293" s="13">
        <v>2</v>
      </c>
      <c r="D293" s="34">
        <v>-1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4</v>
      </c>
      <c r="C310" s="32">
        <v>2</v>
      </c>
      <c r="D310" s="33">
        <v>1</v>
      </c>
      <c r="E310" s="32">
        <v>0</v>
      </c>
      <c r="F310" s="32">
        <v>0</v>
      </c>
      <c r="G310" s="32">
        <v>4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</row>
    <row r="311" spans="1:15" x14ac:dyDescent="0.25">
      <c r="A311" s="12" t="s">
        <v>608</v>
      </c>
      <c r="B311" s="13">
        <v>3</v>
      </c>
      <c r="C311" s="13">
        <v>1</v>
      </c>
      <c r="D311" s="34">
        <v>2</v>
      </c>
      <c r="E311" s="13">
        <v>0</v>
      </c>
      <c r="F311" s="13">
        <v>0</v>
      </c>
      <c r="G311" s="13">
        <v>3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1</v>
      </c>
      <c r="D313" s="34">
        <v>0</v>
      </c>
      <c r="E313" s="13">
        <v>0</v>
      </c>
      <c r="F313" s="13">
        <v>0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13</v>
      </c>
      <c r="C316" s="32">
        <v>6</v>
      </c>
      <c r="D316" s="33">
        <v>1.1666666666666701</v>
      </c>
      <c r="E316" s="32">
        <v>0</v>
      </c>
      <c r="F316" s="32">
        <v>0</v>
      </c>
      <c r="G316" s="32">
        <v>3</v>
      </c>
      <c r="H316" s="32">
        <v>3</v>
      </c>
      <c r="I316" s="32">
        <v>0</v>
      </c>
      <c r="J316" s="32">
        <v>0</v>
      </c>
      <c r="K316" s="32">
        <v>0</v>
      </c>
      <c r="L316" s="32">
        <v>0</v>
      </c>
      <c r="M316" s="32">
        <v>11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13</v>
      </c>
      <c r="C317" s="13">
        <v>6</v>
      </c>
      <c r="D317" s="34">
        <v>1.1666666666666701</v>
      </c>
      <c r="E317" s="13">
        <v>0</v>
      </c>
      <c r="F317" s="13">
        <v>0</v>
      </c>
      <c r="G317" s="13">
        <v>3</v>
      </c>
      <c r="H317" s="13">
        <v>3</v>
      </c>
      <c r="I317" s="13">
        <v>0</v>
      </c>
      <c r="J317" s="13">
        <v>0</v>
      </c>
      <c r="K317" s="13">
        <v>0</v>
      </c>
      <c r="L317" s="13">
        <v>0</v>
      </c>
      <c r="M317" s="13">
        <v>11</v>
      </c>
      <c r="N317" s="13">
        <v>0</v>
      </c>
      <c r="O317" s="25">
        <v>0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6797</v>
      </c>
      <c r="C321" s="32">
        <v>6987</v>
      </c>
      <c r="D321" s="33">
        <v>-2.7193359095462999E-2</v>
      </c>
      <c r="E321" s="32">
        <v>86</v>
      </c>
      <c r="F321" s="32">
        <v>0</v>
      </c>
      <c r="G321" s="32">
        <v>171</v>
      </c>
      <c r="H321" s="32">
        <v>0</v>
      </c>
      <c r="I321" s="32">
        <v>9</v>
      </c>
      <c r="J321" s="32">
        <v>0</v>
      </c>
      <c r="K321" s="32">
        <v>0</v>
      </c>
      <c r="L321" s="32">
        <v>0</v>
      </c>
      <c r="M321" s="32">
        <v>17</v>
      </c>
      <c r="N321" s="32">
        <v>3</v>
      </c>
      <c r="O321" s="32">
        <v>8</v>
      </c>
    </row>
    <row r="322" spans="1:15" x14ac:dyDescent="0.25">
      <c r="A322" s="12" t="s">
        <v>619</v>
      </c>
      <c r="B322" s="13">
        <v>6797</v>
      </c>
      <c r="C322" s="13">
        <v>6987</v>
      </c>
      <c r="D322" s="34">
        <v>-2.7193359095462999E-2</v>
      </c>
      <c r="E322" s="13">
        <v>86</v>
      </c>
      <c r="F322" s="13">
        <v>0</v>
      </c>
      <c r="G322" s="13">
        <v>171</v>
      </c>
      <c r="H322" s="13">
        <v>0</v>
      </c>
      <c r="I322" s="13">
        <v>9</v>
      </c>
      <c r="J322" s="13">
        <v>0</v>
      </c>
      <c r="K322" s="13">
        <v>0</v>
      </c>
      <c r="L322" s="13">
        <v>0</v>
      </c>
      <c r="M322" s="13">
        <v>17</v>
      </c>
      <c r="N322" s="13">
        <v>3</v>
      </c>
      <c r="O322" s="25">
        <v>8</v>
      </c>
    </row>
    <row r="323" spans="1:15" x14ac:dyDescent="0.25">
      <c r="A323" s="51" t="s">
        <v>620</v>
      </c>
      <c r="B323" s="32">
        <v>5</v>
      </c>
      <c r="C323" s="32">
        <v>4</v>
      </c>
      <c r="D323" s="33">
        <v>0.25</v>
      </c>
      <c r="E323" s="32">
        <v>0</v>
      </c>
      <c r="F323" s="32">
        <v>0</v>
      </c>
      <c r="G323" s="32">
        <v>2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1</v>
      </c>
    </row>
    <row r="324" spans="1:15" x14ac:dyDescent="0.25">
      <c r="A324" s="12" t="s">
        <v>621</v>
      </c>
      <c r="B324" s="13">
        <v>5</v>
      </c>
      <c r="C324" s="13">
        <v>4</v>
      </c>
      <c r="D324" s="34">
        <v>0.25</v>
      </c>
      <c r="E324" s="13">
        <v>0</v>
      </c>
      <c r="F324" s="13">
        <v>0</v>
      </c>
      <c r="G324" s="13">
        <v>2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1</v>
      </c>
    </row>
    <row r="325" spans="1:15" x14ac:dyDescent="0.25">
      <c r="A325" s="51" t="s">
        <v>622</v>
      </c>
      <c r="B325" s="32">
        <v>3</v>
      </c>
      <c r="C325" s="32">
        <v>3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3</v>
      </c>
      <c r="C326" s="13">
        <v>3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36888</v>
      </c>
      <c r="C327" s="32">
        <v>36642</v>
      </c>
      <c r="D327" s="33">
        <v>6.7136073358441102E-3</v>
      </c>
      <c r="E327" s="32">
        <v>3705</v>
      </c>
      <c r="F327" s="32">
        <v>2803</v>
      </c>
      <c r="G327" s="32">
        <v>3828</v>
      </c>
      <c r="H327" s="32">
        <v>3036</v>
      </c>
      <c r="I327" s="32">
        <v>38</v>
      </c>
      <c r="J327" s="32">
        <v>52</v>
      </c>
      <c r="K327" s="32">
        <v>11</v>
      </c>
      <c r="L327" s="32">
        <v>9</v>
      </c>
      <c r="M327" s="32">
        <v>376</v>
      </c>
      <c r="N327" s="32">
        <v>103</v>
      </c>
      <c r="O327" s="32">
        <v>5022</v>
      </c>
    </row>
  </sheetData>
  <sheetProtection algorithmName="SHA-512" hashValue="hjqav79hmDLOBquq6Y5W0Tzyiq8f/DlAsA5rBtGph7yYrPHyWPxGNk/ygSSzIaejqFGpHRmHWHCjW2D/XYoQgw==" saltValue="Kan3KKpYFhRyLmH9H/lKm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5">
        <v>3</v>
      </c>
    </row>
    <row r="6" spans="1:3" x14ac:dyDescent="0.25">
      <c r="A6" s="170"/>
      <c r="B6" s="12" t="s">
        <v>311</v>
      </c>
      <c r="C6" s="25">
        <v>239</v>
      </c>
    </row>
    <row r="7" spans="1:3" x14ac:dyDescent="0.25">
      <c r="A7" s="170"/>
      <c r="B7" s="12" t="s">
        <v>629</v>
      </c>
      <c r="C7" s="25">
        <v>7</v>
      </c>
    </row>
    <row r="8" spans="1:3" x14ac:dyDescent="0.25">
      <c r="A8" s="170"/>
      <c r="B8" s="12" t="s">
        <v>630</v>
      </c>
      <c r="C8" s="25">
        <v>58</v>
      </c>
    </row>
    <row r="9" spans="1:3" x14ac:dyDescent="0.25">
      <c r="A9" s="170"/>
      <c r="B9" s="12" t="s">
        <v>631</v>
      </c>
      <c r="C9" s="25">
        <v>97</v>
      </c>
    </row>
    <row r="10" spans="1:3" x14ac:dyDescent="0.25">
      <c r="A10" s="170"/>
      <c r="B10" s="12" t="s">
        <v>632</v>
      </c>
      <c r="C10" s="25">
        <v>72</v>
      </c>
    </row>
    <row r="11" spans="1:3" x14ac:dyDescent="0.25">
      <c r="A11" s="170"/>
      <c r="B11" s="12" t="s">
        <v>633</v>
      </c>
      <c r="C11" s="25">
        <v>76</v>
      </c>
    </row>
    <row r="12" spans="1:3" x14ac:dyDescent="0.25">
      <c r="A12" s="170"/>
      <c r="B12" s="12" t="s">
        <v>408</v>
      </c>
      <c r="C12" s="25">
        <v>103</v>
      </c>
    </row>
    <row r="13" spans="1:3" x14ac:dyDescent="0.25">
      <c r="A13" s="170"/>
      <c r="B13" s="12" t="s">
        <v>634</v>
      </c>
      <c r="C13" s="25">
        <v>18</v>
      </c>
    </row>
    <row r="14" spans="1:3" x14ac:dyDescent="0.25">
      <c r="A14" s="170"/>
      <c r="B14" s="12" t="s">
        <v>635</v>
      </c>
      <c r="C14" s="25">
        <v>0</v>
      </c>
    </row>
    <row r="15" spans="1:3" x14ac:dyDescent="0.25">
      <c r="A15" s="170"/>
      <c r="B15" s="12" t="s">
        <v>478</v>
      </c>
      <c r="C15" s="25">
        <v>0</v>
      </c>
    </row>
    <row r="16" spans="1:3" x14ac:dyDescent="0.25">
      <c r="A16" s="170"/>
      <c r="B16" s="12" t="s">
        <v>636</v>
      </c>
      <c r="C16" s="25">
        <v>64</v>
      </c>
    </row>
    <row r="17" spans="1:3" x14ac:dyDescent="0.25">
      <c r="A17" s="170"/>
      <c r="B17" s="12" t="s">
        <v>637</v>
      </c>
      <c r="C17" s="25">
        <v>96</v>
      </c>
    </row>
    <row r="18" spans="1:3" x14ac:dyDescent="0.25">
      <c r="A18" s="170"/>
      <c r="B18" s="12" t="s">
        <v>638</v>
      </c>
      <c r="C18" s="25">
        <v>7</v>
      </c>
    </row>
    <row r="19" spans="1:3" x14ac:dyDescent="0.25">
      <c r="A19" s="171"/>
      <c r="B19" s="12" t="s">
        <v>106</v>
      </c>
      <c r="C19" s="25">
        <v>31</v>
      </c>
    </row>
    <row r="20" spans="1:3" x14ac:dyDescent="0.25">
      <c r="A20" s="169" t="s">
        <v>639</v>
      </c>
      <c r="B20" s="12" t="s">
        <v>640</v>
      </c>
      <c r="C20" s="25">
        <v>0</v>
      </c>
    </row>
    <row r="21" spans="1:3" x14ac:dyDescent="0.25">
      <c r="A21" s="171"/>
      <c r="B21" s="12" t="s">
        <v>641</v>
      </c>
      <c r="C21" s="25">
        <v>0</v>
      </c>
    </row>
    <row r="22" spans="1:3" x14ac:dyDescent="0.25">
      <c r="A22" s="169" t="s">
        <v>642</v>
      </c>
      <c r="B22" s="12" t="s">
        <v>643</v>
      </c>
      <c r="C22" s="25">
        <v>230</v>
      </c>
    </row>
    <row r="23" spans="1:3" x14ac:dyDescent="0.25">
      <c r="A23" s="170"/>
      <c r="B23" s="12" t="s">
        <v>644</v>
      </c>
      <c r="C23" s="25">
        <v>156</v>
      </c>
    </row>
    <row r="24" spans="1:3" x14ac:dyDescent="0.25">
      <c r="A24" s="171"/>
      <c r="B24" s="15" t="s">
        <v>645</v>
      </c>
      <c r="C24" s="35">
        <v>139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8"/>
    </row>
    <row r="28" spans="1:3" x14ac:dyDescent="0.25">
      <c r="A28" s="169" t="s">
        <v>282</v>
      </c>
      <c r="B28" s="12" t="s">
        <v>648</v>
      </c>
      <c r="C28" s="25">
        <v>1</v>
      </c>
    </row>
    <row r="29" spans="1:3" x14ac:dyDescent="0.25">
      <c r="A29" s="170"/>
      <c r="B29" s="12" t="s">
        <v>649</v>
      </c>
      <c r="C29" s="25">
        <v>134</v>
      </c>
    </row>
    <row r="30" spans="1:3" x14ac:dyDescent="0.25">
      <c r="A30" s="170"/>
      <c r="B30" s="12" t="s">
        <v>650</v>
      </c>
      <c r="C30" s="25">
        <v>9</v>
      </c>
    </row>
    <row r="31" spans="1:3" x14ac:dyDescent="0.25">
      <c r="A31" s="171"/>
      <c r="B31" s="12" t="s">
        <v>651</v>
      </c>
      <c r="C31" s="25">
        <v>17</v>
      </c>
    </row>
    <row r="32" spans="1:3" x14ac:dyDescent="0.25">
      <c r="A32" s="11" t="s">
        <v>652</v>
      </c>
      <c r="B32" s="18"/>
      <c r="C32" s="25">
        <v>1</v>
      </c>
    </row>
    <row r="33" spans="1:3" x14ac:dyDescent="0.25">
      <c r="A33" s="11" t="s">
        <v>653</v>
      </c>
      <c r="B33" s="18"/>
      <c r="C33" s="25">
        <v>202</v>
      </c>
    </row>
    <row r="34" spans="1:3" x14ac:dyDescent="0.25">
      <c r="A34" s="11" t="s">
        <v>654</v>
      </c>
      <c r="B34" s="18"/>
      <c r="C34" s="25">
        <v>68</v>
      </c>
    </row>
    <row r="35" spans="1:3" x14ac:dyDescent="0.25">
      <c r="A35" s="11" t="s">
        <v>655</v>
      </c>
      <c r="B35" s="18"/>
      <c r="C35" s="25">
        <v>3</v>
      </c>
    </row>
    <row r="36" spans="1:3" x14ac:dyDescent="0.25">
      <c r="A36" s="11" t="s">
        <v>656</v>
      </c>
      <c r="B36" s="18"/>
      <c r="C36" s="25">
        <v>3</v>
      </c>
    </row>
    <row r="37" spans="1:3" x14ac:dyDescent="0.25">
      <c r="A37" s="11" t="s">
        <v>657</v>
      </c>
      <c r="B37" s="18"/>
      <c r="C37" s="25">
        <v>22</v>
      </c>
    </row>
    <row r="38" spans="1:3" x14ac:dyDescent="0.25">
      <c r="A38" s="11" t="s">
        <v>645</v>
      </c>
      <c r="B38" s="18"/>
      <c r="C38" s="25">
        <v>104</v>
      </c>
    </row>
    <row r="39" spans="1:3" x14ac:dyDescent="0.25">
      <c r="A39" s="169" t="s">
        <v>658</v>
      </c>
      <c r="B39" s="12" t="s">
        <v>659</v>
      </c>
      <c r="C39" s="25">
        <v>128</v>
      </c>
    </row>
    <row r="40" spans="1:3" x14ac:dyDescent="0.25">
      <c r="A40" s="170"/>
      <c r="B40" s="12" t="s">
        <v>660</v>
      </c>
      <c r="C40" s="25">
        <v>37</v>
      </c>
    </row>
    <row r="41" spans="1:3" x14ac:dyDescent="0.25">
      <c r="A41" s="170"/>
      <c r="B41" s="12" t="s">
        <v>661</v>
      </c>
      <c r="C41" s="25">
        <v>0</v>
      </c>
    </row>
    <row r="42" spans="1:3" x14ac:dyDescent="0.25">
      <c r="A42" s="170"/>
      <c r="B42" s="12" t="s">
        <v>662</v>
      </c>
      <c r="C42" s="25">
        <v>0</v>
      </c>
    </row>
    <row r="43" spans="1:3" x14ac:dyDescent="0.25">
      <c r="A43" s="171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49</v>
      </c>
    </row>
    <row r="47" spans="1:3" x14ac:dyDescent="0.25">
      <c r="A47" s="169" t="s">
        <v>76</v>
      </c>
      <c r="B47" s="12" t="s">
        <v>665</v>
      </c>
      <c r="C47" s="25">
        <v>40</v>
      </c>
    </row>
    <row r="48" spans="1:3" x14ac:dyDescent="0.25">
      <c r="A48" s="171"/>
      <c r="B48" s="12" t="s">
        <v>666</v>
      </c>
      <c r="C48" s="25">
        <v>503</v>
      </c>
    </row>
    <row r="49" spans="1:3" x14ac:dyDescent="0.25">
      <c r="A49" s="169" t="s">
        <v>667</v>
      </c>
      <c r="B49" s="12" t="s">
        <v>668</v>
      </c>
      <c r="C49" s="25">
        <v>0</v>
      </c>
    </row>
    <row r="50" spans="1:3" x14ac:dyDescent="0.25">
      <c r="A50" s="171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5">
        <v>1396</v>
      </c>
    </row>
    <row r="54" spans="1:3" x14ac:dyDescent="0.25">
      <c r="A54" s="170"/>
      <c r="B54" s="12" t="s">
        <v>671</v>
      </c>
      <c r="C54" s="25">
        <v>103</v>
      </c>
    </row>
    <row r="55" spans="1:3" x14ac:dyDescent="0.25">
      <c r="A55" s="170"/>
      <c r="B55" s="12" t="s">
        <v>672</v>
      </c>
      <c r="C55" s="25">
        <v>143</v>
      </c>
    </row>
    <row r="56" spans="1:3" x14ac:dyDescent="0.25">
      <c r="A56" s="170"/>
      <c r="B56" s="12" t="s">
        <v>673</v>
      </c>
      <c r="C56" s="25">
        <v>406</v>
      </c>
    </row>
    <row r="57" spans="1:3" x14ac:dyDescent="0.25">
      <c r="A57" s="171"/>
      <c r="B57" s="12" t="s">
        <v>674</v>
      </c>
      <c r="C57" s="25">
        <v>53</v>
      </c>
    </row>
    <row r="58" spans="1:3" x14ac:dyDescent="0.25">
      <c r="A58" s="169" t="s">
        <v>675</v>
      </c>
      <c r="B58" s="12" t="s">
        <v>676</v>
      </c>
      <c r="C58" s="25">
        <v>740</v>
      </c>
    </row>
    <row r="59" spans="1:3" x14ac:dyDescent="0.25">
      <c r="A59" s="170"/>
      <c r="B59" s="12" t="s">
        <v>677</v>
      </c>
      <c r="C59" s="25">
        <v>89</v>
      </c>
    </row>
    <row r="60" spans="1:3" x14ac:dyDescent="0.25">
      <c r="A60" s="170"/>
      <c r="B60" s="12" t="s">
        <v>678</v>
      </c>
      <c r="C60" s="25">
        <v>27</v>
      </c>
    </row>
    <row r="61" spans="1:3" x14ac:dyDescent="0.25">
      <c r="A61" s="170"/>
      <c r="B61" s="12" t="s">
        <v>679</v>
      </c>
      <c r="C61" s="25">
        <v>563</v>
      </c>
    </row>
    <row r="62" spans="1:3" x14ac:dyDescent="0.25">
      <c r="A62" s="171"/>
      <c r="B62" s="15" t="s">
        <v>674</v>
      </c>
      <c r="C62" s="35">
        <v>175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455</v>
      </c>
    </row>
    <row r="66" spans="1:3" x14ac:dyDescent="0.25">
      <c r="A66" s="11" t="s">
        <v>682</v>
      </c>
      <c r="B66" s="18"/>
      <c r="C66" s="25">
        <v>6</v>
      </c>
    </row>
    <row r="67" spans="1:3" x14ac:dyDescent="0.25">
      <c r="A67" s="11" t="s">
        <v>683</v>
      </c>
      <c r="B67" s="18"/>
      <c r="C67" s="25">
        <v>1794</v>
      </c>
    </row>
    <row r="68" spans="1:3" x14ac:dyDescent="0.25">
      <c r="A68" s="169" t="s">
        <v>684</v>
      </c>
      <c r="B68" s="12" t="s">
        <v>685</v>
      </c>
      <c r="C68" s="25">
        <v>0</v>
      </c>
    </row>
    <row r="69" spans="1:3" x14ac:dyDescent="0.25">
      <c r="A69" s="171"/>
      <c r="B69" s="12" t="s">
        <v>686</v>
      </c>
      <c r="C69" s="25">
        <v>410</v>
      </c>
    </row>
    <row r="70" spans="1:3" x14ac:dyDescent="0.25">
      <c r="A70" s="11" t="s">
        <v>687</v>
      </c>
      <c r="B70" s="18"/>
      <c r="C70" s="25">
        <v>85</v>
      </c>
    </row>
    <row r="71" spans="1:3" x14ac:dyDescent="0.25">
      <c r="A71" s="11" t="s">
        <v>688</v>
      </c>
      <c r="B71" s="18"/>
      <c r="C71" s="25">
        <v>0</v>
      </c>
    </row>
    <row r="72" spans="1:3" x14ac:dyDescent="0.25">
      <c r="A72" s="11" t="s">
        <v>689</v>
      </c>
      <c r="B72" s="18"/>
      <c r="C72" s="25">
        <v>1</v>
      </c>
    </row>
    <row r="73" spans="1:3" x14ac:dyDescent="0.25">
      <c r="A73" s="11" t="s">
        <v>690</v>
      </c>
      <c r="B73" s="18"/>
      <c r="C73" s="25">
        <v>29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5">
        <v>1</v>
      </c>
    </row>
  </sheetData>
  <sheetProtection algorithmName="SHA-512" hashValue="mfRReLkMCFYBeAVQQSB7WlwADjhvP8/9j/jc8pmI+Vq5Qqoeu9W67OPk1qAjoRDd+NsZ74nbA6Yag9KM4yCZIA==" saltValue="nfd+7si9H8yX4NazXlEnj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0" t="s">
        <v>695</v>
      </c>
      <c r="B5" s="40" t="s">
        <v>696</v>
      </c>
      <c r="C5" s="41">
        <v>36</v>
      </c>
    </row>
    <row r="6" spans="1:3" x14ac:dyDescent="0.25">
      <c r="A6" s="181"/>
      <c r="B6" s="40" t="s">
        <v>289</v>
      </c>
      <c r="C6" s="41">
        <v>233</v>
      </c>
    </row>
    <row r="7" spans="1:3" x14ac:dyDescent="0.25">
      <c r="A7" s="181"/>
      <c r="B7" s="40" t="s">
        <v>697</v>
      </c>
      <c r="C7" s="41">
        <v>45</v>
      </c>
    </row>
    <row r="8" spans="1:3" x14ac:dyDescent="0.25">
      <c r="A8" s="181"/>
      <c r="B8" s="40" t="s">
        <v>698</v>
      </c>
      <c r="C8" s="41">
        <v>0</v>
      </c>
    </row>
    <row r="9" spans="1:3" x14ac:dyDescent="0.25">
      <c r="A9" s="181"/>
      <c r="B9" s="40" t="s">
        <v>699</v>
      </c>
      <c r="C9" s="41">
        <v>0</v>
      </c>
    </row>
    <row r="10" spans="1:3" x14ac:dyDescent="0.25">
      <c r="A10" s="181"/>
      <c r="B10" s="40" t="s">
        <v>700</v>
      </c>
      <c r="C10" s="41">
        <v>0</v>
      </c>
    </row>
    <row r="11" spans="1:3" x14ac:dyDescent="0.25">
      <c r="A11" s="182"/>
      <c r="B11" s="40" t="s">
        <v>701</v>
      </c>
      <c r="C11" s="41">
        <v>0</v>
      </c>
    </row>
    <row r="12" spans="1:3" x14ac:dyDescent="0.25">
      <c r="A12" s="180" t="s">
        <v>702</v>
      </c>
      <c r="B12" s="40" t="s">
        <v>59</v>
      </c>
      <c r="C12" s="41">
        <v>188</v>
      </c>
    </row>
    <row r="13" spans="1:3" x14ac:dyDescent="0.25">
      <c r="A13" s="181"/>
      <c r="B13" s="40" t="s">
        <v>703</v>
      </c>
      <c r="C13" s="41">
        <v>57</v>
      </c>
    </row>
    <row r="14" spans="1:3" x14ac:dyDescent="0.25">
      <c r="A14" s="181"/>
      <c r="B14" s="40" t="s">
        <v>704</v>
      </c>
      <c r="C14" s="41">
        <v>20</v>
      </c>
    </row>
    <row r="15" spans="1:3" x14ac:dyDescent="0.25">
      <c r="A15" s="182"/>
      <c r="B15" s="42" t="s">
        <v>705</v>
      </c>
      <c r="C15" s="43">
        <v>52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25</v>
      </c>
    </row>
    <row r="19" spans="1:3" x14ac:dyDescent="0.25">
      <c r="A19" s="39" t="s">
        <v>708</v>
      </c>
      <c r="B19" s="18"/>
      <c r="C19" s="41">
        <v>6</v>
      </c>
    </row>
    <row r="20" spans="1:3" x14ac:dyDescent="0.25">
      <c r="A20" s="39" t="s">
        <v>709</v>
      </c>
      <c r="B20" s="18"/>
      <c r="C20" s="41">
        <v>16</v>
      </c>
    </row>
    <row r="21" spans="1:3" x14ac:dyDescent="0.25">
      <c r="A21" s="39" t="s">
        <v>710</v>
      </c>
      <c r="B21" s="18"/>
      <c r="C21" s="41">
        <v>11</v>
      </c>
    </row>
    <row r="22" spans="1:3" x14ac:dyDescent="0.25">
      <c r="A22" s="39" t="s">
        <v>711</v>
      </c>
      <c r="B22" s="18"/>
      <c r="C22" s="41">
        <v>182</v>
      </c>
    </row>
    <row r="23" spans="1:3" x14ac:dyDescent="0.25">
      <c r="A23" s="39" t="s">
        <v>712</v>
      </c>
      <c r="B23" s="18"/>
      <c r="C23" s="41">
        <v>89</v>
      </c>
    </row>
    <row r="24" spans="1:3" x14ac:dyDescent="0.25">
      <c r="A24" s="39" t="s">
        <v>713</v>
      </c>
      <c r="B24" s="18"/>
      <c r="C24" s="41">
        <v>45</v>
      </c>
    </row>
    <row r="25" spans="1:3" x14ac:dyDescent="0.25">
      <c r="A25" s="39" t="s">
        <v>714</v>
      </c>
      <c r="B25" s="18"/>
      <c r="C25" s="41">
        <v>2</v>
      </c>
    </row>
    <row r="26" spans="1:3" x14ac:dyDescent="0.25">
      <c r="A26" s="39" t="s">
        <v>715</v>
      </c>
      <c r="B26" s="18"/>
      <c r="C26" s="41">
        <v>0</v>
      </c>
    </row>
    <row r="27" spans="1:3" x14ac:dyDescent="0.25">
      <c r="A27" s="39" t="s">
        <v>716</v>
      </c>
      <c r="B27" s="19"/>
      <c r="C27" s="43">
        <v>49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1</v>
      </c>
    </row>
    <row r="31" spans="1:3" x14ac:dyDescent="0.25">
      <c r="A31" s="39" t="s">
        <v>719</v>
      </c>
      <c r="B31" s="18"/>
      <c r="C31" s="41">
        <v>28</v>
      </c>
    </row>
    <row r="32" spans="1:3" x14ac:dyDescent="0.25">
      <c r="A32" s="39" t="s">
        <v>720</v>
      </c>
      <c r="B32" s="18"/>
      <c r="C32" s="41">
        <v>6</v>
      </c>
    </row>
    <row r="33" spans="1:6" x14ac:dyDescent="0.25">
      <c r="A33" s="39" t="s">
        <v>721</v>
      </c>
      <c r="B33" s="18"/>
      <c r="C33" s="41">
        <v>6</v>
      </c>
    </row>
    <row r="34" spans="1:6" x14ac:dyDescent="0.25">
      <c r="A34" s="39" t="s">
        <v>722</v>
      </c>
      <c r="B34" s="18"/>
      <c r="C34" s="41">
        <v>0</v>
      </c>
    </row>
    <row r="35" spans="1:6" x14ac:dyDescent="0.25">
      <c r="A35" s="39" t="s">
        <v>723</v>
      </c>
      <c r="B35" s="18"/>
      <c r="C35" s="41">
        <v>6</v>
      </c>
    </row>
    <row r="36" spans="1:6" x14ac:dyDescent="0.25">
      <c r="A36" s="39" t="s">
        <v>724</v>
      </c>
      <c r="B36" s="18"/>
      <c r="C36" s="41">
        <v>0</v>
      </c>
    </row>
    <row r="37" spans="1:6" x14ac:dyDescent="0.25">
      <c r="A37" s="39" t="s">
        <v>725</v>
      </c>
      <c r="B37" s="19"/>
      <c r="C37" s="43">
        <v>0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11</v>
      </c>
    </row>
    <row r="41" spans="1:6" x14ac:dyDescent="0.25">
      <c r="A41" s="39" t="s">
        <v>109</v>
      </c>
      <c r="B41" s="18"/>
      <c r="C41" s="41">
        <v>7</v>
      </c>
    </row>
    <row r="42" spans="1:6" x14ac:dyDescent="0.25">
      <c r="A42" s="39" t="s">
        <v>727</v>
      </c>
      <c r="B42" s="19"/>
      <c r="C42" s="43">
        <v>1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0" t="s">
        <v>627</v>
      </c>
      <c r="B45" s="40" t="s">
        <v>730</v>
      </c>
      <c r="C45" s="45">
        <v>0</v>
      </c>
      <c r="D45" s="45">
        <v>0</v>
      </c>
      <c r="E45" s="45">
        <v>0</v>
      </c>
      <c r="F45" s="41">
        <v>0</v>
      </c>
    </row>
    <row r="46" spans="1:6" x14ac:dyDescent="0.25">
      <c r="A46" s="181"/>
      <c r="B46" s="40" t="s">
        <v>731</v>
      </c>
      <c r="C46" s="45">
        <v>0</v>
      </c>
      <c r="D46" s="45">
        <v>0</v>
      </c>
      <c r="E46" s="45">
        <v>0</v>
      </c>
      <c r="F46" s="41">
        <v>0</v>
      </c>
    </row>
    <row r="47" spans="1:6" x14ac:dyDescent="0.25">
      <c r="A47" s="181"/>
      <c r="B47" s="40" t="s">
        <v>732</v>
      </c>
      <c r="C47" s="45">
        <v>0</v>
      </c>
      <c r="D47" s="45">
        <v>0</v>
      </c>
      <c r="E47" s="45">
        <v>0</v>
      </c>
      <c r="F47" s="41">
        <v>0</v>
      </c>
    </row>
    <row r="48" spans="1:6" x14ac:dyDescent="0.25">
      <c r="A48" s="181"/>
      <c r="B48" s="40" t="s">
        <v>733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1"/>
      <c r="B49" s="40" t="s">
        <v>311</v>
      </c>
      <c r="C49" s="45">
        <v>20</v>
      </c>
      <c r="D49" s="45">
        <v>23</v>
      </c>
      <c r="E49" s="45">
        <v>7</v>
      </c>
      <c r="F49" s="41">
        <v>11</v>
      </c>
    </row>
    <row r="50" spans="1:6" x14ac:dyDescent="0.25">
      <c r="A50" s="181"/>
      <c r="B50" s="40" t="s">
        <v>734</v>
      </c>
      <c r="C50" s="45">
        <v>190</v>
      </c>
      <c r="D50" s="45">
        <v>86</v>
      </c>
      <c r="E50" s="45">
        <v>8</v>
      </c>
      <c r="F50" s="41">
        <v>35</v>
      </c>
    </row>
    <row r="51" spans="1:6" x14ac:dyDescent="0.25">
      <c r="A51" s="181"/>
      <c r="B51" s="40" t="s">
        <v>735</v>
      </c>
      <c r="C51" s="45">
        <v>68</v>
      </c>
      <c r="D51" s="45">
        <v>20</v>
      </c>
      <c r="E51" s="45">
        <v>9</v>
      </c>
      <c r="F51" s="41">
        <v>11</v>
      </c>
    </row>
    <row r="52" spans="1:6" x14ac:dyDescent="0.25">
      <c r="A52" s="181"/>
      <c r="B52" s="40" t="s">
        <v>736</v>
      </c>
      <c r="C52" s="45">
        <v>3</v>
      </c>
      <c r="D52" s="45">
        <v>0</v>
      </c>
      <c r="E52" s="45">
        <v>0</v>
      </c>
      <c r="F52" s="41">
        <v>0</v>
      </c>
    </row>
    <row r="53" spans="1:6" x14ac:dyDescent="0.25">
      <c r="A53" s="181"/>
      <c r="B53" s="40" t="s">
        <v>737</v>
      </c>
      <c r="C53" s="45">
        <v>0</v>
      </c>
      <c r="D53" s="45">
        <v>0</v>
      </c>
      <c r="E53" s="45">
        <v>0</v>
      </c>
      <c r="F53" s="41">
        <v>0</v>
      </c>
    </row>
    <row r="54" spans="1:6" x14ac:dyDescent="0.25">
      <c r="A54" s="181"/>
      <c r="B54" s="40" t="s">
        <v>738</v>
      </c>
      <c r="C54" s="45">
        <v>7</v>
      </c>
      <c r="D54" s="45">
        <v>9</v>
      </c>
      <c r="E54" s="45">
        <v>7</v>
      </c>
      <c r="F54" s="41">
        <v>11</v>
      </c>
    </row>
    <row r="55" spans="1:6" x14ac:dyDescent="0.25">
      <c r="A55" s="181"/>
      <c r="B55" s="40" t="s">
        <v>739</v>
      </c>
      <c r="C55" s="45">
        <v>0</v>
      </c>
      <c r="D55" s="45">
        <v>1</v>
      </c>
      <c r="E55" s="45">
        <v>0</v>
      </c>
      <c r="F55" s="41">
        <v>0</v>
      </c>
    </row>
    <row r="56" spans="1:6" x14ac:dyDescent="0.25">
      <c r="A56" s="181"/>
      <c r="B56" s="40" t="s">
        <v>740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1"/>
      <c r="B57" s="40" t="s">
        <v>349</v>
      </c>
      <c r="C57" s="45">
        <v>0</v>
      </c>
      <c r="D57" s="45">
        <v>0</v>
      </c>
      <c r="E57" s="45">
        <v>0</v>
      </c>
      <c r="F57" s="41">
        <v>0</v>
      </c>
    </row>
    <row r="58" spans="1:6" x14ac:dyDescent="0.25">
      <c r="A58" s="181"/>
      <c r="B58" s="40" t="s">
        <v>741</v>
      </c>
      <c r="C58" s="45">
        <v>0</v>
      </c>
      <c r="D58" s="45">
        <v>0</v>
      </c>
      <c r="E58" s="45">
        <v>0</v>
      </c>
      <c r="F58" s="41">
        <v>0</v>
      </c>
    </row>
    <row r="59" spans="1:6" x14ac:dyDescent="0.25">
      <c r="A59" s="181"/>
      <c r="B59" s="40" t="s">
        <v>742</v>
      </c>
      <c r="C59" s="45">
        <v>1</v>
      </c>
      <c r="D59" s="45">
        <v>0</v>
      </c>
      <c r="E59" s="45">
        <v>0</v>
      </c>
      <c r="F59" s="41">
        <v>0</v>
      </c>
    </row>
    <row r="60" spans="1:6" x14ac:dyDescent="0.25">
      <c r="A60" s="181"/>
      <c r="B60" s="40" t="s">
        <v>743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1"/>
      <c r="B61" s="40" t="s">
        <v>744</v>
      </c>
      <c r="C61" s="45">
        <v>33</v>
      </c>
      <c r="D61" s="45">
        <v>27</v>
      </c>
      <c r="E61" s="45">
        <v>4</v>
      </c>
      <c r="F61" s="41">
        <v>13</v>
      </c>
    </row>
    <row r="62" spans="1:6" x14ac:dyDescent="0.25">
      <c r="A62" s="181"/>
      <c r="B62" s="40" t="s">
        <v>745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2"/>
      <c r="B63" s="40" t="s">
        <v>746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78" t="s">
        <v>747</v>
      </c>
      <c r="B64" s="179"/>
      <c r="C64" s="46">
        <v>322</v>
      </c>
      <c r="D64" s="46">
        <v>166</v>
      </c>
      <c r="E64" s="46">
        <v>35</v>
      </c>
      <c r="F64" s="46">
        <v>81</v>
      </c>
    </row>
    <row r="65" spans="1:6" x14ac:dyDescent="0.25">
      <c r="A65" s="180" t="s">
        <v>642</v>
      </c>
      <c r="B65" s="40" t="s">
        <v>748</v>
      </c>
      <c r="C65" s="45">
        <v>33</v>
      </c>
      <c r="D65" s="45">
        <v>0</v>
      </c>
      <c r="E65" s="45">
        <v>0</v>
      </c>
      <c r="F65" s="41">
        <v>0</v>
      </c>
    </row>
    <row r="66" spans="1:6" x14ac:dyDescent="0.25">
      <c r="A66" s="181"/>
      <c r="B66" s="40" t="s">
        <v>749</v>
      </c>
      <c r="C66" s="45">
        <v>8</v>
      </c>
      <c r="D66" s="45">
        <v>0</v>
      </c>
      <c r="E66" s="45">
        <v>0</v>
      </c>
      <c r="F66" s="41">
        <v>0</v>
      </c>
    </row>
    <row r="67" spans="1:6" x14ac:dyDescent="0.25">
      <c r="A67" s="182"/>
      <c r="B67" s="40" t="s">
        <v>106</v>
      </c>
      <c r="C67" s="45">
        <v>3</v>
      </c>
      <c r="D67" s="45">
        <v>0</v>
      </c>
      <c r="E67" s="45">
        <v>0</v>
      </c>
      <c r="F67" s="41">
        <v>0</v>
      </c>
    </row>
    <row r="68" spans="1:6" x14ac:dyDescent="0.25">
      <c r="A68" s="178" t="s">
        <v>750</v>
      </c>
      <c r="B68" s="179"/>
      <c r="C68" s="46">
        <v>44</v>
      </c>
      <c r="D68" s="46">
        <v>0</v>
      </c>
      <c r="E68" s="46">
        <v>0</v>
      </c>
      <c r="F68" s="46">
        <v>0</v>
      </c>
    </row>
  </sheetData>
  <sheetProtection algorithmName="SHA-512" hashValue="ol1B2tBmX22CK4efEDklpZoikJrIwqobaoeNoEI1UgJM1WUS3Rl9A3zxBEbNbLJYWUwXsUAT/BxQ56/89nYx8A==" saltValue="JcJ8V3Yl02TZQxVrqwwoI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5">
        <v>1427</v>
      </c>
    </row>
    <row r="7" spans="1:3" x14ac:dyDescent="0.25">
      <c r="A7" s="170"/>
      <c r="B7" s="12" t="s">
        <v>696</v>
      </c>
      <c r="C7" s="25">
        <v>186</v>
      </c>
    </row>
    <row r="8" spans="1:3" x14ac:dyDescent="0.25">
      <c r="A8" s="170"/>
      <c r="B8" s="12" t="s">
        <v>755</v>
      </c>
      <c r="C8" s="25">
        <v>1777</v>
      </c>
    </row>
    <row r="9" spans="1:3" x14ac:dyDescent="0.25">
      <c r="A9" s="170"/>
      <c r="B9" s="12" t="s">
        <v>756</v>
      </c>
      <c r="C9" s="25">
        <v>220</v>
      </c>
    </row>
    <row r="10" spans="1:3" x14ac:dyDescent="0.25">
      <c r="A10" s="170"/>
      <c r="B10" s="12" t="s">
        <v>698</v>
      </c>
      <c r="C10" s="25">
        <v>0</v>
      </c>
    </row>
    <row r="11" spans="1:3" x14ac:dyDescent="0.25">
      <c r="A11" s="170"/>
      <c r="B11" s="12" t="s">
        <v>699</v>
      </c>
      <c r="C11" s="25">
        <v>2</v>
      </c>
    </row>
    <row r="12" spans="1:3" x14ac:dyDescent="0.25">
      <c r="A12" s="170"/>
      <c r="B12" s="12" t="s">
        <v>757</v>
      </c>
      <c r="C12" s="25">
        <v>1</v>
      </c>
    </row>
    <row r="13" spans="1:3" x14ac:dyDescent="0.25">
      <c r="A13" s="171"/>
      <c r="B13" s="15" t="s">
        <v>758</v>
      </c>
      <c r="C13" s="35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1035</v>
      </c>
    </row>
    <row r="17" spans="1:3" x14ac:dyDescent="0.25">
      <c r="A17" s="11" t="s">
        <v>761</v>
      </c>
      <c r="B17" s="18"/>
      <c r="C17" s="25">
        <v>98</v>
      </c>
    </row>
    <row r="18" spans="1:3" x14ac:dyDescent="0.25">
      <c r="A18" s="11" t="s">
        <v>762</v>
      </c>
      <c r="B18" s="18"/>
      <c r="C18" s="25">
        <v>535</v>
      </c>
    </row>
    <row r="19" spans="1:3" x14ac:dyDescent="0.25">
      <c r="A19" s="11" t="s">
        <v>763</v>
      </c>
      <c r="B19" s="19"/>
      <c r="C19" s="35">
        <v>172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0</v>
      </c>
    </row>
    <row r="23" spans="1:3" x14ac:dyDescent="0.25">
      <c r="A23" s="11" t="s">
        <v>766</v>
      </c>
      <c r="B23" s="18"/>
      <c r="C23" s="25">
        <v>1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5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5">
        <v>1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</v>
      </c>
    </row>
    <row r="35" spans="1:3" x14ac:dyDescent="0.25">
      <c r="A35" s="11" t="s">
        <v>775</v>
      </c>
      <c r="B35" s="18"/>
      <c r="C35" s="25">
        <v>132</v>
      </c>
    </row>
    <row r="36" spans="1:3" x14ac:dyDescent="0.25">
      <c r="A36" s="11" t="s">
        <v>776</v>
      </c>
      <c r="B36" s="18"/>
      <c r="C36" s="25">
        <v>34</v>
      </c>
    </row>
    <row r="37" spans="1:3" x14ac:dyDescent="0.25">
      <c r="A37" s="11" t="s">
        <v>777</v>
      </c>
      <c r="B37" s="18"/>
      <c r="C37" s="25">
        <v>7</v>
      </c>
    </row>
    <row r="38" spans="1:3" x14ac:dyDescent="0.25">
      <c r="A38" s="11" t="s">
        <v>778</v>
      </c>
      <c r="B38" s="18"/>
      <c r="C38" s="25">
        <v>19</v>
      </c>
    </row>
    <row r="39" spans="1:3" x14ac:dyDescent="0.25">
      <c r="A39" s="11" t="s">
        <v>779</v>
      </c>
      <c r="B39" s="19"/>
      <c r="C39" s="35">
        <v>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11</v>
      </c>
    </row>
    <row r="43" spans="1:3" x14ac:dyDescent="0.25">
      <c r="A43" s="11" t="s">
        <v>782</v>
      </c>
      <c r="B43" s="19"/>
      <c r="C43" s="35">
        <v>8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5">
        <v>157</v>
      </c>
    </row>
    <row r="47" spans="1:3" x14ac:dyDescent="0.25">
      <c r="A47" s="170"/>
      <c r="B47" s="12" t="s">
        <v>120</v>
      </c>
      <c r="C47" s="25">
        <v>43</v>
      </c>
    </row>
    <row r="48" spans="1:3" x14ac:dyDescent="0.25">
      <c r="A48" s="170"/>
      <c r="B48" s="12" t="s">
        <v>786</v>
      </c>
      <c r="C48" s="25">
        <v>112</v>
      </c>
    </row>
    <row r="49" spans="1:6" x14ac:dyDescent="0.25">
      <c r="A49" s="171"/>
      <c r="B49" s="15" t="s">
        <v>787</v>
      </c>
      <c r="C49" s="35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25</v>
      </c>
    </row>
    <row r="53" spans="1:6" x14ac:dyDescent="0.25">
      <c r="A53" s="11" t="s">
        <v>109</v>
      </c>
      <c r="B53" s="18"/>
      <c r="C53" s="25">
        <v>17</v>
      </c>
    </row>
    <row r="54" spans="1:6" x14ac:dyDescent="0.25">
      <c r="A54" s="11" t="s">
        <v>727</v>
      </c>
      <c r="B54" s="19"/>
      <c r="C54" s="35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69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70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0"/>
      <c r="B59" s="12" t="s">
        <v>732</v>
      </c>
      <c r="C59" s="13">
        <v>2</v>
      </c>
      <c r="D59" s="13">
        <v>0</v>
      </c>
      <c r="E59" s="13">
        <v>0</v>
      </c>
      <c r="F59" s="25">
        <v>0</v>
      </c>
    </row>
    <row r="60" spans="1:6" x14ac:dyDescent="0.25">
      <c r="A60" s="170"/>
      <c r="B60" s="12" t="s">
        <v>733</v>
      </c>
      <c r="C60" s="13">
        <v>1</v>
      </c>
      <c r="D60" s="13">
        <v>0</v>
      </c>
      <c r="E60" s="13">
        <v>0</v>
      </c>
      <c r="F60" s="25">
        <v>0</v>
      </c>
    </row>
    <row r="61" spans="1:6" x14ac:dyDescent="0.25">
      <c r="A61" s="170"/>
      <c r="B61" s="12" t="s">
        <v>311</v>
      </c>
      <c r="C61" s="13">
        <v>230</v>
      </c>
      <c r="D61" s="13">
        <v>101</v>
      </c>
      <c r="E61" s="13">
        <v>20</v>
      </c>
      <c r="F61" s="25">
        <v>80</v>
      </c>
    </row>
    <row r="62" spans="1:6" x14ac:dyDescent="0.25">
      <c r="A62" s="170"/>
      <c r="B62" s="12" t="s">
        <v>788</v>
      </c>
      <c r="C62" s="13">
        <v>915</v>
      </c>
      <c r="D62" s="13">
        <v>237</v>
      </c>
      <c r="E62" s="13">
        <v>46</v>
      </c>
      <c r="F62" s="25">
        <v>227</v>
      </c>
    </row>
    <row r="63" spans="1:6" x14ac:dyDescent="0.25">
      <c r="A63" s="170"/>
      <c r="B63" s="12" t="s">
        <v>789</v>
      </c>
      <c r="C63" s="13">
        <v>647</v>
      </c>
      <c r="D63" s="13">
        <v>110</v>
      </c>
      <c r="E63" s="13">
        <v>30</v>
      </c>
      <c r="F63" s="25">
        <v>117</v>
      </c>
    </row>
    <row r="64" spans="1:6" x14ac:dyDescent="0.25">
      <c r="A64" s="170"/>
      <c r="B64" s="12" t="s">
        <v>736</v>
      </c>
      <c r="C64" s="13">
        <v>19</v>
      </c>
      <c r="D64" s="13">
        <v>7</v>
      </c>
      <c r="E64" s="13">
        <v>1</v>
      </c>
      <c r="F64" s="25">
        <v>3</v>
      </c>
    </row>
    <row r="65" spans="1:6" x14ac:dyDescent="0.25">
      <c r="A65" s="170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0"/>
      <c r="B66" s="12" t="s">
        <v>791</v>
      </c>
      <c r="C66" s="13">
        <v>141</v>
      </c>
      <c r="D66" s="13">
        <v>96</v>
      </c>
      <c r="E66" s="13">
        <v>18</v>
      </c>
      <c r="F66" s="25">
        <v>110</v>
      </c>
    </row>
    <row r="67" spans="1:6" x14ac:dyDescent="0.25">
      <c r="A67" s="170"/>
      <c r="B67" s="12" t="s">
        <v>792</v>
      </c>
      <c r="C67" s="13">
        <v>36</v>
      </c>
      <c r="D67" s="13">
        <v>12</v>
      </c>
      <c r="E67" s="13">
        <v>2</v>
      </c>
      <c r="F67" s="25">
        <v>15</v>
      </c>
    </row>
    <row r="68" spans="1:6" x14ac:dyDescent="0.25">
      <c r="A68" s="170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0"/>
      <c r="B69" s="12" t="s">
        <v>349</v>
      </c>
      <c r="C69" s="13">
        <v>1</v>
      </c>
      <c r="D69" s="13">
        <v>0</v>
      </c>
      <c r="E69" s="13">
        <v>0</v>
      </c>
      <c r="F69" s="25">
        <v>0</v>
      </c>
    </row>
    <row r="70" spans="1:6" x14ac:dyDescent="0.25">
      <c r="A70" s="170"/>
      <c r="B70" s="12" t="s">
        <v>741</v>
      </c>
      <c r="C70" s="13">
        <v>2</v>
      </c>
      <c r="D70" s="13">
        <v>0</v>
      </c>
      <c r="E70" s="13">
        <v>0</v>
      </c>
      <c r="F70" s="25">
        <v>0</v>
      </c>
    </row>
    <row r="71" spans="1:6" x14ac:dyDescent="0.25">
      <c r="A71" s="170"/>
      <c r="B71" s="12" t="s">
        <v>742</v>
      </c>
      <c r="C71" s="13">
        <v>6</v>
      </c>
      <c r="D71" s="13">
        <v>0</v>
      </c>
      <c r="E71" s="13">
        <v>0</v>
      </c>
      <c r="F71" s="25">
        <v>0</v>
      </c>
    </row>
    <row r="72" spans="1:6" x14ac:dyDescent="0.25">
      <c r="A72" s="170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70"/>
      <c r="B73" s="12" t="s">
        <v>744</v>
      </c>
      <c r="C73" s="13">
        <v>503</v>
      </c>
      <c r="D73" s="13">
        <v>215</v>
      </c>
      <c r="E73" s="13">
        <v>31</v>
      </c>
      <c r="F73" s="25">
        <v>126</v>
      </c>
    </row>
    <row r="74" spans="1:6" x14ac:dyDescent="0.25">
      <c r="A74" s="170"/>
      <c r="B74" s="12" t="s">
        <v>745</v>
      </c>
      <c r="C74" s="13">
        <v>10</v>
      </c>
      <c r="D74" s="13">
        <v>5</v>
      </c>
      <c r="E74" s="13">
        <v>0</v>
      </c>
      <c r="F74" s="25">
        <v>0</v>
      </c>
    </row>
    <row r="75" spans="1:6" x14ac:dyDescent="0.25">
      <c r="A75" s="171"/>
      <c r="B75" s="12" t="s">
        <v>746</v>
      </c>
      <c r="C75" s="13">
        <v>0</v>
      </c>
      <c r="D75" s="13">
        <v>0</v>
      </c>
      <c r="E75" s="13">
        <v>1</v>
      </c>
      <c r="F75" s="25">
        <v>0</v>
      </c>
    </row>
    <row r="76" spans="1:6" x14ac:dyDescent="0.25">
      <c r="A76" s="183" t="s">
        <v>747</v>
      </c>
      <c r="B76" s="184"/>
      <c r="C76" s="32">
        <v>2513</v>
      </c>
      <c r="D76" s="32">
        <v>783</v>
      </c>
      <c r="E76" s="32">
        <v>149</v>
      </c>
      <c r="F76" s="32">
        <v>678</v>
      </c>
    </row>
    <row r="77" spans="1:6" x14ac:dyDescent="0.25">
      <c r="A77" s="169" t="s">
        <v>793</v>
      </c>
      <c r="B77" s="12" t="s">
        <v>748</v>
      </c>
      <c r="C77" s="13">
        <v>20</v>
      </c>
      <c r="D77" s="13">
        <v>0</v>
      </c>
      <c r="E77" s="13">
        <v>0</v>
      </c>
      <c r="F77" s="25">
        <v>0</v>
      </c>
    </row>
    <row r="78" spans="1:6" x14ac:dyDescent="0.25">
      <c r="A78" s="170"/>
      <c r="B78" s="12" t="s">
        <v>749</v>
      </c>
      <c r="C78" s="13">
        <v>9</v>
      </c>
      <c r="D78" s="13">
        <v>0</v>
      </c>
      <c r="E78" s="13">
        <v>0</v>
      </c>
      <c r="F78" s="25">
        <v>0</v>
      </c>
    </row>
    <row r="79" spans="1:6" x14ac:dyDescent="0.25">
      <c r="A79" s="171"/>
      <c r="B79" s="12" t="s">
        <v>106</v>
      </c>
      <c r="C79" s="13">
        <v>10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2">
        <v>39</v>
      </c>
      <c r="D80" s="32">
        <v>0</v>
      </c>
      <c r="E80" s="32">
        <v>0</v>
      </c>
      <c r="F80" s="32">
        <v>0</v>
      </c>
    </row>
  </sheetData>
  <sheetProtection algorithmName="SHA-512" hashValue="0Jg7mz0nos0RXoYqQ3UpEfOngeTYq3QI0kzWB8Quma4j9bwgL9P0xg5o5FykahP/E8A2qS3sWB7x328QK2P9RA==" saltValue="4iTZMuEQtcgDpVhaLrBzJ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8</v>
      </c>
    </row>
    <row r="6" spans="1:3" x14ac:dyDescent="0.25">
      <c r="A6" s="11" t="s">
        <v>798</v>
      </c>
      <c r="B6" s="18"/>
      <c r="C6" s="25">
        <v>489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12</v>
      </c>
    </row>
    <row r="13" spans="1:3" x14ac:dyDescent="0.25">
      <c r="A13" s="11" t="s">
        <v>798</v>
      </c>
      <c r="B13" s="18"/>
      <c r="C13" s="25">
        <v>23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57</v>
      </c>
    </row>
    <row r="20" spans="1:3" x14ac:dyDescent="0.25">
      <c r="A20" s="11" t="s">
        <v>805</v>
      </c>
      <c r="B20" s="18"/>
      <c r="C20" s="25">
        <v>44</v>
      </c>
    </row>
    <row r="21" spans="1:3" x14ac:dyDescent="0.25">
      <c r="A21" s="11" t="s">
        <v>806</v>
      </c>
      <c r="B21" s="18"/>
      <c r="C21" s="25">
        <v>11</v>
      </c>
    </row>
    <row r="22" spans="1:3" x14ac:dyDescent="0.25">
      <c r="A22" s="11" t="s">
        <v>807</v>
      </c>
      <c r="B22" s="19"/>
      <c r="C22" s="35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10</v>
      </c>
    </row>
    <row r="26" spans="1:3" x14ac:dyDescent="0.25">
      <c r="A26" s="11" t="s">
        <v>810</v>
      </c>
      <c r="B26" s="19"/>
      <c r="C26" s="35">
        <v>5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8</v>
      </c>
    </row>
    <row r="30" spans="1:3" x14ac:dyDescent="0.25">
      <c r="A30" s="11" t="s">
        <v>813</v>
      </c>
      <c r="B30" s="19"/>
      <c r="C30" s="35">
        <v>1</v>
      </c>
    </row>
  </sheetData>
  <sheetProtection algorithmName="SHA-512" hashValue="4kUq2srLtmBfAoqQ7sRlYGyzVLBlQJ955vu8ZEzSLGJlqmTLPaIkdIXZddrRbMIQ3aq8Oe3j+IKX+9htYJTKKg==" saltValue="YAeCRnfG6DYVUVL4O4Fnt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25</v>
      </c>
    </row>
    <row r="6" spans="1:3" x14ac:dyDescent="0.25">
      <c r="A6" s="11" t="s">
        <v>817</v>
      </c>
      <c r="B6" s="18"/>
      <c r="C6" s="25">
        <v>2</v>
      </c>
    </row>
    <row r="7" spans="1:3" x14ac:dyDescent="0.25">
      <c r="A7" s="11" t="s">
        <v>818</v>
      </c>
      <c r="B7" s="18"/>
      <c r="C7" s="25">
        <v>1</v>
      </c>
    </row>
    <row r="8" spans="1:3" x14ac:dyDescent="0.25">
      <c r="A8" s="11" t="s">
        <v>819</v>
      </c>
      <c r="B8" s="18"/>
      <c r="C8" s="25">
        <v>17</v>
      </c>
    </row>
    <row r="9" spans="1:3" x14ac:dyDescent="0.25">
      <c r="A9" s="11" t="s">
        <v>820</v>
      </c>
      <c r="B9" s="18"/>
      <c r="C9" s="25">
        <v>8</v>
      </c>
    </row>
    <row r="10" spans="1:3" x14ac:dyDescent="0.25">
      <c r="A10" s="11" t="s">
        <v>821</v>
      </c>
      <c r="B10" s="19"/>
      <c r="C10" s="35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0</v>
      </c>
    </row>
    <row r="14" spans="1:3" x14ac:dyDescent="0.25">
      <c r="A14" s="11" t="s">
        <v>824</v>
      </c>
      <c r="B14" s="18"/>
      <c r="C14" s="25">
        <v>0</v>
      </c>
    </row>
    <row r="15" spans="1:3" x14ac:dyDescent="0.25">
      <c r="A15" s="11" t="s">
        <v>825</v>
      </c>
      <c r="B15" s="19"/>
      <c r="C15" s="35">
        <v>11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8"/>
    </row>
    <row r="19" spans="1:3" x14ac:dyDescent="0.25">
      <c r="A19" s="11" t="s">
        <v>828</v>
      </c>
      <c r="B19" s="18"/>
      <c r="C19" s="28"/>
    </row>
    <row r="20" spans="1:3" x14ac:dyDescent="0.25">
      <c r="A20" s="11" t="s">
        <v>829</v>
      </c>
      <c r="B20" s="19"/>
      <c r="C20" s="47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5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5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1</v>
      </c>
    </row>
    <row r="35" spans="1:3" x14ac:dyDescent="0.25">
      <c r="A35" s="11" t="s">
        <v>841</v>
      </c>
      <c r="B35" s="19"/>
      <c r="C35" s="35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17</v>
      </c>
    </row>
    <row r="41" spans="1:3" x14ac:dyDescent="0.25">
      <c r="A41" s="11" t="s">
        <v>760</v>
      </c>
      <c r="B41" s="18"/>
      <c r="C41" s="25">
        <v>3</v>
      </c>
    </row>
    <row r="42" spans="1:3" x14ac:dyDescent="0.25">
      <c r="A42" s="11" t="s">
        <v>840</v>
      </c>
      <c r="B42" s="19"/>
      <c r="C42" s="35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2</v>
      </c>
    </row>
    <row r="46" spans="1:3" x14ac:dyDescent="0.25">
      <c r="A46" s="11" t="s">
        <v>838</v>
      </c>
      <c r="B46" s="18"/>
      <c r="C46" s="25">
        <v>1</v>
      </c>
    </row>
    <row r="47" spans="1:3" x14ac:dyDescent="0.25">
      <c r="A47" s="11" t="s">
        <v>839</v>
      </c>
      <c r="B47" s="18"/>
      <c r="C47" s="25">
        <v>2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5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5</v>
      </c>
    </row>
    <row r="55" spans="1:3" x14ac:dyDescent="0.25">
      <c r="A55" s="11" t="s">
        <v>760</v>
      </c>
      <c r="B55" s="18"/>
      <c r="C55" s="25">
        <v>1</v>
      </c>
    </row>
    <row r="56" spans="1:3" x14ac:dyDescent="0.25">
      <c r="A56" s="11" t="s">
        <v>840</v>
      </c>
      <c r="B56" s="19"/>
      <c r="C56" s="35">
        <v>2</v>
      </c>
    </row>
  </sheetData>
  <sheetProtection algorithmName="SHA-512" hashValue="BwMS8HllKQyDYSmAkw0xIHvbrQBOPyUOlGEevtN0NoTj6M+i9y8ojU/sSC5uMyswyn1AaTkqiGKi0ZcYN09oUQ==" saltValue="PgtUsRSL5HbjSP+yaq8vb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374</v>
      </c>
      <c r="C4" s="32">
        <v>313</v>
      </c>
      <c r="D4" s="33">
        <v>0.194888178913738</v>
      </c>
      <c r="E4" s="32">
        <v>1288</v>
      </c>
      <c r="F4" s="32">
        <v>1156</v>
      </c>
      <c r="G4" s="32">
        <v>216</v>
      </c>
      <c r="H4" s="32">
        <v>164</v>
      </c>
      <c r="I4" s="32">
        <v>0</v>
      </c>
      <c r="J4" s="32">
        <v>0</v>
      </c>
      <c r="K4" s="32">
        <v>0</v>
      </c>
      <c r="L4" s="32">
        <v>0</v>
      </c>
      <c r="M4" s="32">
        <v>7</v>
      </c>
      <c r="N4" s="32">
        <v>0</v>
      </c>
      <c r="O4" s="32">
        <v>1404</v>
      </c>
    </row>
    <row r="5" spans="1:15" x14ac:dyDescent="0.25">
      <c r="A5" s="12" t="s">
        <v>476</v>
      </c>
      <c r="B5" s="13">
        <v>4</v>
      </c>
      <c r="C5" s="13">
        <v>3</v>
      </c>
      <c r="D5" s="34">
        <v>0.33333333333333298</v>
      </c>
      <c r="E5" s="13">
        <v>1</v>
      </c>
      <c r="F5" s="13">
        <v>0</v>
      </c>
      <c r="G5" s="13">
        <v>2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2</v>
      </c>
    </row>
    <row r="6" spans="1:15" x14ac:dyDescent="0.25">
      <c r="A6" s="12" t="s">
        <v>477</v>
      </c>
      <c r="B6" s="13">
        <v>191</v>
      </c>
      <c r="C6" s="13">
        <v>154</v>
      </c>
      <c r="D6" s="34">
        <v>0.24025974025974001</v>
      </c>
      <c r="E6" s="13">
        <v>596</v>
      </c>
      <c r="F6" s="13">
        <v>558</v>
      </c>
      <c r="G6" s="13">
        <v>121</v>
      </c>
      <c r="H6" s="13">
        <v>87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691</v>
      </c>
    </row>
    <row r="7" spans="1:15" x14ac:dyDescent="0.25">
      <c r="A7" s="12" t="s">
        <v>478</v>
      </c>
      <c r="B7" s="13">
        <v>46</v>
      </c>
      <c r="C7" s="13">
        <v>34</v>
      </c>
      <c r="D7" s="34">
        <v>0.35294117647058798</v>
      </c>
      <c r="E7" s="13">
        <v>16</v>
      </c>
      <c r="F7" s="13">
        <v>20</v>
      </c>
      <c r="G7" s="13">
        <v>25</v>
      </c>
      <c r="H7" s="13">
        <v>25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47</v>
      </c>
    </row>
    <row r="8" spans="1:15" x14ac:dyDescent="0.25">
      <c r="A8" s="12" t="s">
        <v>479</v>
      </c>
      <c r="B8" s="13">
        <v>2</v>
      </c>
      <c r="C8" s="13">
        <v>0</v>
      </c>
      <c r="D8" s="34">
        <v>0</v>
      </c>
      <c r="E8" s="13">
        <v>1</v>
      </c>
      <c r="F8" s="13">
        <v>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2</v>
      </c>
    </row>
    <row r="9" spans="1:15" x14ac:dyDescent="0.25">
      <c r="A9" s="12" t="s">
        <v>480</v>
      </c>
      <c r="B9" s="13">
        <v>1</v>
      </c>
      <c r="C9" s="13">
        <v>2</v>
      </c>
      <c r="D9" s="34">
        <v>-0.5</v>
      </c>
      <c r="E9" s="13">
        <v>7</v>
      </c>
      <c r="F9" s="13">
        <v>19</v>
      </c>
      <c r="G9" s="13">
        <v>1</v>
      </c>
      <c r="H9" s="13"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34</v>
      </c>
    </row>
    <row r="10" spans="1:15" x14ac:dyDescent="0.25">
      <c r="A10" s="12" t="s">
        <v>481</v>
      </c>
      <c r="B10" s="13">
        <v>127</v>
      </c>
      <c r="C10" s="13">
        <v>119</v>
      </c>
      <c r="D10" s="34">
        <v>6.7226890756302504E-2</v>
      </c>
      <c r="E10" s="13">
        <v>667</v>
      </c>
      <c r="F10" s="13">
        <v>557</v>
      </c>
      <c r="G10" s="13">
        <v>67</v>
      </c>
      <c r="H10" s="13">
        <v>48</v>
      </c>
      <c r="I10" s="13">
        <v>0</v>
      </c>
      <c r="J10" s="13">
        <v>0</v>
      </c>
      <c r="K10" s="13">
        <v>0</v>
      </c>
      <c r="L10" s="13">
        <v>0</v>
      </c>
      <c r="M10" s="13">
        <v>7</v>
      </c>
      <c r="N10" s="13">
        <v>0</v>
      </c>
      <c r="O10" s="25">
        <v>627</v>
      </c>
    </row>
    <row r="11" spans="1:15" x14ac:dyDescent="0.25">
      <c r="A11" s="15" t="s">
        <v>482</v>
      </c>
      <c r="B11" s="16">
        <v>3</v>
      </c>
      <c r="C11" s="16">
        <v>1</v>
      </c>
      <c r="D11" s="48">
        <v>2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1</v>
      </c>
    </row>
  </sheetData>
  <sheetProtection algorithmName="SHA-512" hashValue="HoFYoAwyh2xc5C8nydojxt2zkxck7wKscmy1LSw2R4KxgCq4nQUJsr7qR0KdQlM6uEkAsZnAynhxgLeyi54g3w==" saltValue="3zMb8rcZ/JODBFsUNyCQ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2020-05-18T11:03:54Z</dcterms:created>
  <dcterms:modified xsi:type="dcterms:W3CDTF">2020-06-04T11:23:32Z</dcterms:modified>
</cp:coreProperties>
</file>