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cfhmKUuVpnKcHKC3IX/itdfIL9kWhxXHliiDDndAnkeUaxAQSeQhiLvtGXHtqbNBPhHT72O7YmTawsZTVudJGQ==" workbookSaltValue="QGsnKQwXn9rb8Op5nF4j0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I42" i="12" s="1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F42" i="12" s="1"/>
  <c r="E15" i="12"/>
  <c r="D15" i="12"/>
  <c r="L14" i="12"/>
  <c r="K14" i="12"/>
  <c r="J14" i="12"/>
  <c r="I14" i="12"/>
  <c r="H14" i="12"/>
  <c r="G14" i="12"/>
  <c r="F14" i="12"/>
  <c r="E14" i="12"/>
  <c r="E42" i="12" s="1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H42" i="12"/>
  <c r="G42" i="12"/>
  <c r="D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<sst xmlns="http://schemas.openxmlformats.org/spreadsheetml/2006/main" count="2024" uniqueCount="1113">
  <si>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</si>
  <si>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</si>
  <si>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</si>
  <si>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</si>
  <si>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</si>
  <si>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</si>
  <si>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Córdoba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</si>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</sst>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19" xfId="1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DE-4AAE-B927-D1DF8A381A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DE-4AAE-B927-D1DF8A381A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2893</c:v>
                </c:pt>
                <c:pt idx="1">
                  <c:v>28768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DE-4AAE-B927-D1DF8A381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AE-429B-857A-E1351EF40D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AE-429B-857A-E1351EF40D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AE-429B-857A-E1351EF40D2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46</c:v>
                </c:pt>
                <c:pt idx="1">
                  <c:v>859</c:v>
                </c:pt>
                <c:pt idx="2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AE-429B-857A-E1351EF4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D-4DC1-BB40-8A1D2EE62C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D-4DC1-BB40-8A1D2EE62C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D-4DC1-BB40-8A1D2EE62C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1534</c:v>
                </c:pt>
                <c:pt idx="1">
                  <c:v>122</c:v>
                </c:pt>
                <c:pt idx="2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8D-4DC1-BB40-8A1D2EE62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D1-46CD-9A27-9B6000C8A6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D1-46CD-9A27-9B6000C8A6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26</c:v>
                </c:pt>
                <c:pt idx="1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1-46CD-9A27-9B6000C8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6E-4956-82DE-F44DF751E5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6E-4956-82DE-F44DF751E5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4486</c:v>
                </c:pt>
                <c:pt idx="1">
                  <c:v>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E-4956-82DE-F44DF751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469</c:v>
              </c:pt>
              <c:pt idx="1">
                <c:v>2282</c:v>
              </c:pt>
              <c:pt idx="2">
                <c:v>29</c:v>
              </c:pt>
              <c:pt idx="3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1-8292-4A74-98F2-0EF434D62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1911</c:v>
              </c:pt>
              <c:pt idx="1">
                <c:v>1518</c:v>
              </c:pt>
              <c:pt idx="2">
                <c:v>83</c:v>
              </c:pt>
              <c:pt idx="3">
                <c:v>19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BE8B-410B-AC2E-0E88A009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6891076115485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195</c:v>
              </c:pt>
              <c:pt idx="2">
                <c:v>34</c:v>
              </c:pt>
              <c:pt idx="3">
                <c:v>8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05FB-4872-8D31-348C7A16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97825271841013"/>
          <c:y val="7.775590551181101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170</c:v>
              </c:pt>
              <c:pt idx="1">
                <c:v>119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349E-4A2E-BD1C-DB2EF1DF2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2984</c:v>
              </c:pt>
              <c:pt idx="1">
                <c:v>29</c:v>
              </c:pt>
              <c:pt idx="2">
                <c:v>335</c:v>
              </c:pt>
              <c:pt idx="3">
                <c:v>2</c:v>
              </c:pt>
              <c:pt idx="4">
                <c:v>9</c:v>
              </c:pt>
              <c:pt idx="5">
                <c:v>1</c:v>
              </c:pt>
              <c:pt idx="6">
                <c:v>6</c:v>
              </c:pt>
              <c:pt idx="7">
                <c:v>39</c:v>
              </c:pt>
              <c:pt idx="8">
                <c:v>6</c:v>
              </c:pt>
              <c:pt idx="9">
                <c:v>32</c:v>
              </c:pt>
              <c:pt idx="10">
                <c:v>1932</c:v>
              </c:pt>
            </c:numLit>
          </c:val>
          <c:extLst>
            <c:ext xmlns:c16="http://schemas.microsoft.com/office/drawing/2014/chart" uri="{C3380CC4-5D6E-409C-BE32-E72D297353CC}">
              <c16:uniqueId val="{00000001-A15A-407A-8314-2BAD3AAB6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</c:v>
              </c:pt>
              <c:pt idx="1">
                <c:v>388</c:v>
              </c:pt>
              <c:pt idx="2">
                <c:v>471</c:v>
              </c:pt>
              <c:pt idx="3">
                <c:v>485</c:v>
              </c:pt>
              <c:pt idx="4">
                <c:v>181</c:v>
              </c:pt>
              <c:pt idx="5">
                <c:v>628</c:v>
              </c:pt>
              <c:pt idx="6">
                <c:v>512</c:v>
              </c:pt>
              <c:pt idx="7">
                <c:v>92</c:v>
              </c:pt>
              <c:pt idx="8">
                <c:v>166</c:v>
              </c:pt>
              <c:pt idx="9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EEFA-4087-9443-CE3E6854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60-47A1-9665-EB21E0E206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60-47A1-9665-EB21E0E206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060-47A1-9665-EB21E0E206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501</c:v>
                </c:pt>
                <c:pt idx="1">
                  <c:v>725</c:v>
                </c:pt>
                <c:pt idx="2">
                  <c:v>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60-47A1-9665-EB21E0E2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11700</c:v>
              </c:pt>
              <c:pt idx="1">
                <c:v>1596</c:v>
              </c:pt>
              <c:pt idx="2">
                <c:v>619</c:v>
              </c:pt>
              <c:pt idx="3">
                <c:v>293</c:v>
              </c:pt>
              <c:pt idx="4">
                <c:v>137</c:v>
              </c:pt>
              <c:pt idx="5">
                <c:v>571</c:v>
              </c:pt>
              <c:pt idx="6">
                <c:v>4062</c:v>
              </c:pt>
              <c:pt idx="7">
                <c:v>160</c:v>
              </c:pt>
              <c:pt idx="8">
                <c:v>341</c:v>
              </c:pt>
              <c:pt idx="9">
                <c:v>196</c:v>
              </c:pt>
              <c:pt idx="10">
                <c:v>142</c:v>
              </c:pt>
              <c:pt idx="11">
                <c:v>122</c:v>
              </c:pt>
              <c:pt idx="12">
                <c:v>585</c:v>
              </c:pt>
              <c:pt idx="13">
                <c:v>160</c:v>
              </c:pt>
              <c:pt idx="14">
                <c:v>10063</c:v>
              </c:pt>
              <c:pt idx="15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7644-4753-BCA2-8E4D6F22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59</c:v>
              </c:pt>
              <c:pt idx="1">
                <c:v>877</c:v>
              </c:pt>
              <c:pt idx="2">
                <c:v>184</c:v>
              </c:pt>
              <c:pt idx="3">
                <c:v>199</c:v>
              </c:pt>
              <c:pt idx="4">
                <c:v>906</c:v>
              </c:pt>
              <c:pt idx="5">
                <c:v>229</c:v>
              </c:pt>
              <c:pt idx="6">
                <c:v>77</c:v>
              </c:pt>
              <c:pt idx="7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CF25-4E87-A439-DAC4D21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53</c:v>
              </c:pt>
              <c:pt idx="1">
                <c:v>762</c:v>
              </c:pt>
              <c:pt idx="2">
                <c:v>111</c:v>
              </c:pt>
              <c:pt idx="3">
                <c:v>121</c:v>
              </c:pt>
              <c:pt idx="4">
                <c:v>181</c:v>
              </c:pt>
              <c:pt idx="5">
                <c:v>656</c:v>
              </c:pt>
              <c:pt idx="6">
                <c:v>142</c:v>
              </c:pt>
              <c:pt idx="7">
                <c:v>37</c:v>
              </c:pt>
              <c:pt idx="8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40EC-48FE-A862-83A2FD1B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229</c:v>
              </c:pt>
              <c:pt idx="1">
                <c:v>108</c:v>
              </c:pt>
              <c:pt idx="2">
                <c:v>63</c:v>
              </c:pt>
              <c:pt idx="3">
                <c:v>52</c:v>
              </c:pt>
              <c:pt idx="4">
                <c:v>178</c:v>
              </c:pt>
              <c:pt idx="5">
                <c:v>844</c:v>
              </c:pt>
              <c:pt idx="6">
                <c:v>176</c:v>
              </c:pt>
              <c:pt idx="7">
                <c:v>87</c:v>
              </c:pt>
              <c:pt idx="8">
                <c:v>174</c:v>
              </c:pt>
              <c:pt idx="9">
                <c:v>101</c:v>
              </c:pt>
              <c:pt idx="10">
                <c:v>117</c:v>
              </c:pt>
              <c:pt idx="11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D8EF-425B-A4D6-6E3506F96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166</c:v>
              </c:pt>
              <c:pt idx="1">
                <c:v>68</c:v>
              </c:pt>
              <c:pt idx="2">
                <c:v>114</c:v>
              </c:pt>
              <c:pt idx="3">
                <c:v>542</c:v>
              </c:pt>
              <c:pt idx="4">
                <c:v>123</c:v>
              </c:pt>
              <c:pt idx="5">
                <c:v>76</c:v>
              </c:pt>
              <c:pt idx="6">
                <c:v>139</c:v>
              </c:pt>
              <c:pt idx="7">
                <c:v>89</c:v>
              </c:pt>
              <c:pt idx="8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0607-449E-AD3D-2A5B5C55A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Administración Justicia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</c:v>
              </c:pt>
              <c:pt idx="2">
                <c:v>15</c:v>
              </c:pt>
              <c:pt idx="3">
                <c:v>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ABFB-4A7D-8C6C-64569215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91-40B6-8CDD-EC39C579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866-4F1D-8FF9-1CE9E888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B2-4B55-8C09-42F2C2777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Incendios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85</c:v>
              </c:pt>
              <c:pt idx="1">
                <c:v>16</c:v>
              </c:pt>
              <c:pt idx="2">
                <c:v>29</c:v>
              </c:pt>
              <c:pt idx="3">
                <c:v>30</c:v>
              </c:pt>
              <c:pt idx="4">
                <c:v>21</c:v>
              </c:pt>
              <c:pt idx="5">
                <c:v>51</c:v>
              </c:pt>
              <c:pt idx="6">
                <c:v>12</c:v>
              </c:pt>
              <c:pt idx="7">
                <c:v>15</c:v>
              </c:pt>
              <c:pt idx="8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C9F9-4AA1-8CFA-F6FC31E70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84-449C-BB97-765EF514D9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84-449C-BB97-765EF514D9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1410</c:v>
                </c:pt>
                <c:pt idx="1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4-449C-BB97-765EF514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6</c:v>
              </c:pt>
              <c:pt idx="1">
                <c:v>5</c:v>
              </c:pt>
              <c:pt idx="2">
                <c:v>3</c:v>
              </c:pt>
              <c:pt idx="3">
                <c:v>3</c:v>
              </c:pt>
              <c:pt idx="4">
                <c:v>39</c:v>
              </c:pt>
              <c:pt idx="5">
                <c:v>1</c:v>
              </c:pt>
              <c:pt idx="6">
                <c:v>6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5B1-4B7A-BD54-48BFCCEEA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277</c:v>
              </c:pt>
              <c:pt idx="1">
                <c:v>223</c:v>
              </c:pt>
              <c:pt idx="2">
                <c:v>233</c:v>
              </c:pt>
              <c:pt idx="3">
                <c:v>91</c:v>
              </c:pt>
              <c:pt idx="4">
                <c:v>707</c:v>
              </c:pt>
              <c:pt idx="5">
                <c:v>88</c:v>
              </c:pt>
              <c:pt idx="6">
                <c:v>1086</c:v>
              </c:pt>
              <c:pt idx="7">
                <c:v>242</c:v>
              </c:pt>
              <c:pt idx="8">
                <c:v>164</c:v>
              </c:pt>
              <c:pt idx="9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0-2608-4888-AD02-C20D7585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1F-425D-9123-639D01991B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1F-425D-9123-639D01991B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1F-425D-9123-639D01991B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1F-425D-9123-639D01991BC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1F-425D-9123-639D01991B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22</c:v>
                </c:pt>
                <c:pt idx="2">
                  <c:v>5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1F-425D-9123-639D01991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15-4BEC-89DB-67AE22DB06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815-4BEC-89DB-67AE22DB06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815-4BEC-89DB-67AE22DB06F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815-4BEC-89DB-67AE22DB06F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815-4BEC-89DB-67AE22DB06F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5-4BEC-89DB-67AE22DB06F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15-4BEC-89DB-67AE22DB06F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5-4BEC-89DB-67AE22DB06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153</c:v>
                </c:pt>
                <c:pt idx="1">
                  <c:v>35</c:v>
                </c:pt>
                <c:pt idx="2">
                  <c:v>21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15-4BEC-89DB-67AE22DB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1025</c:v>
              </c:pt>
              <c:pt idx="1">
                <c:v>104</c:v>
              </c:pt>
              <c:pt idx="2">
                <c:v>33</c:v>
              </c:pt>
              <c:pt idx="3">
                <c:v>882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548D-4C49-85AC-CA26FA1A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565</c:v>
              </c:pt>
              <c:pt idx="1">
                <c:v>187</c:v>
              </c:pt>
              <c:pt idx="2">
                <c:v>17</c:v>
              </c:pt>
              <c:pt idx="3">
                <c:v>251</c:v>
              </c:pt>
              <c:pt idx="4">
                <c:v>314</c:v>
              </c:pt>
            </c:numLit>
          </c:val>
          <c:extLst>
            <c:ext xmlns:c16="http://schemas.microsoft.com/office/drawing/2014/chart" uri="{C3380CC4-5D6E-409C-BE32-E72D297353CC}">
              <c16:uniqueId val="{00000000-8CAB-48AD-B874-EBB509801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73</c:v>
              </c:pt>
              <c:pt idx="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9DFF-4B2A-AF0B-E3C1C8D7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5E-4E42-8509-C55411A55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280</c:v>
              </c:pt>
              <c:pt idx="1">
                <c:v>42</c:v>
              </c:pt>
              <c:pt idx="2">
                <c:v>14</c:v>
              </c:pt>
              <c:pt idx="3">
                <c:v>107</c:v>
              </c:pt>
              <c:pt idx="4">
                <c:v>57</c:v>
              </c:pt>
              <c:pt idx="5">
                <c:v>1</c:v>
              </c:pt>
              <c:pt idx="6">
                <c:v>16</c:v>
              </c:pt>
              <c:pt idx="7">
                <c:v>2</c:v>
              </c:pt>
              <c:pt idx="8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104F-4B38-9182-EF27575DC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253</c:v>
              </c:pt>
              <c:pt idx="2">
                <c:v>14</c:v>
              </c:pt>
              <c:pt idx="3">
                <c:v>15</c:v>
              </c:pt>
              <c:pt idx="4">
                <c:v>40</c:v>
              </c:pt>
              <c:pt idx="5">
                <c:v>26</c:v>
              </c:pt>
              <c:pt idx="6">
                <c:v>76</c:v>
              </c:pt>
              <c:pt idx="7">
                <c:v>70</c:v>
              </c:pt>
              <c:pt idx="8">
                <c:v>6</c:v>
              </c:pt>
              <c:pt idx="9">
                <c:v>2</c:v>
              </c:pt>
              <c:pt idx="10">
                <c:v>1</c:v>
              </c:pt>
              <c:pt idx="11">
                <c:v>33</c:v>
              </c:pt>
              <c:pt idx="12">
                <c:v>127</c:v>
              </c:pt>
              <c:pt idx="13">
                <c:v>18</c:v>
              </c:pt>
              <c:pt idx="14">
                <c:v>225</c:v>
              </c:pt>
              <c:pt idx="1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F53-40EA-9213-08699796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BF-4051-BB84-5C3A2C7CDF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BF-4051-BB84-5C3A2C7CD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1302</c:v>
                </c:pt>
                <c:pt idx="1">
                  <c:v>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BF-4051-BB84-5C3A2C7C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Ensayos Clínicos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149</c:v>
              </c:pt>
              <c:pt idx="1">
                <c:v>6</c:v>
              </c:pt>
              <c:pt idx="2">
                <c:v>670</c:v>
              </c:pt>
              <c:pt idx="3">
                <c:v>36</c:v>
              </c:pt>
              <c:pt idx="4">
                <c:v>31</c:v>
              </c:pt>
              <c:pt idx="5">
                <c:v>19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7C6-4B80-B980-A8716F82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93-4459-8C7A-EDBBDD083A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93-4459-8C7A-EDBBDD083A8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3-4459-8C7A-EDBBDD083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3-4459-8C7A-EDBBDD08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33-4DB3-86B3-E33285258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33-4DB3-86B3-E33285258A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33-4DB3-86B3-E33285258A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33-4DB3-86B3-E33285258A6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3-4DB3-86B3-E33285258A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3-4DB3-86B3-E33285258A6A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33-4DB3-86B3-E33285258A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290</c:v>
              </c:pt>
              <c:pt idx="1">
                <c:v>12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44E-494A-AAC6-AEDCBCB1A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79</c:v>
              </c:pt>
              <c:pt idx="1">
                <c:v>3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1B20-45CD-87BA-0082B66C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5</c:v>
              </c:pt>
              <c:pt idx="2">
                <c:v>10</c:v>
              </c:pt>
              <c:pt idx="3">
                <c:v>11</c:v>
              </c:pt>
              <c:pt idx="4">
                <c:v>191</c:v>
              </c:pt>
              <c:pt idx="5">
                <c:v>63</c:v>
              </c:pt>
              <c:pt idx="6">
                <c:v>44</c:v>
              </c:pt>
              <c:pt idx="7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A92-4FA5-9879-84853629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1E-4DD0-8771-A486A370A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B8-4126-90D4-844EA2E34B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B8-4126-90D4-844EA2E34B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8-4126-90D4-844EA2E34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BF-4305-AFAD-2D65C1718D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BF-4305-AFAD-2D65C1718DB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BF-4305-AFAD-2D65C1718D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FBF-4305-AFAD-2D65C1718DB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F-4305-AFAD-2D65C1718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53</c:v>
                </c:pt>
                <c:pt idx="1">
                  <c:v>125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BF-4305-AFAD-2D65C171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1308</c:v>
              </c:pt>
              <c:pt idx="1">
                <c:v>28</c:v>
              </c:pt>
              <c:pt idx="2">
                <c:v>4</c:v>
              </c:pt>
              <c:pt idx="3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0AE9-455E-81DA-3C966EDBE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4-4E44-A577-D60D974C35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64-4E44-A577-D60D974C35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705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4-4E44-A577-D60D974C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323</c:v>
              </c:pt>
              <c:pt idx="1">
                <c:v>48</c:v>
              </c:pt>
              <c:pt idx="2">
                <c:v>1</c:v>
              </c:pt>
              <c:pt idx="3">
                <c:v>2</c:v>
              </c:pt>
              <c:pt idx="4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6FC8-4AEA-BF9C-A81803FB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4C-499C-BAD3-F0CCB0C9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A5-42D6-A7EE-44A8AB11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972-4CC2-8A4E-D5C44FCBE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</c:v>
              </c:pt>
              <c:pt idx="1">
                <c:v>34</c:v>
              </c:pt>
              <c:pt idx="2">
                <c:v>48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51D-46B0-A6C9-12BEA33F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675-4F45-B2E8-0A1476B42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FD5-40C5-85B7-69EC4EAB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107</c:v>
              </c:pt>
              <c:pt idx="2">
                <c:v>7</c:v>
              </c:pt>
              <c:pt idx="3">
                <c:v>2</c:v>
              </c:pt>
              <c:pt idx="4">
                <c:v>75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AF-496E-B01C-D3D901B3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B9-4632-8503-06F4110A84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B9-4632-8503-06F4110A84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B9-4632-8503-06F4110A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574</c:v>
              </c:pt>
              <c:pt idx="2">
                <c:v>5</c:v>
              </c:pt>
              <c:pt idx="3">
                <c:v>15</c:v>
              </c:pt>
              <c:pt idx="4">
                <c:v>305</c:v>
              </c:pt>
            </c:numLit>
          </c:val>
          <c:extLst>
            <c:ext xmlns:c16="http://schemas.microsoft.com/office/drawing/2014/chart" uri="{C3380CC4-5D6E-409C-BE32-E72D297353CC}">
              <c16:uniqueId val="{00000000-BDD2-4312-9220-51D4943F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434</c:v>
              </c:pt>
              <c:pt idx="2">
                <c:v>3</c:v>
              </c:pt>
              <c:pt idx="3">
                <c:v>8</c:v>
              </c:pt>
              <c:pt idx="4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6DE2-4064-976E-DE27D53F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49</c:v>
              </c:pt>
              <c:pt idx="2">
                <c:v>5</c:v>
              </c:pt>
              <c:pt idx="3">
                <c:v>3</c:v>
              </c:pt>
              <c:pt idx="4">
                <c:v>28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C3-4AE4-98DF-57CD723C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44</c:v>
              </c:pt>
              <c:pt idx="2">
                <c:v>5</c:v>
              </c:pt>
              <c:pt idx="3">
                <c:v>3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B3AF-44B4-A16B-DB491F894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bajo la influencia de alcohol/drogas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32-46F1-9F8F-6C6CC639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706</c:v>
              </c:pt>
              <c:pt idx="2">
                <c:v>28</c:v>
              </c:pt>
              <c:pt idx="3">
                <c:v>345</c:v>
              </c:pt>
            </c:numLit>
          </c:val>
          <c:extLst>
            <c:ext xmlns:c16="http://schemas.microsoft.com/office/drawing/2014/chart" uri="{C3380CC4-5D6E-409C-BE32-E72D297353CC}">
              <c16:uniqueId val="{00000000-E67A-4713-AFE9-ABE69EBB8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</c:v>
              </c:pt>
              <c:pt idx="1">
                <c:v>2</c:v>
              </c:pt>
              <c:pt idx="2">
                <c:v>9</c:v>
              </c:pt>
              <c:pt idx="3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ECE3-449E-ABAA-68D13CEEE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225</c:v>
              </c:pt>
              <c:pt idx="2">
                <c:v>34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CCE-41D9-B30C-69869C31D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11</c:v>
              </c:pt>
              <c:pt idx="2">
                <c:v>1</c:v>
              </c:pt>
              <c:pt idx="3">
                <c:v>10</c:v>
              </c:pt>
              <c:pt idx="4">
                <c:v>3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253-484E-B32E-EA80B3BE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8BA-4633-A0C8-9EAC20E3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D2-4E9A-85BE-0AC65DDE80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D2-4E9A-85BE-0AC65DDE80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2-4E9A-85BE-0AC65DDE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44-4BAF-BA53-C8D563AFE3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44-4BAF-BA53-C8D563AFE3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44-4BAF-BA53-C8D563AFE31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4-4BAF-BA53-C8D563AFE3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73</c:v>
                </c:pt>
                <c:pt idx="1">
                  <c:v>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44-4BAF-BA53-C8D563AFE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E-42F0-A7EB-80FB9160AC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8E-42F0-A7EB-80FB9160A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885</c:v>
                </c:pt>
                <c:pt idx="1">
                  <c:v>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8E-42F0-A7EB-80FB9160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171450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FFA6DE7-C629-48E3-90E3-3ADBEA269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E5E81A8-E618-4CFD-B4D5-F26ADFD4B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0FD1790-06F8-41F3-BBB4-E7259AF83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AE0FF33-6DDA-4E71-AAA6-1E5CE7DFF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34269C1-D888-4BF5-B7F9-F5C27FD8F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7AF4DF9-1BF0-4AB1-91D6-24AC66E5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7EBED1F-5032-4C2C-B622-7858BECB7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B094D4A-889D-40C5-9CCD-D68AFA03D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9279786-DCD4-4138-B011-89BCCCD2B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3ABDDE4-6E42-479C-9EAD-C1C1983BD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5729D82-8DAE-4C01-B1B6-F2AF42C44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CCA303C-67EA-4272-BF77-BA9ABB191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B6DEC0-2C08-429A-A388-36B13FD36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844D0A8-FB9F-4DD9-96E4-B1075BEBC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5CE3704-95C6-4E36-A240-5654C0EFA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0B63C89-1B1A-4C8B-8A16-D3653DC54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FFE6721-0F0B-4889-8663-906AE0A49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7D6670E-271F-4A56-AACF-7DB48E49C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194AA39-8227-4DE1-B768-F3BE1C374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54563C8-B26D-4EC4-B28A-766A997CD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BCF6140-84C8-42A4-8E67-C5B917EFC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55E0894-E89A-4521-AE8B-A8231745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9D2CF3D-EE06-49E6-B5B4-F59F6D46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E25BCBF-BACE-4D07-86D2-85A6941E9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2454412-1489-4F03-9D8A-DF81689FC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9FABD6B-7CCC-4AEB-8335-6C138105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F09C7F5-BB5E-434C-9379-601F64756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3E186C0-2DEA-4832-BBD5-853D4AE08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680033A-1EFB-4F8F-AB7F-933244961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02586B1-123D-45E7-8DA2-108DAC305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C987F91-F853-4E47-9B12-BF73A3F42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61DD7CD-54D2-4C2B-AA3C-E5BD8BBFB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4EDB7D4-1FD6-404F-9516-91124E405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90B7BEC-0824-4AE4-8343-929241A9E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930AEAA-6394-489F-99DD-584C85EAF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527050</xdr:colOff>
      <xdr:row>7</xdr:row>
      <xdr:rowOff>28575</xdr:rowOff>
    </xdr:from>
    <xdr:to>
      <xdr:col>22</xdr:col>
      <xdr:colOff>209550</xdr:colOff>
      <xdr:row>18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B7B55AF-A1C0-4744-BC64-34E3CE22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384175</xdr:colOff>
      <xdr:row>7</xdr:row>
      <xdr:rowOff>104775</xdr:rowOff>
    </xdr:from>
    <xdr:to>
      <xdr:col>54</xdr:col>
      <xdr:colOff>146050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8C28B60-0D04-44F5-95F3-F5CBF454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184150</xdr:rowOff>
    </xdr:from>
    <xdr:to>
      <xdr:col>60</xdr:col>
      <xdr:colOff>533400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3839DF0-AA51-4264-88F7-07B8D2355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03231C1-1759-4DBE-A5E1-9B131EB0C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37</xdr:row>
      <xdr:rowOff>114299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51F129D-08A1-4F05-B5EC-3CFB37319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C91A4F-8D50-4A35-B2AB-A71D112DF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8A62F36-89B8-4485-96FD-85ACA1A03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D41F504-FB4E-4D55-A7BE-07FC1571F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2B132DF-10F4-4A68-BEA8-243A5745B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C78E264-B903-4A74-8DB9-DB30D2492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F5AA81A-41C8-4F52-B5BC-F08D6AEDA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90D1C63-4615-42FF-B4F8-A6AE69D6F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4544C9A-85BF-4B7E-BDE3-8BBAB6745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3978A3C-DBD9-4BDA-B1B1-68FFA680A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B4DCE51-2C56-4D98-B9C0-C2274A376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978A088-8DA5-4F76-BB1E-B5ABD86F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867B4B4-706D-4A11-9B76-D8A069CF1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DD2C9D7-C165-4FA0-AB74-CA3F6131E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1FFB489-C7E6-4D40-A874-D933B6357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8462523-BEC4-4716-9F01-AB46C5158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FB0E630-7878-4A83-BE41-30973540F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5A681DF-3C2B-4254-91B7-04C17EFEF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8A54785-3C1C-4FDD-B12C-48539A290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E7D2879-373D-4B5B-8BF3-71F570984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678114D-2C64-4C03-A20A-A2EBB35CA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C36206D-6942-436C-9246-5FE70FB11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5CC18D1-CFAE-4EA8-9C33-88CEDB189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4384413-6419-44A3-94B1-B6B4F8A0F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F7E2CD47-7FA7-44F0-8558-511B50621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02B21CB1-5E65-4D73-AFAA-AC0B7E6AD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FEC072D-1E3B-4D38-878F-F3A275957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4513EDA-FFAA-4274-AB87-F905C6FC6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3CC0DF5-DEA5-4156-8A0D-62A27751B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E0CBD222-D71D-458D-A9CC-D6CC0EDC5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SrpkC9kSiUCwu1yFuuOxRwI3ouB11N5c7/0g+2Ts6CPZP7rGfyfkpIiI/Jd3lAZzFLe/vVB9MJ5gmFqHpE0K5g==" saltValue="jyTDJWoJdYhzoyYl5k087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9"/>
      <c r="C5" s="13">
        <v>0</v>
      </c>
      <c r="D5" s="13">
        <v>0</v>
      </c>
      <c r="E5" s="25">
        <v>0</v>
      </c>
    </row>
    <row r="6" spans="1:5" x14ac:dyDescent="0.25">
      <c r="A6" s="11" t="s">
        <v>849</v>
      </c>
      <c r="B6" s="19"/>
      <c r="C6" s="13">
        <v>33</v>
      </c>
      <c r="D6" s="13">
        <v>15</v>
      </c>
      <c r="E6" s="25">
        <v>13</v>
      </c>
    </row>
    <row r="7" spans="1:5" x14ac:dyDescent="0.25">
      <c r="A7" s="11" t="s">
        <v>850</v>
      </c>
      <c r="B7" s="19"/>
      <c r="C7" s="13">
        <v>2</v>
      </c>
      <c r="D7" s="13">
        <v>0</v>
      </c>
      <c r="E7" s="25">
        <v>2</v>
      </c>
    </row>
    <row r="8" spans="1:5" x14ac:dyDescent="0.25">
      <c r="A8" s="11" t="s">
        <v>851</v>
      </c>
      <c r="B8" s="19"/>
      <c r="C8" s="13">
        <v>9</v>
      </c>
      <c r="D8" s="13">
        <v>1</v>
      </c>
      <c r="E8" s="25">
        <v>8</v>
      </c>
    </row>
    <row r="9" spans="1:5" x14ac:dyDescent="0.25">
      <c r="A9" s="11" t="s">
        <v>459</v>
      </c>
      <c r="B9" s="19"/>
      <c r="C9" s="13">
        <v>21</v>
      </c>
      <c r="D9" s="13">
        <v>1</v>
      </c>
      <c r="E9" s="25">
        <v>18</v>
      </c>
    </row>
    <row r="10" spans="1:5" x14ac:dyDescent="0.25">
      <c r="A10" s="11" t="s">
        <v>852</v>
      </c>
      <c r="B10" s="19"/>
      <c r="C10" s="13">
        <v>0</v>
      </c>
      <c r="D10" s="13">
        <v>0</v>
      </c>
      <c r="E10" s="25">
        <v>0</v>
      </c>
    </row>
    <row r="11" spans="1:5" x14ac:dyDescent="0.25">
      <c r="A11" s="183" t="s">
        <v>624</v>
      </c>
      <c r="B11" s="184"/>
      <c r="C11" s="32">
        <v>65</v>
      </c>
      <c r="D11" s="32">
        <v>17</v>
      </c>
      <c r="E11" s="32">
        <v>41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9"/>
      <c r="C14" s="25">
        <v>0</v>
      </c>
    </row>
    <row r="15" spans="1:5" x14ac:dyDescent="0.25">
      <c r="A15" s="11" t="s">
        <v>855</v>
      </c>
      <c r="B15" s="19"/>
      <c r="C15" s="25">
        <v>0</v>
      </c>
    </row>
    <row r="16" spans="1:5" x14ac:dyDescent="0.25">
      <c r="A16" s="11" t="s">
        <v>856</v>
      </c>
      <c r="B16" s="19"/>
      <c r="C16" s="25">
        <v>0</v>
      </c>
    </row>
    <row r="17" spans="1:3" x14ac:dyDescent="0.25">
      <c r="A17" s="183" t="s">
        <v>624</v>
      </c>
      <c r="B17" s="184"/>
      <c r="C17" s="32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9"/>
      <c r="C20" s="25">
        <v>35</v>
      </c>
    </row>
    <row r="21" spans="1:3" x14ac:dyDescent="0.25">
      <c r="A21" s="11" t="s">
        <v>849</v>
      </c>
      <c r="B21" s="19"/>
      <c r="C21" s="25">
        <v>67</v>
      </c>
    </row>
    <row r="22" spans="1:3" x14ac:dyDescent="0.25">
      <c r="A22" s="11" t="s">
        <v>850</v>
      </c>
      <c r="B22" s="19"/>
      <c r="C22" s="25">
        <v>11</v>
      </c>
    </row>
    <row r="23" spans="1:3" x14ac:dyDescent="0.25">
      <c r="A23" s="11" t="s">
        <v>851</v>
      </c>
      <c r="B23" s="19"/>
      <c r="C23" s="25">
        <v>36</v>
      </c>
    </row>
    <row r="24" spans="1:3" x14ac:dyDescent="0.25">
      <c r="A24" s="11" t="s">
        <v>459</v>
      </c>
      <c r="B24" s="19"/>
      <c r="C24" s="25">
        <v>64</v>
      </c>
    </row>
    <row r="25" spans="1:3" x14ac:dyDescent="0.25">
      <c r="A25" s="11" t="s">
        <v>852</v>
      </c>
      <c r="B25" s="19"/>
      <c r="C25" s="25">
        <v>12</v>
      </c>
    </row>
    <row r="26" spans="1:3" x14ac:dyDescent="0.25">
      <c r="A26" s="183" t="s">
        <v>624</v>
      </c>
      <c r="B26" s="184"/>
      <c r="C26" s="32">
        <v>225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9"/>
      <c r="C29" s="25">
        <v>1</v>
      </c>
    </row>
    <row r="30" spans="1:3" x14ac:dyDescent="0.25">
      <c r="A30" s="11" t="s">
        <v>696</v>
      </c>
      <c r="B30" s="19"/>
      <c r="C30" s="25">
        <v>0</v>
      </c>
    </row>
    <row r="31" spans="1:3" x14ac:dyDescent="0.25">
      <c r="A31" s="11" t="s">
        <v>858</v>
      </c>
      <c r="B31" s="19"/>
      <c r="C31" s="25">
        <v>225</v>
      </c>
    </row>
    <row r="32" spans="1:3" x14ac:dyDescent="0.25">
      <c r="A32" s="11" t="s">
        <v>793</v>
      </c>
      <c r="B32" s="19"/>
      <c r="C32" s="25">
        <v>0</v>
      </c>
    </row>
    <row r="33" spans="1:3" x14ac:dyDescent="0.25">
      <c r="A33" s="11" t="s">
        <v>859</v>
      </c>
      <c r="B33" s="19"/>
      <c r="C33" s="25">
        <v>34</v>
      </c>
    </row>
    <row r="34" spans="1:3" x14ac:dyDescent="0.25">
      <c r="A34" s="11" t="s">
        <v>698</v>
      </c>
      <c r="B34" s="19"/>
      <c r="C34" s="25">
        <v>1</v>
      </c>
    </row>
    <row r="35" spans="1:3" x14ac:dyDescent="0.25">
      <c r="A35" s="11" t="s">
        <v>699</v>
      </c>
      <c r="B35" s="19"/>
      <c r="C35" s="25">
        <v>0</v>
      </c>
    </row>
    <row r="36" spans="1:3" x14ac:dyDescent="0.25">
      <c r="A36" s="11" t="s">
        <v>757</v>
      </c>
      <c r="B36" s="19"/>
      <c r="C36" s="25">
        <v>0</v>
      </c>
    </row>
    <row r="37" spans="1:3" x14ac:dyDescent="0.25">
      <c r="A37" s="11" t="s">
        <v>758</v>
      </c>
      <c r="B37" s="19"/>
      <c r="C37" s="25">
        <v>0</v>
      </c>
    </row>
    <row r="38" spans="1:3" x14ac:dyDescent="0.25">
      <c r="A38" s="183" t="s">
        <v>624</v>
      </c>
      <c r="B38" s="184"/>
      <c r="C38" s="32">
        <v>261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9"/>
      <c r="C41" s="25">
        <v>5</v>
      </c>
    </row>
    <row r="42" spans="1:3" x14ac:dyDescent="0.25">
      <c r="A42" s="11" t="s">
        <v>849</v>
      </c>
      <c r="B42" s="19"/>
      <c r="C42" s="25">
        <v>18</v>
      </c>
    </row>
    <row r="43" spans="1:3" x14ac:dyDescent="0.25">
      <c r="A43" s="11" t="s">
        <v>850</v>
      </c>
      <c r="B43" s="19"/>
      <c r="C43" s="25">
        <v>0</v>
      </c>
    </row>
    <row r="44" spans="1:3" x14ac:dyDescent="0.25">
      <c r="A44" s="11" t="s">
        <v>851</v>
      </c>
      <c r="B44" s="19"/>
      <c r="C44" s="25">
        <v>11</v>
      </c>
    </row>
    <row r="45" spans="1:3" x14ac:dyDescent="0.25">
      <c r="A45" s="11" t="s">
        <v>459</v>
      </c>
      <c r="B45" s="19"/>
      <c r="C45" s="25">
        <v>2</v>
      </c>
    </row>
    <row r="46" spans="1:3" x14ac:dyDescent="0.25">
      <c r="A46" s="11" t="s">
        <v>852</v>
      </c>
      <c r="B46" s="19"/>
      <c r="C46" s="25">
        <v>2</v>
      </c>
    </row>
    <row r="47" spans="1:3" x14ac:dyDescent="0.25">
      <c r="A47" s="183" t="s">
        <v>624</v>
      </c>
      <c r="B47" s="184"/>
      <c r="C47" s="32">
        <v>38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1" t="s">
        <v>848</v>
      </c>
      <c r="B50" s="12" t="s">
        <v>76</v>
      </c>
      <c r="C50" s="25">
        <v>1</v>
      </c>
    </row>
    <row r="51" spans="1:3" x14ac:dyDescent="0.25">
      <c r="A51" s="173"/>
      <c r="B51" s="12" t="s">
        <v>77</v>
      </c>
      <c r="C51" s="25">
        <v>1</v>
      </c>
    </row>
    <row r="52" spans="1:3" x14ac:dyDescent="0.25">
      <c r="A52" s="171" t="s">
        <v>849</v>
      </c>
      <c r="B52" s="12" t="s">
        <v>76</v>
      </c>
      <c r="C52" s="25">
        <v>11</v>
      </c>
    </row>
    <row r="53" spans="1:3" x14ac:dyDescent="0.25">
      <c r="A53" s="173"/>
      <c r="B53" s="12" t="s">
        <v>77</v>
      </c>
      <c r="C53" s="25">
        <v>0</v>
      </c>
    </row>
    <row r="54" spans="1:3" x14ac:dyDescent="0.25">
      <c r="A54" s="171" t="s">
        <v>850</v>
      </c>
      <c r="B54" s="12" t="s">
        <v>76</v>
      </c>
      <c r="C54" s="25">
        <v>1</v>
      </c>
    </row>
    <row r="55" spans="1:3" x14ac:dyDescent="0.25">
      <c r="A55" s="173"/>
      <c r="B55" s="12" t="s">
        <v>77</v>
      </c>
      <c r="C55" s="25">
        <v>0</v>
      </c>
    </row>
    <row r="56" spans="1:3" x14ac:dyDescent="0.25">
      <c r="A56" s="171" t="s">
        <v>851</v>
      </c>
      <c r="B56" s="12" t="s">
        <v>76</v>
      </c>
      <c r="C56" s="25">
        <v>10</v>
      </c>
    </row>
    <row r="57" spans="1:3" x14ac:dyDescent="0.25">
      <c r="A57" s="173"/>
      <c r="B57" s="12" t="s">
        <v>77</v>
      </c>
      <c r="C57" s="25">
        <v>0</v>
      </c>
    </row>
    <row r="58" spans="1:3" x14ac:dyDescent="0.25">
      <c r="A58" s="171" t="s">
        <v>459</v>
      </c>
      <c r="B58" s="12" t="s">
        <v>76</v>
      </c>
      <c r="C58" s="25">
        <v>3</v>
      </c>
    </row>
    <row r="59" spans="1:3" x14ac:dyDescent="0.25">
      <c r="A59" s="173"/>
      <c r="B59" s="12" t="s">
        <v>77</v>
      </c>
      <c r="C59" s="25">
        <v>1</v>
      </c>
    </row>
    <row r="60" spans="1:3" x14ac:dyDescent="0.25">
      <c r="A60" s="171" t="s">
        <v>852</v>
      </c>
      <c r="B60" s="12" t="s">
        <v>76</v>
      </c>
      <c r="C60" s="25">
        <v>11</v>
      </c>
    </row>
    <row r="61" spans="1:3" x14ac:dyDescent="0.25">
      <c r="A61" s="173"/>
      <c r="B61" s="12" t="s">
        <v>77</v>
      </c>
      <c r="C61" s="25">
        <v>1</v>
      </c>
    </row>
    <row r="62" spans="1:3" x14ac:dyDescent="0.25">
      <c r="A62" s="183" t="s">
        <v>624</v>
      </c>
      <c r="B62" s="184"/>
      <c r="C62" s="32">
        <v>40</v>
      </c>
    </row>
  </sheetData>
  <sheetProtection algorithmName="SHA-512" hashValue="BWbOea6SXP/3jUggTpHFrsusEqfF4krviFLBeHdFTTTrUNCVOiDOPa0OFpk0OJ63WDXUft/+hqM7UX/C+ZxYng==" saltValue="cUiz900V5RAlWEVnoP0oEw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1" t="s">
        <v>866</v>
      </c>
      <c r="B5" s="12" t="s">
        <v>867</v>
      </c>
      <c r="C5" s="13">
        <v>4</v>
      </c>
      <c r="D5" s="13">
        <v>2</v>
      </c>
      <c r="E5" s="13">
        <v>1</v>
      </c>
      <c r="F5" s="25">
        <v>0</v>
      </c>
    </row>
    <row r="6" spans="1:6" x14ac:dyDescent="0.25">
      <c r="A6" s="173"/>
      <c r="B6" s="12" t="s">
        <v>868</v>
      </c>
      <c r="C6" s="13">
        <v>2</v>
      </c>
      <c r="D6" s="13">
        <v>1</v>
      </c>
      <c r="E6" s="13">
        <v>1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1</v>
      </c>
      <c r="D7" s="13">
        <v>1</v>
      </c>
      <c r="E7" s="13">
        <v>1</v>
      </c>
      <c r="F7" s="25">
        <v>0</v>
      </c>
    </row>
    <row r="8" spans="1:6" x14ac:dyDescent="0.25">
      <c r="A8" s="171" t="s">
        <v>871</v>
      </c>
      <c r="B8" s="12" t="s">
        <v>872</v>
      </c>
      <c r="C8" s="13">
        <v>15</v>
      </c>
      <c r="D8" s="13">
        <v>5</v>
      </c>
      <c r="E8" s="13">
        <v>4</v>
      </c>
      <c r="F8" s="25">
        <v>0</v>
      </c>
    </row>
    <row r="9" spans="1:6" x14ac:dyDescent="0.25">
      <c r="A9" s="172"/>
      <c r="B9" s="12" t="s">
        <v>873</v>
      </c>
      <c r="C9" s="13">
        <v>2</v>
      </c>
      <c r="D9" s="13">
        <v>2</v>
      </c>
      <c r="E9" s="13">
        <v>1</v>
      </c>
      <c r="F9" s="25">
        <v>0</v>
      </c>
    </row>
    <row r="10" spans="1:6" x14ac:dyDescent="0.25">
      <c r="A10" s="173"/>
      <c r="B10" s="12" t="s">
        <v>874</v>
      </c>
      <c r="C10" s="13">
        <v>2</v>
      </c>
      <c r="D10" s="13">
        <v>1</v>
      </c>
      <c r="E10" s="13">
        <v>1</v>
      </c>
      <c r="F10" s="25">
        <v>0</v>
      </c>
    </row>
    <row r="11" spans="1:6" x14ac:dyDescent="0.25">
      <c r="A11" s="171" t="s">
        <v>875</v>
      </c>
      <c r="B11" s="12" t="s">
        <v>876</v>
      </c>
      <c r="C11" s="13">
        <v>2</v>
      </c>
      <c r="D11" s="13">
        <v>1</v>
      </c>
      <c r="E11" s="13">
        <v>1</v>
      </c>
      <c r="F11" s="25">
        <v>0</v>
      </c>
    </row>
    <row r="12" spans="1:6" x14ac:dyDescent="0.25">
      <c r="A12" s="173"/>
      <c r="B12" s="12" t="s">
        <v>877</v>
      </c>
      <c r="C12" s="13">
        <v>6</v>
      </c>
      <c r="D12" s="13">
        <v>3</v>
      </c>
      <c r="E12" s="13">
        <v>2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0</v>
      </c>
      <c r="E13" s="13">
        <v>0</v>
      </c>
      <c r="F13" s="25">
        <v>0</v>
      </c>
    </row>
    <row r="14" spans="1:6" x14ac:dyDescent="0.25">
      <c r="A14" s="171" t="s">
        <v>880</v>
      </c>
      <c r="B14" s="12" t="s">
        <v>881</v>
      </c>
      <c r="C14" s="13">
        <v>27</v>
      </c>
      <c r="D14" s="13">
        <v>6</v>
      </c>
      <c r="E14" s="13">
        <v>3</v>
      </c>
      <c r="F14" s="25">
        <v>0</v>
      </c>
    </row>
    <row r="15" spans="1:6" x14ac:dyDescent="0.25">
      <c r="A15" s="172"/>
      <c r="B15" s="12" t="s">
        <v>882</v>
      </c>
      <c r="C15" s="13">
        <v>3</v>
      </c>
      <c r="D15" s="13">
        <v>2</v>
      </c>
      <c r="E15" s="13">
        <v>1</v>
      </c>
      <c r="F15" s="25">
        <v>1</v>
      </c>
    </row>
    <row r="16" spans="1:6" x14ac:dyDescent="0.25">
      <c r="A16" s="172"/>
      <c r="B16" s="12" t="s">
        <v>883</v>
      </c>
      <c r="C16" s="13">
        <v>3</v>
      </c>
      <c r="D16" s="13">
        <v>0</v>
      </c>
      <c r="E16" s="13">
        <v>0</v>
      </c>
      <c r="F16" s="25">
        <v>0</v>
      </c>
    </row>
    <row r="17" spans="1:6" x14ac:dyDescent="0.25">
      <c r="A17" s="172"/>
      <c r="B17" s="12" t="s">
        <v>884</v>
      </c>
      <c r="C17" s="13">
        <v>5</v>
      </c>
      <c r="D17" s="13">
        <v>1</v>
      </c>
      <c r="E17" s="13">
        <v>0</v>
      </c>
      <c r="F17" s="25">
        <v>1</v>
      </c>
    </row>
    <row r="18" spans="1:6" x14ac:dyDescent="0.25">
      <c r="A18" s="173"/>
      <c r="B18" s="12" t="s">
        <v>885</v>
      </c>
      <c r="C18" s="13">
        <v>4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1</v>
      </c>
      <c r="D20" s="13">
        <v>0</v>
      </c>
      <c r="E20" s="13">
        <v>0</v>
      </c>
      <c r="F20" s="25">
        <v>1</v>
      </c>
    </row>
    <row r="21" spans="1:6" x14ac:dyDescent="0.25">
      <c r="A21" s="183" t="s">
        <v>624</v>
      </c>
      <c r="B21" s="184"/>
      <c r="C21" s="32">
        <v>78</v>
      </c>
      <c r="D21" s="32">
        <v>25</v>
      </c>
      <c r="E21" s="32">
        <v>16</v>
      </c>
      <c r="F21" s="32">
        <v>3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9"/>
      <c r="C24" s="25">
        <v>3</v>
      </c>
    </row>
    <row r="25" spans="1:6" x14ac:dyDescent="0.25">
      <c r="A25" s="11" t="s">
        <v>109</v>
      </c>
      <c r="B25" s="19"/>
      <c r="C25" s="25">
        <v>1</v>
      </c>
    </row>
    <row r="26" spans="1:6" x14ac:dyDescent="0.25">
      <c r="A26" s="11" t="s">
        <v>727</v>
      </c>
      <c r="B26" s="19"/>
      <c r="C26" s="25">
        <v>2</v>
      </c>
    </row>
    <row r="27" spans="1:6" x14ac:dyDescent="0.25">
      <c r="A27" s="183" t="s">
        <v>624</v>
      </c>
      <c r="B27" s="184"/>
      <c r="C27" s="32">
        <v>6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9"/>
      <c r="C30" s="25">
        <v>4</v>
      </c>
    </row>
    <row r="31" spans="1:6" x14ac:dyDescent="0.25">
      <c r="A31" s="11" t="s">
        <v>892</v>
      </c>
      <c r="B31" s="19"/>
      <c r="C31" s="25">
        <v>8</v>
      </c>
    </row>
    <row r="32" spans="1:6" x14ac:dyDescent="0.25">
      <c r="A32" s="11" t="s">
        <v>77</v>
      </c>
      <c r="B32" s="19"/>
      <c r="C32" s="25">
        <v>3</v>
      </c>
    </row>
    <row r="33" spans="1:3" x14ac:dyDescent="0.25">
      <c r="A33" s="183" t="s">
        <v>624</v>
      </c>
      <c r="B33" s="184"/>
      <c r="C33" s="32">
        <v>15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9"/>
      <c r="C36" s="25">
        <v>29</v>
      </c>
    </row>
    <row r="37" spans="1:3" x14ac:dyDescent="0.25">
      <c r="A37" s="11" t="s">
        <v>895</v>
      </c>
      <c r="B37" s="19"/>
      <c r="C37" s="25">
        <v>16</v>
      </c>
    </row>
    <row r="38" spans="1:3" x14ac:dyDescent="0.25">
      <c r="A38" s="183" t="s">
        <v>624</v>
      </c>
      <c r="B38" s="184"/>
      <c r="C38" s="32">
        <v>45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eQ3iFJAQNcZSFMYsrTvDTq2lDe0jan4xT4kSLVgAgK+pgnnUyLLyfANsBlRYg9wRkNbp6l6V3iis8H1gxuR0gw==" saltValue="ruWnsmmeMxuVOL/7zx+Ft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91" t="s">
        <v>1016</v>
      </c>
      <c r="D1" s="191"/>
      <c r="E1" s="191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6"/>
      <c r="AA2" s="186"/>
      <c r="AB2" s="186"/>
      <c r="AC2" s="186"/>
      <c r="AH2" s="186"/>
      <c r="AI2" s="186"/>
      <c r="AJ2" s="186"/>
      <c r="AK2" s="186"/>
      <c r="AV2" s="190"/>
      <c r="AW2" s="190"/>
      <c r="AX2" s="190"/>
      <c r="AY2" s="190"/>
      <c r="AZ2" s="190"/>
      <c r="BA2" s="190"/>
      <c r="BK2" s="190" t="s">
        <v>1017</v>
      </c>
      <c r="BL2" s="190"/>
      <c r="BM2" s="190"/>
      <c r="BN2" s="190"/>
      <c r="BO2" s="190"/>
      <c r="BP2" s="190"/>
      <c r="BQ2" s="190"/>
      <c r="BR2" s="190"/>
      <c r="BS2" s="190"/>
      <c r="BT2" s="190"/>
      <c r="CK2" s="103"/>
    </row>
    <row r="3" spans="1:92" s="102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90" t="s">
        <v>726</v>
      </c>
      <c r="AW3" s="190"/>
      <c r="AX3" s="190"/>
      <c r="AY3" s="190"/>
      <c r="AZ3" s="190"/>
      <c r="BA3" s="190"/>
      <c r="CK3" s="103"/>
    </row>
    <row r="4" spans="1:92" s="104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87" t="s">
        <v>1022</v>
      </c>
      <c r="BL4" s="188" t="s">
        <v>1023</v>
      </c>
      <c r="BM4" s="188" t="s">
        <v>1024</v>
      </c>
      <c r="BN4" s="188" t="s">
        <v>147</v>
      </c>
      <c r="BO4" s="188" t="s">
        <v>1025</v>
      </c>
      <c r="BP4" s="188" t="s">
        <v>1026</v>
      </c>
      <c r="BQ4" s="188" t="s">
        <v>1027</v>
      </c>
      <c r="BR4" s="188" t="s">
        <v>254</v>
      </c>
      <c r="BS4" s="189" t="s">
        <v>1028</v>
      </c>
      <c r="BT4" s="189" t="s">
        <v>261</v>
      </c>
      <c r="BU4" s="189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87" t="s">
        <v>1033</v>
      </c>
      <c r="AW5" s="188" t="s">
        <v>1034</v>
      </c>
      <c r="AX5" s="188" t="s">
        <v>1035</v>
      </c>
      <c r="AY5" s="188" t="s">
        <v>104</v>
      </c>
      <c r="AZ5" s="188" t="s">
        <v>105</v>
      </c>
      <c r="BA5" s="189" t="s">
        <v>106</v>
      </c>
      <c r="BK5" s="187"/>
      <c r="BL5" s="188"/>
      <c r="BM5" s="188"/>
      <c r="BN5" s="188"/>
      <c r="BO5" s="188"/>
      <c r="BP5" s="188"/>
      <c r="BQ5" s="188"/>
      <c r="BR5" s="188"/>
      <c r="BS5" s="189"/>
      <c r="BT5" s="189"/>
      <c r="BU5" s="189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87"/>
      <c r="AW6" s="188"/>
      <c r="AX6" s="188"/>
      <c r="AY6" s="188"/>
      <c r="AZ6" s="188"/>
      <c r="BA6" s="189"/>
      <c r="BE6" s="110" t="s">
        <v>108</v>
      </c>
      <c r="BF6" s="109" t="s">
        <v>109</v>
      </c>
      <c r="BG6" s="111" t="s">
        <v>1049</v>
      </c>
      <c r="BK6" s="187"/>
      <c r="BL6" s="188"/>
      <c r="BM6" s="188"/>
      <c r="BN6" s="188"/>
      <c r="BO6" s="188"/>
      <c r="BP6" s="188"/>
      <c r="BQ6" s="188"/>
      <c r="BR6" s="188"/>
      <c r="BS6" s="189"/>
      <c r="BT6" s="189"/>
      <c r="BU6" s="189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30995</v>
      </c>
      <c r="D7" s="118">
        <f>SUM(DatosGenerales!C16:C20)</f>
        <v>2893</v>
      </c>
      <c r="E7" s="117">
        <f>SUM(DatosGenerales!C13:C15)</f>
        <v>28768</v>
      </c>
      <c r="I7" s="119">
        <f>DatosGenerales!C27</f>
        <v>3728</v>
      </c>
      <c r="J7" s="118">
        <f>DatosGenerales!C28</f>
        <v>501</v>
      </c>
      <c r="K7" s="117">
        <f>SUM(DatosGenerales!C29:C30)</f>
        <v>725</v>
      </c>
      <c r="L7" s="118">
        <f>DatosGenerales!C32</f>
        <v>1911</v>
      </c>
      <c r="M7" s="117">
        <f>DatosGenerales!C81</f>
        <v>1410</v>
      </c>
      <c r="N7" s="120">
        <f>L7-M7</f>
        <v>501</v>
      </c>
      <c r="O7" s="120"/>
      <c r="Q7" s="119">
        <f>DatosGenerales!C32</f>
        <v>1911</v>
      </c>
      <c r="R7" s="118">
        <f>DatosGenerales!C43</f>
        <v>1518</v>
      </c>
      <c r="S7" s="118">
        <f>DatosGenerales!C44</f>
        <v>83</v>
      </c>
      <c r="T7" s="118">
        <f>DatosGenerales!C55</f>
        <v>19</v>
      </c>
      <c r="U7" s="118">
        <f>DatosGenerales!C66</f>
        <v>3</v>
      </c>
      <c r="V7" s="121">
        <f>SUM(Q7:U7)</f>
        <v>3534</v>
      </c>
      <c r="Z7" s="119">
        <f>SUM(DatosGenerales!C90,DatosGenerales!C91,DatosGenerales!C93)</f>
        <v>1302</v>
      </c>
      <c r="AA7" s="118">
        <f>SUM(DatosGenerales!C92,DatosGenerales!C94)</f>
        <v>786</v>
      </c>
      <c r="AB7" s="118">
        <f>DatosGenerales!C90</f>
        <v>705</v>
      </c>
      <c r="AC7" s="121">
        <f>DatosGenerales!C91</f>
        <v>350</v>
      </c>
      <c r="AH7" s="119">
        <f>SUM(DatosGenerales!C98,DatosGenerales!C99,DatosGenerales!C101)</f>
        <v>52</v>
      </c>
      <c r="AI7" s="118">
        <f>SUM(DatosGenerales!C100,DatosGenerales!C102)</f>
        <v>32</v>
      </c>
      <c r="AJ7" s="118">
        <f>DatosGenerales!C98</f>
        <v>33</v>
      </c>
      <c r="AK7" s="121">
        <f>DatosGenerales!C99</f>
        <v>17</v>
      </c>
      <c r="AP7" s="119">
        <f>SUM(DatosGenerales!C116:C117)</f>
        <v>73</v>
      </c>
      <c r="AQ7" s="118">
        <f>SUM(DatosGenerales!C118:C119)</f>
        <v>0</v>
      </c>
      <c r="AR7" s="121">
        <f>SUM(DatosGenerales!C120:C121)</f>
        <v>19</v>
      </c>
      <c r="AV7" s="119">
        <f>DatosGenerales!C125</f>
        <v>12</v>
      </c>
      <c r="AW7" s="118">
        <f>DatosGenerales!C126</f>
        <v>195</v>
      </c>
      <c r="AX7" s="118">
        <f>DatosGenerales!C127</f>
        <v>34</v>
      </c>
      <c r="AY7" s="118">
        <f>DatosGenerales!C128</f>
        <v>8</v>
      </c>
      <c r="AZ7" s="118">
        <f>DatosGenerales!C129</f>
        <v>47</v>
      </c>
      <c r="BA7" s="121">
        <f>DatosGenerales!C130</f>
        <v>0</v>
      </c>
      <c r="BE7" s="119">
        <f>DatosGenerales!C131</f>
        <v>170</v>
      </c>
      <c r="BF7" s="118">
        <f>DatosGenerales!C132</f>
        <v>119</v>
      </c>
      <c r="BG7" s="121">
        <f>DatosGenerales!C134</f>
        <v>43</v>
      </c>
      <c r="BK7" s="119">
        <f>DatosGenerales!C232</f>
        <v>2984</v>
      </c>
      <c r="BL7" s="118">
        <f>DatosGenerales!C236</f>
        <v>29</v>
      </c>
      <c r="BM7" s="118">
        <f>DatosGenerales!C270</f>
        <v>335</v>
      </c>
      <c r="BN7" s="118">
        <f>DatosGenerales!C272</f>
        <v>2</v>
      </c>
      <c r="BO7" s="118">
        <f>DatosGenerales!C282</f>
        <v>9</v>
      </c>
      <c r="BP7" s="118">
        <f>DatosGenerales!C286</f>
        <v>1</v>
      </c>
      <c r="BQ7" s="118">
        <f>DatosGenerales!C298</f>
        <v>6</v>
      </c>
      <c r="BR7" s="118">
        <f>DatosGenerales!C302</f>
        <v>39</v>
      </c>
      <c r="BS7" s="121">
        <f>DatosGenerales!C306</f>
        <v>6</v>
      </c>
      <c r="BT7" s="121">
        <f>DatosGenerales!C320</f>
        <v>32</v>
      </c>
      <c r="BU7" s="121">
        <f>DatosGenerales!C343</f>
        <v>1932</v>
      </c>
      <c r="BX7" s="119">
        <f>DatosGenerales!C175</f>
        <v>1534</v>
      </c>
      <c r="BY7" s="118">
        <f>DatosGenerales!C176</f>
        <v>122</v>
      </c>
      <c r="BZ7" s="121">
        <f>DatosGenerales!C177</f>
        <v>286</v>
      </c>
      <c r="CE7" s="119">
        <f>DatosGenerales!C183</f>
        <v>26</v>
      </c>
      <c r="CF7" s="121">
        <f>DatosGenerales!C186</f>
        <v>260</v>
      </c>
      <c r="CL7" s="119">
        <f>DatosGenerales!C35</f>
        <v>4486</v>
      </c>
      <c r="CM7" s="121">
        <f>DatosGenerales!C36</f>
        <v>2042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885</v>
      </c>
      <c r="BL53" s="129">
        <f>SUM(DatosGenerales!C220,DatosGenerales!C222,DatosGenerales!C224)</f>
        <v>686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46</v>
      </c>
      <c r="BL66" s="129">
        <f>SUM(DatosGenerales!C221:C222)</f>
        <v>859</v>
      </c>
      <c r="BM66" s="129">
        <f>SUM(DatosGenerales!C223:C224)</f>
        <v>666</v>
      </c>
      <c r="BN66" s="129"/>
      <c r="BO66" s="116"/>
      <c r="BP66" s="116"/>
      <c r="BQ66" s="116"/>
      <c r="BR66" s="116"/>
      <c r="BS66" s="116"/>
    </row>
  </sheetData>
  <sheetProtection algorithmName="SHA-512" hashValue="jPJzg0Pa0y5FEHcDE0izXh4Ohi9s/r1SL8U48VKN0pmKy9e2begUuoy+jlLCR+8Y+djhCYBh3kqZgSeChG1D6A==" saltValue="rCao943O1YbEq3iRVA/JPQ==" spinCount="100000" sheet="1" selectLockedCells="1" selectUnlockedCells="1"/>
  <mergeCells count="33">
    <mergeCell ref="C1:E1"/>
    <mergeCell ref="Z2:AC2"/>
    <mergeCell ref="AH2:AK2"/>
    <mergeCell ref="AV2:BA2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>
      <selection activeCell="F1" sqref="F1"/>
    </sheetView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+62RMO6JMSb63uUWLA/3HAJ5kax/KA9VIHr6v3uJKGcY3f3kVypddLTZb3Xji6Ly8KfP6aFezQNJG2guGLIPMw==" saltValue="AWW4kzafKizIvtBKN6841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5" workbookViewId="0">
      <selection activeCell="A6" sqref="A6"/>
    </sheetView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3" t="s">
        <v>1078</v>
      </c>
      <c r="D1" s="193"/>
      <c r="E1" s="193"/>
      <c r="F1" s="193"/>
      <c r="G1" s="193"/>
      <c r="H1" s="193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100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2"/>
      <c r="AN6" s="102"/>
    </row>
    <row r="7" spans="1:50" s="104" customFormat="1" ht="20.85" customHeight="1" x14ac:dyDescent="0.25">
      <c r="C7" s="192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4"/>
      <c r="M7" s="195"/>
      <c r="N7" s="195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149</v>
      </c>
    </row>
    <row r="8" spans="1:50" s="116" customFormat="1" ht="14.85" customHeight="1" x14ac:dyDescent="0.25">
      <c r="C8" s="192"/>
      <c r="D8" s="118">
        <f>DatosMenores!C53</f>
        <v>1025</v>
      </c>
      <c r="E8" s="118">
        <f>DatosMenores!C54</f>
        <v>104</v>
      </c>
      <c r="F8" s="118">
        <f>DatosMenores!C55</f>
        <v>33</v>
      </c>
      <c r="G8" s="118">
        <f>DatosMenores!C56</f>
        <v>882</v>
      </c>
      <c r="H8" s="117">
        <f>DatosMenores!C57</f>
        <v>75</v>
      </c>
      <c r="I8" s="100"/>
      <c r="L8" s="117">
        <f>DatosMenores!C46</f>
        <v>23</v>
      </c>
      <c r="M8" s="118">
        <f>DatosMenores!C47</f>
        <v>73</v>
      </c>
      <c r="N8" s="118">
        <f>DatosMenores!C48</f>
        <v>176</v>
      </c>
      <c r="O8" s="118">
        <f>DatosMenores!C49</f>
        <v>3</v>
      </c>
      <c r="P8" s="117">
        <f>DatosMenores!C50</f>
        <v>0</v>
      </c>
      <c r="S8" s="117">
        <f>DatosMenores!C27</f>
        <v>280</v>
      </c>
      <c r="T8" s="118">
        <f>SUM(DatosMenores!C28:C31)</f>
        <v>42</v>
      </c>
      <c r="U8" s="118">
        <f>DatosMenores!C32</f>
        <v>14</v>
      </c>
      <c r="V8" s="118">
        <f>DatosMenores!C33</f>
        <v>107</v>
      </c>
      <c r="W8" s="118">
        <f>DatosMenores!C34</f>
        <v>57</v>
      </c>
      <c r="X8" s="118">
        <f>DatosMenores!C35</f>
        <v>1</v>
      </c>
      <c r="Y8" s="118">
        <f>DatosMenores!C37</f>
        <v>16</v>
      </c>
      <c r="Z8" s="118">
        <f>DatosMenores!C36</f>
        <v>2</v>
      </c>
      <c r="AA8" s="117">
        <f>DatosMenores!C38</f>
        <v>140</v>
      </c>
      <c r="AC8" s="102"/>
      <c r="AE8" s="119">
        <f>DatosMenores!C5</f>
        <v>1</v>
      </c>
      <c r="AF8" s="118">
        <f>DatosMenores!C6</f>
        <v>253</v>
      </c>
      <c r="AG8" s="118">
        <f>DatosMenores!C7</f>
        <v>14</v>
      </c>
      <c r="AH8" s="118">
        <f>DatosMenores!C8</f>
        <v>15</v>
      </c>
      <c r="AI8" s="118">
        <f>DatosMenores!C9</f>
        <v>40</v>
      </c>
      <c r="AJ8" s="117">
        <f>DatosMenores!C10</f>
        <v>26</v>
      </c>
      <c r="AK8" s="118">
        <f>DatosMenores!C11</f>
        <v>76</v>
      </c>
      <c r="AL8" s="118">
        <f>DatosMenores!C12</f>
        <v>70</v>
      </c>
      <c r="AM8" s="117">
        <f>DatosMenores!C13</f>
        <v>6</v>
      </c>
      <c r="AN8" s="102"/>
      <c r="AP8" s="119">
        <f>DatosMenores!C65</f>
        <v>149</v>
      </c>
      <c r="AQ8" s="119">
        <f>DatosMenores!C66</f>
        <v>6</v>
      </c>
      <c r="AR8" s="118">
        <f>DatosMenores!C67</f>
        <v>670</v>
      </c>
      <c r="AS8" s="118">
        <f>DatosMenores!C70</f>
        <v>0</v>
      </c>
      <c r="AT8" s="118">
        <f>DatosMenores!C71</f>
        <v>31</v>
      </c>
      <c r="AU8" s="117">
        <f>DatosMenores!C72</f>
        <v>0</v>
      </c>
      <c r="AW8" s="140" t="s">
        <v>944</v>
      </c>
      <c r="AX8" s="141">
        <f>DatosMenores!C66</f>
        <v>6</v>
      </c>
    </row>
    <row r="9" spans="1:50" ht="14.85" customHeight="1" x14ac:dyDescent="0.25">
      <c r="B9" s="122"/>
      <c r="C9" s="192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670</v>
      </c>
    </row>
    <row r="10" spans="1:50" ht="29.85" customHeight="1" x14ac:dyDescent="0.25">
      <c r="C10" s="192"/>
      <c r="D10" s="117">
        <f>DatosMenores!C58</f>
        <v>565</v>
      </c>
      <c r="E10" s="118">
        <f>DatosMenores!C59</f>
        <v>187</v>
      </c>
      <c r="F10" s="121">
        <f>DatosMenores!C60</f>
        <v>17</v>
      </c>
      <c r="G10" s="121">
        <f>DatosMenores!C61</f>
        <v>251</v>
      </c>
      <c r="H10" s="121">
        <f>DatosMenores!C62</f>
        <v>314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2</v>
      </c>
      <c r="AF11" s="118">
        <f>DatosMenores!C15</f>
        <v>1</v>
      </c>
      <c r="AG11" s="118">
        <f>DatosMenores!C16</f>
        <v>33</v>
      </c>
      <c r="AH11" s="118">
        <f>DatosMenores!C17</f>
        <v>127</v>
      </c>
      <c r="AI11" s="118">
        <f>DatosMenores!C18</f>
        <v>18</v>
      </c>
      <c r="AJ11" s="118">
        <f>DatosMenores!C20</f>
        <v>26</v>
      </c>
      <c r="AK11" s="118">
        <f>DatosMenores!C21</f>
        <v>0</v>
      </c>
      <c r="AL11" s="117">
        <f>DatosMenores!C19</f>
        <v>225</v>
      </c>
      <c r="AP11" s="119">
        <f>DatosMenores!C74</f>
        <v>0</v>
      </c>
      <c r="AQ11" s="118">
        <f>DatosMenores!C73</f>
        <v>19</v>
      </c>
      <c r="AR11" s="118">
        <f>DatosMenores!C75</f>
        <v>3</v>
      </c>
      <c r="AS11" s="119">
        <f>DatosMenores!C68</f>
        <v>0</v>
      </c>
      <c r="AT11" s="117">
        <f>DatosMenores!C69</f>
        <v>36</v>
      </c>
      <c r="AW11" s="140" t="s">
        <v>1086</v>
      </c>
      <c r="AX11" s="141">
        <f>DatosMenores!C69</f>
        <v>36</v>
      </c>
    </row>
    <row r="12" spans="1:50" ht="12.75" customHeight="1" x14ac:dyDescent="0.25">
      <c r="AW12" s="140" t="s">
        <v>946</v>
      </c>
      <c r="AX12" s="141">
        <f>DatosMenores!C70</f>
        <v>0</v>
      </c>
    </row>
    <row r="13" spans="1:50" ht="12.75" customHeight="1" x14ac:dyDescent="0.25">
      <c r="AW13" s="140" t="s">
        <v>688</v>
      </c>
      <c r="AX13" s="141">
        <f>DatosMenores!C71</f>
        <v>31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19</v>
      </c>
    </row>
    <row r="16" spans="1:50" ht="12.75" customHeight="1" x14ac:dyDescent="0.25">
      <c r="AW16" s="140" t="s">
        <v>224</v>
      </c>
      <c r="AX16" s="141">
        <f>DatosMenores!C74</f>
        <v>0</v>
      </c>
    </row>
    <row r="17" spans="49:50" ht="12.75" customHeight="1" x14ac:dyDescent="0.25">
      <c r="AW17" s="140" t="s">
        <v>949</v>
      </c>
      <c r="AX17" s="141">
        <f>DatosMenores!C75</f>
        <v>3</v>
      </c>
    </row>
  </sheetData>
  <sheetProtection algorithmName="SHA-512" hashValue="52O2eETPyuwc5X6nDdkBQNbm/WUrz25IErGX7OS4G5Hl4U56ez+omaVwJEQvRJP14KVodqfOeeb/SADHgtBJUg==" saltValue="IvSIXbcd1V5RtI3WU4a9j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1087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44</v>
      </c>
      <c r="F4" s="154" t="s">
        <v>1094</v>
      </c>
      <c r="G4" s="156">
        <f>DatosViolenciaDoméstica!E64</f>
        <v>26</v>
      </c>
      <c r="H4" s="157"/>
    </row>
    <row r="5" spans="1:30" x14ac:dyDescent="0.2">
      <c r="C5" s="154" t="s">
        <v>12</v>
      </c>
      <c r="D5" s="155">
        <f>DatosViolenciaDoméstica!C6</f>
        <v>217</v>
      </c>
      <c r="F5" s="154" t="s">
        <v>1095</v>
      </c>
      <c r="G5" s="158">
        <f>DatosViolenciaDoméstica!F64</f>
        <v>24</v>
      </c>
      <c r="H5" s="157"/>
    </row>
    <row r="6" spans="1:30" x14ac:dyDescent="0.2">
      <c r="C6" s="154" t="s">
        <v>1096</v>
      </c>
      <c r="D6" s="155">
        <f>DatosViolenciaDoméstica!C7</f>
        <v>33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5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MoHP0bvgxtC9exoHi1meaj8p1xsozTVa6SMlKAEB3Sqc81XvrHuylX/Xqy3voSU5g97ecKo00oJefCs4qAPxFA==" saltValue="1kIgTu4FFK9owBDMcdULE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7" t="s">
        <v>1099</v>
      </c>
      <c r="D1" s="197"/>
      <c r="E1" s="197"/>
      <c r="F1" s="197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1012</v>
      </c>
      <c r="F4" s="154" t="s">
        <v>1094</v>
      </c>
      <c r="G4" s="156">
        <f>DatosViolenciaGénero!E76</f>
        <v>60</v>
      </c>
      <c r="H4" s="157"/>
    </row>
    <row r="5" spans="1:30" x14ac:dyDescent="0.2">
      <c r="C5" s="154" t="s">
        <v>34</v>
      </c>
      <c r="D5" s="155">
        <f>DatosViolenciaGénero!C6</f>
        <v>884</v>
      </c>
      <c r="F5" s="154" t="s">
        <v>1095</v>
      </c>
      <c r="G5" s="156">
        <f>DatosViolenciaGénero!F76</f>
        <v>166</v>
      </c>
      <c r="H5" s="157"/>
    </row>
    <row r="6" spans="1:30" x14ac:dyDescent="0.2">
      <c r="C6" s="154" t="s">
        <v>1096</v>
      </c>
      <c r="D6" s="164">
        <f>DatosViolenciaGénero!C9</f>
        <v>83</v>
      </c>
    </row>
    <row r="7" spans="1:30" x14ac:dyDescent="0.2">
      <c r="C7" s="154" t="s">
        <v>54</v>
      </c>
      <c r="D7" s="164">
        <f>DatosViolenciaGénero!C10</f>
        <v>4</v>
      </c>
    </row>
    <row r="8" spans="1:30" x14ac:dyDescent="0.2">
      <c r="C8" s="154" t="s">
        <v>1100</v>
      </c>
      <c r="D8" s="155">
        <f>DatosViolenciaGénero!C12</f>
        <v>0</v>
      </c>
    </row>
    <row r="9" spans="1:30" x14ac:dyDescent="0.2">
      <c r="C9" s="154" t="s">
        <v>1101</v>
      </c>
      <c r="D9" s="155">
        <f>DatosViolenciaGénero!C13</f>
        <v>0</v>
      </c>
    </row>
    <row r="10" spans="1:30" x14ac:dyDescent="0.2">
      <c r="C10" s="154" t="s">
        <v>1093</v>
      </c>
      <c r="D10" s="164">
        <f>DatosViolenciaGénero!C7</f>
        <v>300</v>
      </c>
    </row>
    <row r="11" spans="1:30" x14ac:dyDescent="0.2">
      <c r="C11" s="154" t="s">
        <v>1097</v>
      </c>
      <c r="D11" s="164">
        <f>DatosViolenciaGénero!C11</f>
        <v>4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1056</v>
      </c>
      <c r="AF25" s="163">
        <v>0</v>
      </c>
    </row>
  </sheetData>
  <sheetProtection algorithmName="SHA-512" hashValue="qrAlW0EzNCPAjrlScnYJsLKiRHW1BKqiVz23nnlUnkHLm43Gzd91l6Hgyq1vXGFMlVs7+M+kyByH0ZutuT0+Ww==" saltValue="kiwaAmw1OpsiLk3S93UoG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3" t="s">
        <v>1102</v>
      </c>
      <c r="D1" s="193"/>
      <c r="E1" s="193"/>
      <c r="F1" s="132"/>
      <c r="H1" s="165"/>
      <c r="I1" s="165"/>
      <c r="J1" s="165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nV+M9Ci5yxzuEbdlnjgPxdCJhv/DRt/ZozUNeya7U1DA3Eb7CJ3HwBcrzRpbii2WQYpRVUxDQ8WSzwvLiaec2g==" saltValue="ENIETRSqEkwmpQeRenLK9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3" t="s">
        <v>1107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32"/>
      <c r="R1" s="165"/>
      <c r="S1" s="165"/>
      <c r="T1" s="165"/>
      <c r="U1" s="132"/>
      <c r="W1" s="165"/>
      <c r="X1" s="165"/>
      <c r="Y1" s="165"/>
      <c r="Z1" s="132"/>
      <c r="AB1" s="165"/>
      <c r="AC1" s="165"/>
      <c r="AD1" s="165"/>
      <c r="AE1" s="132"/>
      <c r="AG1" s="165"/>
      <c r="AH1" s="165"/>
      <c r="AI1" s="165"/>
      <c r="AJ1" s="132"/>
      <c r="AL1" s="165"/>
      <c r="AM1" s="165"/>
      <c r="AN1" s="165"/>
      <c r="AO1" s="132"/>
      <c r="AQ1" s="165"/>
      <c r="AR1" s="165"/>
      <c r="AS1" s="165"/>
      <c r="AT1" s="132"/>
      <c r="AV1" s="165"/>
      <c r="AW1" s="165"/>
      <c r="AX1" s="165"/>
      <c r="AY1" s="132"/>
      <c r="BA1" s="165"/>
      <c r="BB1" s="165"/>
      <c r="BC1" s="165"/>
      <c r="BD1" s="132"/>
      <c r="BF1" s="165"/>
      <c r="BG1" s="165"/>
      <c r="BH1" s="165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erY54zHKzNjAO5yHy8zz4VPpyGI8Yi9uOL2qqsTamhj1569S+UX7fkjY12vHqJUyAMPwkoF7jAZWTV2qt7bVkQ==" saltValue="M3LQXEPiFU8DjjE6EhW2+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3" t="s">
        <v>1111</v>
      </c>
      <c r="D1" s="193"/>
      <c r="E1" s="193"/>
      <c r="F1" s="132"/>
      <c r="H1" s="165"/>
      <c r="I1" s="165"/>
      <c r="J1" s="165"/>
      <c r="K1" s="132"/>
      <c r="M1" s="165"/>
      <c r="N1" s="165"/>
      <c r="O1" s="165"/>
      <c r="P1" s="165"/>
      <c r="Q1" s="165"/>
      <c r="S1" s="132"/>
      <c r="U1" s="165"/>
      <c r="V1" s="165"/>
      <c r="W1" s="165"/>
      <c r="X1" s="165"/>
      <c r="Y1" s="165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1</v>
      </c>
      <c r="N6" s="167">
        <f>DatosMedioAmbiente!C52</f>
        <v>11</v>
      </c>
      <c r="O6" s="167">
        <f>DatosMedioAmbiente!C54</f>
        <v>1</v>
      </c>
      <c r="P6" s="167">
        <f>DatosMedioAmbiente!C56</f>
        <v>10</v>
      </c>
      <c r="Q6" s="167">
        <f>DatosMedioAmbiente!C58</f>
        <v>3</v>
      </c>
      <c r="R6" s="167">
        <f>DatosMedioAmbiente!C60</f>
        <v>11</v>
      </c>
      <c r="U6" s="167">
        <f>DatosMedioAmbiente!C51</f>
        <v>1</v>
      </c>
      <c r="V6" s="167">
        <f>DatosMedioAmbiente!C53</f>
        <v>0</v>
      </c>
      <c r="W6" s="167">
        <f>DatosMedioAmbiente!C55</f>
        <v>0</v>
      </c>
      <c r="X6" s="167">
        <f>DatosMedioAmbiente!C57</f>
        <v>0</v>
      </c>
      <c r="Y6" s="167">
        <f>DatosMedioAmbiente!C59</f>
        <v>1</v>
      </c>
      <c r="Z6" s="167">
        <f>DatosMedioAmbiente!C61</f>
        <v>1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AHHqMT4eXPnIbsgg3UGrWLl1PDjeokchV7UbI4s+2GeWKQq/JWzB26z0AxEPl/HAHeQTi41WJRgOEBIGoW5d0A==" saltValue="8jSQtZ8eNSOtXGNj2q4St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1" t="s">
        <v>15</v>
      </c>
      <c r="B8" s="12" t="s">
        <v>16</v>
      </c>
      <c r="C8" s="13">
        <v>8519</v>
      </c>
      <c r="D8" s="13">
        <v>8005</v>
      </c>
      <c r="E8" s="14">
        <v>6.4209868831980002E-2</v>
      </c>
    </row>
    <row r="9" spans="1:5" x14ac:dyDescent="0.25">
      <c r="A9" s="172"/>
      <c r="B9" s="12" t="s">
        <v>17</v>
      </c>
      <c r="C9" s="13">
        <v>30995</v>
      </c>
      <c r="D9" s="13">
        <v>32082</v>
      </c>
      <c r="E9" s="14">
        <v>-3.3881927560625899E-2</v>
      </c>
    </row>
    <row r="10" spans="1:5" x14ac:dyDescent="0.25">
      <c r="A10" s="172"/>
      <c r="B10" s="12" t="s">
        <v>18</v>
      </c>
      <c r="C10" s="13">
        <v>29587</v>
      </c>
      <c r="D10" s="13">
        <v>30920</v>
      </c>
      <c r="E10" s="14">
        <v>-4.3111254851228999E-2</v>
      </c>
    </row>
    <row r="11" spans="1:5" x14ac:dyDescent="0.25">
      <c r="A11" s="172"/>
      <c r="B11" s="12" t="s">
        <v>19</v>
      </c>
      <c r="C11" s="13">
        <v>114</v>
      </c>
      <c r="D11" s="13">
        <v>121</v>
      </c>
      <c r="E11" s="14">
        <v>-5.7851239669421503E-2</v>
      </c>
    </row>
    <row r="12" spans="1:5" x14ac:dyDescent="0.25">
      <c r="A12" s="173"/>
      <c r="B12" s="12" t="s">
        <v>20</v>
      </c>
      <c r="C12" s="13">
        <v>7963</v>
      </c>
      <c r="D12" s="13">
        <v>6952</v>
      </c>
      <c r="E12" s="14">
        <v>0.14542577675489099</v>
      </c>
    </row>
    <row r="13" spans="1:5" x14ac:dyDescent="0.25">
      <c r="A13" s="171" t="s">
        <v>21</v>
      </c>
      <c r="B13" s="12" t="s">
        <v>22</v>
      </c>
      <c r="C13" s="13">
        <v>10854</v>
      </c>
      <c r="D13" s="13">
        <v>11323</v>
      </c>
      <c r="E13" s="14">
        <v>-4.1420118343195297E-2</v>
      </c>
    </row>
    <row r="14" spans="1:5" x14ac:dyDescent="0.25">
      <c r="A14" s="172"/>
      <c r="B14" s="12" t="s">
        <v>23</v>
      </c>
      <c r="C14" s="13">
        <v>6035</v>
      </c>
      <c r="D14" s="13">
        <v>6513</v>
      </c>
      <c r="E14" s="14">
        <v>-7.3391678182097297E-2</v>
      </c>
    </row>
    <row r="15" spans="1:5" x14ac:dyDescent="0.25">
      <c r="A15" s="173"/>
      <c r="B15" s="12" t="s">
        <v>24</v>
      </c>
      <c r="C15" s="13">
        <v>11879</v>
      </c>
      <c r="D15" s="13">
        <v>12947</v>
      </c>
      <c r="E15" s="14">
        <v>-8.2490152158801303E-2</v>
      </c>
    </row>
    <row r="16" spans="1:5" x14ac:dyDescent="0.25">
      <c r="A16" s="171" t="s">
        <v>25</v>
      </c>
      <c r="B16" s="12" t="s">
        <v>26</v>
      </c>
      <c r="C16" s="13">
        <v>469</v>
      </c>
      <c r="D16" s="13">
        <v>586</v>
      </c>
      <c r="E16" s="14">
        <v>-0.19965870307167199</v>
      </c>
    </row>
    <row r="17" spans="1:5" x14ac:dyDescent="0.25">
      <c r="A17" s="172"/>
      <c r="B17" s="12" t="s">
        <v>27</v>
      </c>
      <c r="C17" s="13">
        <v>2282</v>
      </c>
      <c r="D17" s="13">
        <v>2140</v>
      </c>
      <c r="E17" s="14">
        <v>6.6355140186915906E-2</v>
      </c>
    </row>
    <row r="18" spans="1:5" x14ac:dyDescent="0.25">
      <c r="A18" s="172"/>
      <c r="B18" s="12" t="s">
        <v>28</v>
      </c>
      <c r="C18" s="13">
        <v>29</v>
      </c>
      <c r="D18" s="13">
        <v>29</v>
      </c>
      <c r="E18" s="14">
        <v>0</v>
      </c>
    </row>
    <row r="19" spans="1:5" x14ac:dyDescent="0.25">
      <c r="A19" s="172"/>
      <c r="B19" s="12" t="s">
        <v>29</v>
      </c>
      <c r="C19" s="15"/>
      <c r="D19" s="13">
        <v>5</v>
      </c>
      <c r="E19" s="14">
        <v>0</v>
      </c>
    </row>
    <row r="20" spans="1:5" x14ac:dyDescent="0.25">
      <c r="A20" s="173"/>
      <c r="B20" s="16" t="s">
        <v>30</v>
      </c>
      <c r="C20" s="17">
        <v>113</v>
      </c>
      <c r="D20" s="17">
        <v>95</v>
      </c>
      <c r="E20" s="18">
        <v>0.18947368421052599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9"/>
      <c r="C23" s="13">
        <v>180</v>
      </c>
      <c r="D23" s="13">
        <v>180</v>
      </c>
      <c r="E23" s="14">
        <v>0</v>
      </c>
    </row>
    <row r="24" spans="1:5" x14ac:dyDescent="0.25">
      <c r="A24" s="11" t="s">
        <v>33</v>
      </c>
      <c r="B24" s="20"/>
      <c r="C24" s="17">
        <v>11</v>
      </c>
      <c r="D24" s="17">
        <v>11</v>
      </c>
      <c r="E24" s="18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3728</v>
      </c>
      <c r="D27" s="13">
        <v>2799</v>
      </c>
      <c r="E27" s="14">
        <v>0.33190425151839897</v>
      </c>
    </row>
    <row r="28" spans="1:5" x14ac:dyDescent="0.25">
      <c r="A28" s="171" t="s">
        <v>36</v>
      </c>
      <c r="B28" s="12" t="s">
        <v>37</v>
      </c>
      <c r="C28" s="13">
        <v>501</v>
      </c>
      <c r="D28" s="13">
        <v>331</v>
      </c>
      <c r="E28" s="14">
        <v>0.51359516616314205</v>
      </c>
    </row>
    <row r="29" spans="1:5" x14ac:dyDescent="0.25">
      <c r="A29" s="172"/>
      <c r="B29" s="12" t="s">
        <v>38</v>
      </c>
      <c r="C29" s="13">
        <v>650</v>
      </c>
      <c r="D29" s="13">
        <v>247</v>
      </c>
      <c r="E29" s="14">
        <v>1.6315789473684199</v>
      </c>
    </row>
    <row r="30" spans="1:5" x14ac:dyDescent="0.25">
      <c r="A30" s="172"/>
      <c r="B30" s="12" t="s">
        <v>39</v>
      </c>
      <c r="C30" s="13">
        <v>75</v>
      </c>
      <c r="D30" s="15"/>
      <c r="E30" s="14">
        <v>0</v>
      </c>
    </row>
    <row r="31" spans="1:5" x14ac:dyDescent="0.25">
      <c r="A31" s="172"/>
      <c r="B31" s="12" t="s">
        <v>40</v>
      </c>
      <c r="C31" s="13">
        <v>592</v>
      </c>
      <c r="D31" s="13">
        <v>204</v>
      </c>
      <c r="E31" s="14">
        <v>1.9019607843137301</v>
      </c>
    </row>
    <row r="32" spans="1:5" x14ac:dyDescent="0.25">
      <c r="A32" s="173"/>
      <c r="B32" s="16" t="s">
        <v>41</v>
      </c>
      <c r="C32" s="17">
        <v>1911</v>
      </c>
      <c r="D32" s="17">
        <v>2017</v>
      </c>
      <c r="E32" s="18">
        <v>-5.2553296975706501E-2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9"/>
      <c r="C35" s="13">
        <v>4486</v>
      </c>
      <c r="D35" s="13">
        <v>4482</v>
      </c>
      <c r="E35" s="14">
        <v>8.9245872378403005E-4</v>
      </c>
    </row>
    <row r="36" spans="1:5" x14ac:dyDescent="0.25">
      <c r="A36" s="11" t="s">
        <v>44</v>
      </c>
      <c r="B36" s="20"/>
      <c r="C36" s="17">
        <v>2042</v>
      </c>
      <c r="D36" s="17">
        <v>2218</v>
      </c>
      <c r="E36" s="18">
        <v>-7.9350766456266902E-2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1" t="s">
        <v>46</v>
      </c>
      <c r="B39" s="12" t="s">
        <v>16</v>
      </c>
      <c r="C39" s="13">
        <v>972</v>
      </c>
      <c r="D39" s="13">
        <v>929</v>
      </c>
      <c r="E39" s="14">
        <v>4.6286329386437002E-2</v>
      </c>
    </row>
    <row r="40" spans="1:5" x14ac:dyDescent="0.25">
      <c r="A40" s="172"/>
      <c r="B40" s="12" t="s">
        <v>47</v>
      </c>
      <c r="C40" s="13">
        <v>20</v>
      </c>
      <c r="D40" s="13">
        <v>24</v>
      </c>
      <c r="E40" s="14">
        <v>-0.16666666666666699</v>
      </c>
    </row>
    <row r="41" spans="1:5" x14ac:dyDescent="0.25">
      <c r="A41" s="172"/>
      <c r="B41" s="12" t="s">
        <v>48</v>
      </c>
      <c r="C41" s="13">
        <v>2282</v>
      </c>
      <c r="D41" s="13">
        <v>2140</v>
      </c>
      <c r="E41" s="14">
        <v>6.6355140186915906E-2</v>
      </c>
    </row>
    <row r="42" spans="1:5" x14ac:dyDescent="0.25">
      <c r="A42" s="173"/>
      <c r="B42" s="12" t="s">
        <v>20</v>
      </c>
      <c r="C42" s="13">
        <v>919</v>
      </c>
      <c r="D42" s="13">
        <v>889</v>
      </c>
      <c r="E42" s="14">
        <v>3.37457817772778E-2</v>
      </c>
    </row>
    <row r="43" spans="1:5" x14ac:dyDescent="0.25">
      <c r="A43" s="171" t="s">
        <v>49</v>
      </c>
      <c r="B43" s="12" t="s">
        <v>50</v>
      </c>
      <c r="C43" s="13">
        <v>1518</v>
      </c>
      <c r="D43" s="13">
        <v>1756</v>
      </c>
      <c r="E43" s="14">
        <v>-0.13553530751708401</v>
      </c>
    </row>
    <row r="44" spans="1:5" x14ac:dyDescent="0.25">
      <c r="A44" s="172"/>
      <c r="B44" s="12" t="s">
        <v>51</v>
      </c>
      <c r="C44" s="13">
        <v>83</v>
      </c>
      <c r="D44" s="13">
        <v>74</v>
      </c>
      <c r="E44" s="14">
        <v>0.121621621621622</v>
      </c>
    </row>
    <row r="45" spans="1:5" x14ac:dyDescent="0.25">
      <c r="A45" s="172"/>
      <c r="B45" s="12" t="s">
        <v>52</v>
      </c>
      <c r="C45" s="13">
        <v>371</v>
      </c>
      <c r="D45" s="13">
        <v>434</v>
      </c>
      <c r="E45" s="14">
        <v>-0.14516129032258099</v>
      </c>
    </row>
    <row r="46" spans="1:5" x14ac:dyDescent="0.25">
      <c r="A46" s="173"/>
      <c r="B46" s="16" t="s">
        <v>53</v>
      </c>
      <c r="C46" s="17">
        <v>34</v>
      </c>
      <c r="D46" s="17">
        <v>40</v>
      </c>
      <c r="E46" s="18">
        <v>-0.15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1" t="s">
        <v>55</v>
      </c>
      <c r="B49" s="12" t="s">
        <v>48</v>
      </c>
      <c r="C49" s="13">
        <v>33</v>
      </c>
      <c r="D49" s="13">
        <v>34</v>
      </c>
      <c r="E49" s="14">
        <v>-2.9411764705882401E-2</v>
      </c>
    </row>
    <row r="50" spans="1:5" x14ac:dyDescent="0.25">
      <c r="A50" s="172"/>
      <c r="B50" s="12" t="s">
        <v>47</v>
      </c>
      <c r="C50" s="15"/>
      <c r="D50" s="15"/>
      <c r="E50" s="14">
        <v>0</v>
      </c>
    </row>
    <row r="51" spans="1:5" x14ac:dyDescent="0.25">
      <c r="A51" s="172"/>
      <c r="B51" s="12" t="s">
        <v>16</v>
      </c>
      <c r="C51" s="13">
        <v>49</v>
      </c>
      <c r="D51" s="13">
        <v>43</v>
      </c>
      <c r="E51" s="14">
        <v>0.13953488372093001</v>
      </c>
    </row>
    <row r="52" spans="1:5" x14ac:dyDescent="0.25">
      <c r="A52" s="172"/>
      <c r="B52" s="12" t="s">
        <v>20</v>
      </c>
      <c r="C52" s="13">
        <v>50</v>
      </c>
      <c r="D52" s="13">
        <v>43</v>
      </c>
      <c r="E52" s="14">
        <v>0.162790697674419</v>
      </c>
    </row>
    <row r="53" spans="1:5" x14ac:dyDescent="0.25">
      <c r="A53" s="172"/>
      <c r="B53" s="12" t="s">
        <v>56</v>
      </c>
      <c r="C53" s="13">
        <v>18</v>
      </c>
      <c r="D53" s="13">
        <v>23</v>
      </c>
      <c r="E53" s="14">
        <v>-0.217391304347826</v>
      </c>
    </row>
    <row r="54" spans="1:5" x14ac:dyDescent="0.25">
      <c r="A54" s="173"/>
      <c r="B54" s="12" t="s">
        <v>57</v>
      </c>
      <c r="C54" s="15"/>
      <c r="D54" s="13">
        <v>3</v>
      </c>
      <c r="E54" s="14">
        <v>0</v>
      </c>
    </row>
    <row r="55" spans="1:5" x14ac:dyDescent="0.25">
      <c r="A55" s="171" t="s">
        <v>58</v>
      </c>
      <c r="B55" s="12" t="s">
        <v>59</v>
      </c>
      <c r="C55" s="13">
        <v>19</v>
      </c>
      <c r="D55" s="13">
        <v>27</v>
      </c>
      <c r="E55" s="14">
        <v>-0.296296296296296</v>
      </c>
    </row>
    <row r="56" spans="1:5" x14ac:dyDescent="0.25">
      <c r="A56" s="172"/>
      <c r="B56" s="12" t="s">
        <v>52</v>
      </c>
      <c r="C56" s="13">
        <v>5</v>
      </c>
      <c r="D56" s="13">
        <v>9</v>
      </c>
      <c r="E56" s="14">
        <v>-0.44444444444444398</v>
      </c>
    </row>
    <row r="57" spans="1:5" x14ac:dyDescent="0.25">
      <c r="A57" s="173"/>
      <c r="B57" s="16" t="s">
        <v>60</v>
      </c>
      <c r="C57" s="17">
        <v>1</v>
      </c>
      <c r="D57" s="17">
        <v>1</v>
      </c>
      <c r="E57" s="18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9"/>
      <c r="C60" s="15"/>
      <c r="D60" s="15"/>
      <c r="E60" s="14">
        <v>0</v>
      </c>
    </row>
    <row r="61" spans="1:5" x14ac:dyDescent="0.25">
      <c r="A61" s="11" t="s">
        <v>33</v>
      </c>
      <c r="B61" s="20"/>
      <c r="C61" s="21"/>
      <c r="D61" s="21"/>
      <c r="E61" s="18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5" t="s">
        <v>63</v>
      </c>
      <c r="B64" s="12" t="s">
        <v>43</v>
      </c>
      <c r="C64" s="13">
        <v>2</v>
      </c>
      <c r="D64" s="13">
        <v>6</v>
      </c>
      <c r="E64" s="14">
        <v>-0.66666666666666696</v>
      </c>
    </row>
    <row r="65" spans="1:5" x14ac:dyDescent="0.25">
      <c r="A65" s="176"/>
      <c r="B65" s="12" t="s">
        <v>52</v>
      </c>
      <c r="C65" s="15"/>
      <c r="D65" s="13">
        <v>1</v>
      </c>
      <c r="E65" s="14">
        <v>0</v>
      </c>
    </row>
    <row r="66" spans="1:5" x14ac:dyDescent="0.25">
      <c r="A66" s="176"/>
      <c r="B66" s="12" t="s">
        <v>59</v>
      </c>
      <c r="C66" s="13">
        <v>3</v>
      </c>
      <c r="D66" s="13">
        <v>1</v>
      </c>
      <c r="E66" s="14">
        <v>2</v>
      </c>
    </row>
    <row r="67" spans="1:5" x14ac:dyDescent="0.25">
      <c r="A67" s="176"/>
      <c r="B67" s="12" t="s">
        <v>64</v>
      </c>
      <c r="C67" s="13">
        <v>4</v>
      </c>
      <c r="D67" s="13">
        <v>4</v>
      </c>
      <c r="E67" s="14">
        <v>0</v>
      </c>
    </row>
    <row r="68" spans="1:5" x14ac:dyDescent="0.25">
      <c r="A68" s="177"/>
      <c r="B68" s="16" t="s">
        <v>65</v>
      </c>
      <c r="C68" s="21"/>
      <c r="D68" s="21"/>
      <c r="E68" s="18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1" t="s">
        <v>67</v>
      </c>
      <c r="B71" s="12" t="s">
        <v>68</v>
      </c>
      <c r="C71" s="13">
        <v>2042</v>
      </c>
      <c r="D71" s="13">
        <v>2218</v>
      </c>
      <c r="E71" s="14">
        <v>-7.9350766456266902E-2</v>
      </c>
    </row>
    <row r="72" spans="1:5" x14ac:dyDescent="0.25">
      <c r="A72" s="173"/>
      <c r="B72" s="12" t="s">
        <v>69</v>
      </c>
      <c r="C72" s="13">
        <v>208</v>
      </c>
      <c r="D72" s="13">
        <v>132</v>
      </c>
      <c r="E72" s="14">
        <v>0.57575757575757602</v>
      </c>
    </row>
    <row r="73" spans="1:5" x14ac:dyDescent="0.25">
      <c r="A73" s="171" t="s">
        <v>70</v>
      </c>
      <c r="B73" s="12" t="s">
        <v>68</v>
      </c>
      <c r="C73" s="13">
        <v>2090</v>
      </c>
      <c r="D73" s="13">
        <v>2339</v>
      </c>
      <c r="E73" s="14">
        <v>-0.10645575032064999</v>
      </c>
    </row>
    <row r="74" spans="1:5" x14ac:dyDescent="0.25">
      <c r="A74" s="173"/>
      <c r="B74" s="12" t="s">
        <v>69</v>
      </c>
      <c r="C74" s="13">
        <v>757</v>
      </c>
      <c r="D74" s="13">
        <v>833</v>
      </c>
      <c r="E74" s="14">
        <v>-9.1236494597839099E-2</v>
      </c>
    </row>
    <row r="75" spans="1:5" x14ac:dyDescent="0.25">
      <c r="A75" s="171" t="s">
        <v>71</v>
      </c>
      <c r="B75" s="12" t="s">
        <v>68</v>
      </c>
      <c r="C75" s="13">
        <v>89</v>
      </c>
      <c r="D75" s="13">
        <v>100</v>
      </c>
      <c r="E75" s="14">
        <v>-0.11</v>
      </c>
    </row>
    <row r="76" spans="1:5" x14ac:dyDescent="0.25">
      <c r="A76" s="173"/>
      <c r="B76" s="12" t="s">
        <v>69</v>
      </c>
      <c r="C76" s="13">
        <v>19</v>
      </c>
      <c r="D76" s="13">
        <v>38</v>
      </c>
      <c r="E76" s="14">
        <v>-0.5</v>
      </c>
    </row>
    <row r="77" spans="1:5" x14ac:dyDescent="0.25">
      <c r="A77" s="171" t="s">
        <v>72</v>
      </c>
      <c r="B77" s="12" t="s">
        <v>68</v>
      </c>
      <c r="C77" s="15"/>
      <c r="D77" s="15"/>
      <c r="E77" s="14">
        <v>0</v>
      </c>
    </row>
    <row r="78" spans="1:5" x14ac:dyDescent="0.25">
      <c r="A78" s="173"/>
      <c r="B78" s="16" t="s">
        <v>69</v>
      </c>
      <c r="C78" s="21"/>
      <c r="D78" s="21"/>
      <c r="E78" s="18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9"/>
      <c r="C81" s="13">
        <v>1410</v>
      </c>
      <c r="D81" s="13">
        <v>1311</v>
      </c>
      <c r="E81" s="14">
        <v>7.5514874141876395E-2</v>
      </c>
    </row>
    <row r="82" spans="1:5" x14ac:dyDescent="0.25">
      <c r="A82" s="11" t="s">
        <v>74</v>
      </c>
      <c r="B82" s="20"/>
      <c r="C82" s="17">
        <v>1</v>
      </c>
      <c r="D82" s="21"/>
      <c r="E82" s="18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9"/>
      <c r="C85" s="13">
        <v>990</v>
      </c>
      <c r="D85" s="13">
        <v>1119</v>
      </c>
      <c r="E85" s="14">
        <v>-0.115281501340483</v>
      </c>
    </row>
    <row r="86" spans="1:5" x14ac:dyDescent="0.25">
      <c r="A86" s="11" t="s">
        <v>77</v>
      </c>
      <c r="B86" s="19"/>
      <c r="C86" s="13">
        <v>910</v>
      </c>
      <c r="D86" s="13">
        <v>970</v>
      </c>
      <c r="E86" s="14">
        <v>-6.18556701030928E-2</v>
      </c>
    </row>
    <row r="87" spans="1:5" x14ac:dyDescent="0.25">
      <c r="A87" s="11" t="s">
        <v>74</v>
      </c>
      <c r="B87" s="20"/>
      <c r="C87" s="17">
        <v>7</v>
      </c>
      <c r="D87" s="17">
        <v>5</v>
      </c>
      <c r="E87" s="18">
        <v>0.4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1" t="s">
        <v>76</v>
      </c>
      <c r="B90" s="12" t="s">
        <v>79</v>
      </c>
      <c r="C90" s="13">
        <v>705</v>
      </c>
      <c r="D90" s="13">
        <v>694</v>
      </c>
      <c r="E90" s="14">
        <v>1.5850144092219E-2</v>
      </c>
    </row>
    <row r="91" spans="1:5" x14ac:dyDescent="0.25">
      <c r="A91" s="172"/>
      <c r="B91" s="12" t="s">
        <v>80</v>
      </c>
      <c r="C91" s="13">
        <v>350</v>
      </c>
      <c r="D91" s="13">
        <v>459</v>
      </c>
      <c r="E91" s="14">
        <v>-0.237472766884532</v>
      </c>
    </row>
    <row r="92" spans="1:5" x14ac:dyDescent="0.25">
      <c r="A92" s="173"/>
      <c r="B92" s="12" t="s">
        <v>81</v>
      </c>
      <c r="C92" s="13">
        <v>330</v>
      </c>
      <c r="D92" s="13">
        <v>389</v>
      </c>
      <c r="E92" s="14">
        <v>-0.15167095115681201</v>
      </c>
    </row>
    <row r="93" spans="1:5" x14ac:dyDescent="0.25">
      <c r="A93" s="171" t="s">
        <v>77</v>
      </c>
      <c r="B93" s="12" t="s">
        <v>82</v>
      </c>
      <c r="C93" s="13">
        <v>247</v>
      </c>
      <c r="D93" s="13">
        <v>158</v>
      </c>
      <c r="E93" s="14">
        <v>0.563291139240506</v>
      </c>
    </row>
    <row r="94" spans="1:5" x14ac:dyDescent="0.25">
      <c r="A94" s="173"/>
      <c r="B94" s="12" t="s">
        <v>81</v>
      </c>
      <c r="C94" s="13">
        <v>456</v>
      </c>
      <c r="D94" s="13">
        <v>596</v>
      </c>
      <c r="E94" s="14">
        <v>-0.23489932885906001</v>
      </c>
    </row>
    <row r="95" spans="1:5" x14ac:dyDescent="0.25">
      <c r="A95" s="11" t="s">
        <v>74</v>
      </c>
      <c r="B95" s="20"/>
      <c r="C95" s="17">
        <v>88</v>
      </c>
      <c r="D95" s="17">
        <v>72</v>
      </c>
      <c r="E95" s="18">
        <v>0.22222222222222199</v>
      </c>
    </row>
    <row r="96" spans="1:5" ht="18.399999999999999" customHeight="1" x14ac:dyDescent="0.25">
      <c r="A96" s="5"/>
      <c r="B96" s="174" t="s">
        <v>83</v>
      </c>
      <c r="C96" s="174"/>
      <c r="D96" s="174"/>
      <c r="E96" s="174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1" t="s">
        <v>76</v>
      </c>
      <c r="B98" s="12" t="s">
        <v>79</v>
      </c>
      <c r="C98" s="13">
        <v>33</v>
      </c>
      <c r="D98" s="13">
        <v>31</v>
      </c>
      <c r="E98" s="14">
        <v>6.4516129032258104E-2</v>
      </c>
    </row>
    <row r="99" spans="1:5" x14ac:dyDescent="0.25">
      <c r="A99" s="172"/>
      <c r="B99" s="12" t="s">
        <v>80</v>
      </c>
      <c r="C99" s="13">
        <v>17</v>
      </c>
      <c r="D99" s="13">
        <v>21</v>
      </c>
      <c r="E99" s="14">
        <v>-0.19047619047618999</v>
      </c>
    </row>
    <row r="100" spans="1:5" x14ac:dyDescent="0.25">
      <c r="A100" s="173"/>
      <c r="B100" s="12" t="s">
        <v>81</v>
      </c>
      <c r="C100" s="13">
        <v>20</v>
      </c>
      <c r="D100" s="13">
        <v>24</v>
      </c>
      <c r="E100" s="14">
        <v>-0.16666666666666699</v>
      </c>
    </row>
    <row r="101" spans="1:5" x14ac:dyDescent="0.25">
      <c r="A101" s="171" t="s">
        <v>77</v>
      </c>
      <c r="B101" s="12" t="s">
        <v>82</v>
      </c>
      <c r="C101" s="13">
        <v>2</v>
      </c>
      <c r="D101" s="13">
        <v>10</v>
      </c>
      <c r="E101" s="14">
        <v>-0.8</v>
      </c>
    </row>
    <row r="102" spans="1:5" x14ac:dyDescent="0.25">
      <c r="A102" s="173"/>
      <c r="B102" s="12" t="s">
        <v>81</v>
      </c>
      <c r="C102" s="13">
        <v>12</v>
      </c>
      <c r="D102" s="13">
        <v>13</v>
      </c>
      <c r="E102" s="14">
        <v>-7.69230769230769E-2</v>
      </c>
    </row>
    <row r="103" spans="1:5" x14ac:dyDescent="0.25">
      <c r="A103" s="11" t="s">
        <v>74</v>
      </c>
      <c r="B103" s="20"/>
      <c r="C103" s="17">
        <v>4</v>
      </c>
      <c r="D103" s="17">
        <v>1</v>
      </c>
      <c r="E103" s="18">
        <v>3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1" t="s">
        <v>85</v>
      </c>
      <c r="B106" s="12" t="s">
        <v>86</v>
      </c>
      <c r="C106" s="15"/>
      <c r="D106" s="15"/>
      <c r="E106" s="14">
        <v>0</v>
      </c>
    </row>
    <row r="107" spans="1:5" x14ac:dyDescent="0.25">
      <c r="A107" s="173"/>
      <c r="B107" s="12" t="s">
        <v>87</v>
      </c>
      <c r="C107" s="15"/>
      <c r="D107" s="15"/>
      <c r="E107" s="14">
        <v>0</v>
      </c>
    </row>
    <row r="108" spans="1:5" x14ac:dyDescent="0.25">
      <c r="A108" s="171" t="s">
        <v>88</v>
      </c>
      <c r="B108" s="12" t="s">
        <v>86</v>
      </c>
      <c r="C108" s="13">
        <v>297</v>
      </c>
      <c r="D108" s="13">
        <v>265</v>
      </c>
      <c r="E108" s="14">
        <v>0.12075471698113199</v>
      </c>
    </row>
    <row r="109" spans="1:5" x14ac:dyDescent="0.25">
      <c r="A109" s="173"/>
      <c r="B109" s="12" t="s">
        <v>87</v>
      </c>
      <c r="C109" s="13">
        <v>535</v>
      </c>
      <c r="D109" s="13">
        <v>590</v>
      </c>
      <c r="E109" s="14">
        <v>-9.3220338983050793E-2</v>
      </c>
    </row>
    <row r="110" spans="1:5" x14ac:dyDescent="0.25">
      <c r="A110" s="171" t="s">
        <v>89</v>
      </c>
      <c r="B110" s="12" t="s">
        <v>86</v>
      </c>
      <c r="C110" s="13">
        <v>3973</v>
      </c>
      <c r="D110" s="13">
        <v>3928</v>
      </c>
      <c r="E110" s="14">
        <v>1.14562118126273E-2</v>
      </c>
    </row>
    <row r="111" spans="1:5" x14ac:dyDescent="0.25">
      <c r="A111" s="173"/>
      <c r="B111" s="12" t="s">
        <v>87</v>
      </c>
      <c r="C111" s="13">
        <v>6499</v>
      </c>
      <c r="D111" s="13">
        <v>6568</v>
      </c>
      <c r="E111" s="14">
        <v>-1.0505481120584701E-2</v>
      </c>
    </row>
    <row r="112" spans="1:5" x14ac:dyDescent="0.25">
      <c r="A112" s="171" t="s">
        <v>90</v>
      </c>
      <c r="B112" s="12" t="s">
        <v>86</v>
      </c>
      <c r="C112" s="13">
        <v>297</v>
      </c>
      <c r="D112" s="15"/>
      <c r="E112" s="14">
        <v>0</v>
      </c>
    </row>
    <row r="113" spans="1:5" x14ac:dyDescent="0.25">
      <c r="A113" s="173"/>
      <c r="B113" s="16" t="s">
        <v>87</v>
      </c>
      <c r="C113" s="17">
        <v>535</v>
      </c>
      <c r="D113" s="21"/>
      <c r="E113" s="18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1" t="s">
        <v>92</v>
      </c>
      <c r="B116" s="12" t="s">
        <v>93</v>
      </c>
      <c r="C116" s="13">
        <v>72</v>
      </c>
      <c r="D116" s="13">
        <v>84</v>
      </c>
      <c r="E116" s="14">
        <v>-0.14285714285714299</v>
      </c>
    </row>
    <row r="117" spans="1:5" x14ac:dyDescent="0.25">
      <c r="A117" s="173"/>
      <c r="B117" s="12" t="s">
        <v>94</v>
      </c>
      <c r="C117" s="13">
        <v>1</v>
      </c>
      <c r="D117" s="13">
        <v>2</v>
      </c>
      <c r="E117" s="14">
        <v>-0.5</v>
      </c>
    </row>
    <row r="118" spans="1:5" x14ac:dyDescent="0.25">
      <c r="A118" s="171" t="s">
        <v>95</v>
      </c>
      <c r="B118" s="12" t="s">
        <v>93</v>
      </c>
      <c r="C118" s="15"/>
      <c r="D118" s="13">
        <v>1</v>
      </c>
      <c r="E118" s="14">
        <v>0</v>
      </c>
    </row>
    <row r="119" spans="1:5" x14ac:dyDescent="0.25">
      <c r="A119" s="173"/>
      <c r="B119" s="12" t="s">
        <v>94</v>
      </c>
      <c r="C119" s="15"/>
      <c r="D119" s="15"/>
      <c r="E119" s="14">
        <v>0</v>
      </c>
    </row>
    <row r="120" spans="1:5" x14ac:dyDescent="0.25">
      <c r="A120" s="171" t="s">
        <v>96</v>
      </c>
      <c r="B120" s="12" t="s">
        <v>93</v>
      </c>
      <c r="C120" s="13">
        <v>17</v>
      </c>
      <c r="D120" s="13">
        <v>8</v>
      </c>
      <c r="E120" s="14">
        <v>1.125</v>
      </c>
    </row>
    <row r="121" spans="1:5" x14ac:dyDescent="0.25">
      <c r="A121" s="173"/>
      <c r="B121" s="16" t="s">
        <v>97</v>
      </c>
      <c r="C121" s="17">
        <v>2</v>
      </c>
      <c r="D121" s="17">
        <v>3</v>
      </c>
      <c r="E121" s="18">
        <v>-0.33333333333333298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9"/>
      <c r="C124" s="13">
        <v>296</v>
      </c>
      <c r="D124" s="13">
        <v>251</v>
      </c>
      <c r="E124" s="14">
        <v>0.17928286852589601</v>
      </c>
    </row>
    <row r="125" spans="1:5" x14ac:dyDescent="0.25">
      <c r="A125" s="171" t="s">
        <v>100</v>
      </c>
      <c r="B125" s="12" t="s">
        <v>101</v>
      </c>
      <c r="C125" s="13">
        <v>12</v>
      </c>
      <c r="D125" s="13">
        <v>10</v>
      </c>
      <c r="E125" s="14">
        <v>0.2</v>
      </c>
    </row>
    <row r="126" spans="1:5" x14ac:dyDescent="0.25">
      <c r="A126" s="172"/>
      <c r="B126" s="12" t="s">
        <v>102</v>
      </c>
      <c r="C126" s="13">
        <v>195</v>
      </c>
      <c r="D126" s="13">
        <v>188</v>
      </c>
      <c r="E126" s="14">
        <v>3.7234042553191501E-2</v>
      </c>
    </row>
    <row r="127" spans="1:5" x14ac:dyDescent="0.25">
      <c r="A127" s="172"/>
      <c r="B127" s="12" t="s">
        <v>103</v>
      </c>
      <c r="C127" s="13">
        <v>34</v>
      </c>
      <c r="D127" s="13">
        <v>5</v>
      </c>
      <c r="E127" s="14">
        <v>5.8</v>
      </c>
    </row>
    <row r="128" spans="1:5" x14ac:dyDescent="0.25">
      <c r="A128" s="172"/>
      <c r="B128" s="12" t="s">
        <v>104</v>
      </c>
      <c r="C128" s="13">
        <v>8</v>
      </c>
      <c r="D128" s="13">
        <v>2</v>
      </c>
      <c r="E128" s="14">
        <v>3</v>
      </c>
    </row>
    <row r="129" spans="1:5" x14ac:dyDescent="0.25">
      <c r="A129" s="172"/>
      <c r="B129" s="12" t="s">
        <v>105</v>
      </c>
      <c r="C129" s="13">
        <v>47</v>
      </c>
      <c r="D129" s="13">
        <v>44</v>
      </c>
      <c r="E129" s="14">
        <v>6.8181818181818205E-2</v>
      </c>
    </row>
    <row r="130" spans="1:5" x14ac:dyDescent="0.25">
      <c r="A130" s="173"/>
      <c r="B130" s="12" t="s">
        <v>106</v>
      </c>
      <c r="C130" s="15"/>
      <c r="D130" s="13">
        <v>2</v>
      </c>
      <c r="E130" s="14">
        <v>0</v>
      </c>
    </row>
    <row r="131" spans="1:5" x14ac:dyDescent="0.25">
      <c r="A131" s="171" t="s">
        <v>107</v>
      </c>
      <c r="B131" s="12" t="s">
        <v>108</v>
      </c>
      <c r="C131" s="13">
        <v>170</v>
      </c>
      <c r="D131" s="13">
        <v>82</v>
      </c>
      <c r="E131" s="14">
        <v>1.07317073170732</v>
      </c>
    </row>
    <row r="132" spans="1:5" x14ac:dyDescent="0.25">
      <c r="A132" s="173"/>
      <c r="B132" s="12" t="s">
        <v>109</v>
      </c>
      <c r="C132" s="13">
        <v>119</v>
      </c>
      <c r="D132" s="13">
        <v>151</v>
      </c>
      <c r="E132" s="14">
        <v>-0.211920529801325</v>
      </c>
    </row>
    <row r="133" spans="1:5" x14ac:dyDescent="0.25">
      <c r="A133" s="171" t="s">
        <v>110</v>
      </c>
      <c r="B133" s="12" t="s">
        <v>16</v>
      </c>
      <c r="C133" s="13">
        <v>36</v>
      </c>
      <c r="D133" s="13">
        <v>18</v>
      </c>
      <c r="E133" s="14">
        <v>1</v>
      </c>
    </row>
    <row r="134" spans="1:5" x14ac:dyDescent="0.25">
      <c r="A134" s="173"/>
      <c r="B134" s="12" t="s">
        <v>20</v>
      </c>
      <c r="C134" s="13">
        <v>43</v>
      </c>
      <c r="D134" s="13">
        <v>36</v>
      </c>
      <c r="E134" s="14">
        <v>0.194444444444444</v>
      </c>
    </row>
    <row r="135" spans="1:5" x14ac:dyDescent="0.25">
      <c r="A135" s="11" t="s">
        <v>111</v>
      </c>
      <c r="B135" s="20"/>
      <c r="C135" s="21"/>
      <c r="D135" s="21"/>
      <c r="E135" s="18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1" t="s">
        <v>113</v>
      </c>
      <c r="B138" s="12" t="s">
        <v>114</v>
      </c>
      <c r="C138" s="13">
        <v>1309</v>
      </c>
      <c r="D138" s="13">
        <v>1253</v>
      </c>
      <c r="E138" s="14">
        <v>4.4692737430167599E-2</v>
      </c>
    </row>
    <row r="139" spans="1:5" x14ac:dyDescent="0.25">
      <c r="A139" s="172"/>
      <c r="B139" s="12" t="s">
        <v>115</v>
      </c>
      <c r="C139" s="13">
        <v>185</v>
      </c>
      <c r="D139" s="13">
        <v>163</v>
      </c>
      <c r="E139" s="14">
        <v>0.13496932515337401</v>
      </c>
    </row>
    <row r="140" spans="1:5" x14ac:dyDescent="0.25">
      <c r="A140" s="172"/>
      <c r="B140" s="12" t="s">
        <v>116</v>
      </c>
      <c r="C140" s="13">
        <v>918</v>
      </c>
      <c r="D140" s="13">
        <v>148</v>
      </c>
      <c r="E140" s="14">
        <v>5.2027027027027</v>
      </c>
    </row>
    <row r="141" spans="1:5" x14ac:dyDescent="0.25">
      <c r="A141" s="172"/>
      <c r="B141" s="12" t="s">
        <v>117</v>
      </c>
      <c r="C141" s="13">
        <v>242</v>
      </c>
      <c r="D141" s="13">
        <v>96</v>
      </c>
      <c r="E141" s="14">
        <v>1.5208333333333299</v>
      </c>
    </row>
    <row r="142" spans="1:5" x14ac:dyDescent="0.25">
      <c r="A142" s="172"/>
      <c r="B142" s="12" t="s">
        <v>118</v>
      </c>
      <c r="C142" s="15"/>
      <c r="D142" s="15"/>
      <c r="E142" s="14">
        <v>0</v>
      </c>
    </row>
    <row r="143" spans="1:5" x14ac:dyDescent="0.25">
      <c r="A143" s="172"/>
      <c r="B143" s="12" t="s">
        <v>119</v>
      </c>
      <c r="C143" s="13">
        <v>4</v>
      </c>
      <c r="D143" s="13">
        <v>1</v>
      </c>
      <c r="E143" s="14">
        <v>3</v>
      </c>
    </row>
    <row r="144" spans="1:5" x14ac:dyDescent="0.25">
      <c r="A144" s="172"/>
      <c r="B144" s="12" t="s">
        <v>120</v>
      </c>
      <c r="C144" s="13">
        <v>663</v>
      </c>
      <c r="D144" s="13">
        <v>1220</v>
      </c>
      <c r="E144" s="14">
        <v>-0.45655737704917998</v>
      </c>
    </row>
    <row r="145" spans="1:5" x14ac:dyDescent="0.25">
      <c r="A145" s="172"/>
      <c r="B145" s="12" t="s">
        <v>121</v>
      </c>
      <c r="C145" s="13">
        <v>3</v>
      </c>
      <c r="D145" s="13">
        <v>5</v>
      </c>
      <c r="E145" s="14">
        <v>-0.4</v>
      </c>
    </row>
    <row r="146" spans="1:5" x14ac:dyDescent="0.25">
      <c r="A146" s="172"/>
      <c r="B146" s="12" t="s">
        <v>122</v>
      </c>
      <c r="C146" s="13">
        <v>253</v>
      </c>
      <c r="D146" s="13">
        <v>292</v>
      </c>
      <c r="E146" s="14">
        <v>-0.133561643835616</v>
      </c>
    </row>
    <row r="147" spans="1:5" x14ac:dyDescent="0.25">
      <c r="A147" s="172"/>
      <c r="B147" s="12" t="s">
        <v>123</v>
      </c>
      <c r="C147" s="13">
        <v>420</v>
      </c>
      <c r="D147" s="13">
        <v>315</v>
      </c>
      <c r="E147" s="14">
        <v>0.33333333333333298</v>
      </c>
    </row>
    <row r="148" spans="1:5" x14ac:dyDescent="0.25">
      <c r="A148" s="172"/>
      <c r="B148" s="12" t="s">
        <v>124</v>
      </c>
      <c r="C148" s="13">
        <v>1</v>
      </c>
      <c r="D148" s="13">
        <v>1</v>
      </c>
      <c r="E148" s="14">
        <v>0</v>
      </c>
    </row>
    <row r="149" spans="1:5" x14ac:dyDescent="0.25">
      <c r="A149" s="172"/>
      <c r="B149" s="12" t="s">
        <v>125</v>
      </c>
      <c r="C149" s="13">
        <v>188</v>
      </c>
      <c r="D149" s="13">
        <v>192</v>
      </c>
      <c r="E149" s="14">
        <v>-2.0833333333333301E-2</v>
      </c>
    </row>
    <row r="150" spans="1:5" x14ac:dyDescent="0.25">
      <c r="A150" s="172"/>
      <c r="B150" s="12" t="s">
        <v>126</v>
      </c>
      <c r="C150" s="15"/>
      <c r="D150" s="15"/>
      <c r="E150" s="14">
        <v>0</v>
      </c>
    </row>
    <row r="151" spans="1:5" x14ac:dyDescent="0.25">
      <c r="A151" s="172"/>
      <c r="B151" s="12" t="s">
        <v>127</v>
      </c>
      <c r="C151" s="15"/>
      <c r="D151" s="15"/>
      <c r="E151" s="14">
        <v>0</v>
      </c>
    </row>
    <row r="152" spans="1:5" x14ac:dyDescent="0.25">
      <c r="A152" s="172"/>
      <c r="B152" s="12" t="s">
        <v>128</v>
      </c>
      <c r="C152" s="13">
        <v>7</v>
      </c>
      <c r="D152" s="13">
        <v>2</v>
      </c>
      <c r="E152" s="14">
        <v>2.5</v>
      </c>
    </row>
    <row r="153" spans="1:5" x14ac:dyDescent="0.25">
      <c r="A153" s="172"/>
      <c r="B153" s="12" t="s">
        <v>129</v>
      </c>
      <c r="C153" s="15"/>
      <c r="D153" s="15"/>
      <c r="E153" s="14">
        <v>0</v>
      </c>
    </row>
    <row r="154" spans="1:5" x14ac:dyDescent="0.25">
      <c r="A154" s="173"/>
      <c r="B154" s="12" t="s">
        <v>130</v>
      </c>
      <c r="C154" s="15"/>
      <c r="D154" s="15"/>
      <c r="E154" s="14">
        <v>0</v>
      </c>
    </row>
    <row r="155" spans="1:5" x14ac:dyDescent="0.25">
      <c r="A155" s="171" t="s">
        <v>131</v>
      </c>
      <c r="B155" s="12" t="s">
        <v>114</v>
      </c>
      <c r="C155" s="13">
        <v>2931</v>
      </c>
      <c r="D155" s="13">
        <v>2863</v>
      </c>
      <c r="E155" s="14">
        <v>2.3751309814879499E-2</v>
      </c>
    </row>
    <row r="156" spans="1:5" x14ac:dyDescent="0.25">
      <c r="A156" s="172"/>
      <c r="B156" s="12" t="s">
        <v>115</v>
      </c>
      <c r="C156" s="13">
        <v>300</v>
      </c>
      <c r="D156" s="13">
        <v>406</v>
      </c>
      <c r="E156" s="14">
        <v>-0.26108374384236499</v>
      </c>
    </row>
    <row r="157" spans="1:5" x14ac:dyDescent="0.25">
      <c r="A157" s="172"/>
      <c r="B157" s="12" t="s">
        <v>116</v>
      </c>
      <c r="C157" s="13">
        <v>802</v>
      </c>
      <c r="D157" s="13">
        <v>315</v>
      </c>
      <c r="E157" s="14">
        <v>1.5460317460317501</v>
      </c>
    </row>
    <row r="158" spans="1:5" x14ac:dyDescent="0.25">
      <c r="A158" s="172"/>
      <c r="B158" s="12" t="s">
        <v>117</v>
      </c>
      <c r="C158" s="13">
        <v>540</v>
      </c>
      <c r="D158" s="13">
        <v>411</v>
      </c>
      <c r="E158" s="14">
        <v>0.31386861313868603</v>
      </c>
    </row>
    <row r="159" spans="1:5" x14ac:dyDescent="0.25">
      <c r="A159" s="172"/>
      <c r="B159" s="12" t="s">
        <v>118</v>
      </c>
      <c r="C159" s="15"/>
      <c r="D159" s="15"/>
      <c r="E159" s="14">
        <v>0</v>
      </c>
    </row>
    <row r="160" spans="1:5" x14ac:dyDescent="0.25">
      <c r="A160" s="172"/>
      <c r="B160" s="12" t="s">
        <v>119</v>
      </c>
      <c r="C160" s="13">
        <v>5</v>
      </c>
      <c r="D160" s="13">
        <v>1</v>
      </c>
      <c r="E160" s="14">
        <v>4</v>
      </c>
    </row>
    <row r="161" spans="1:5" x14ac:dyDescent="0.25">
      <c r="A161" s="172"/>
      <c r="B161" s="12" t="s">
        <v>120</v>
      </c>
      <c r="C161" s="13">
        <v>655</v>
      </c>
      <c r="D161" s="13">
        <v>1230</v>
      </c>
      <c r="E161" s="14">
        <v>-0.46747967479674801</v>
      </c>
    </row>
    <row r="162" spans="1:5" x14ac:dyDescent="0.25">
      <c r="A162" s="172"/>
      <c r="B162" s="12" t="s">
        <v>121</v>
      </c>
      <c r="C162" s="13">
        <v>6</v>
      </c>
      <c r="D162" s="13">
        <v>10</v>
      </c>
      <c r="E162" s="14">
        <v>-0.4</v>
      </c>
    </row>
    <row r="163" spans="1:5" x14ac:dyDescent="0.25">
      <c r="A163" s="172"/>
      <c r="B163" s="12" t="s">
        <v>122</v>
      </c>
      <c r="C163" s="13">
        <v>420</v>
      </c>
      <c r="D163" s="13">
        <v>557</v>
      </c>
      <c r="E163" s="14">
        <v>-0.24596050269299799</v>
      </c>
    </row>
    <row r="164" spans="1:5" x14ac:dyDescent="0.25">
      <c r="A164" s="172"/>
      <c r="B164" s="12" t="s">
        <v>123</v>
      </c>
      <c r="C164" s="13">
        <v>770</v>
      </c>
      <c r="D164" s="13">
        <v>679</v>
      </c>
      <c r="E164" s="14">
        <v>0.134020618556701</v>
      </c>
    </row>
    <row r="165" spans="1:5" x14ac:dyDescent="0.25">
      <c r="A165" s="172"/>
      <c r="B165" s="12" t="s">
        <v>124</v>
      </c>
      <c r="C165" s="13">
        <v>2</v>
      </c>
      <c r="D165" s="13">
        <v>1</v>
      </c>
      <c r="E165" s="14">
        <v>1</v>
      </c>
    </row>
    <row r="166" spans="1:5" x14ac:dyDescent="0.25">
      <c r="A166" s="172"/>
      <c r="B166" s="12" t="s">
        <v>125</v>
      </c>
      <c r="C166" s="13">
        <v>315</v>
      </c>
      <c r="D166" s="13">
        <v>317</v>
      </c>
      <c r="E166" s="14">
        <v>-6.3091482649842304E-3</v>
      </c>
    </row>
    <row r="167" spans="1:5" x14ac:dyDescent="0.25">
      <c r="A167" s="172"/>
      <c r="B167" s="12" t="s">
        <v>126</v>
      </c>
      <c r="C167" s="15"/>
      <c r="D167" s="15"/>
      <c r="E167" s="14">
        <v>0</v>
      </c>
    </row>
    <row r="168" spans="1:5" x14ac:dyDescent="0.25">
      <c r="A168" s="172"/>
      <c r="B168" s="12" t="s">
        <v>127</v>
      </c>
      <c r="C168" s="15"/>
      <c r="D168" s="15"/>
      <c r="E168" s="14">
        <v>0</v>
      </c>
    </row>
    <row r="169" spans="1:5" x14ac:dyDescent="0.25">
      <c r="A169" s="172"/>
      <c r="B169" s="12" t="s">
        <v>128</v>
      </c>
      <c r="C169" s="13">
        <v>13</v>
      </c>
      <c r="D169" s="13">
        <v>7</v>
      </c>
      <c r="E169" s="14">
        <v>0.85714285714285698</v>
      </c>
    </row>
    <row r="170" spans="1:5" x14ac:dyDescent="0.25">
      <c r="A170" s="172"/>
      <c r="B170" s="12" t="s">
        <v>129</v>
      </c>
      <c r="C170" s="15"/>
      <c r="D170" s="15"/>
      <c r="E170" s="14">
        <v>0</v>
      </c>
    </row>
    <row r="171" spans="1:5" x14ac:dyDescent="0.25">
      <c r="A171" s="172"/>
      <c r="B171" s="12" t="s">
        <v>130</v>
      </c>
      <c r="C171" s="15"/>
      <c r="D171" s="15"/>
      <c r="E171" s="14">
        <v>0</v>
      </c>
    </row>
    <row r="172" spans="1:5" x14ac:dyDescent="0.25">
      <c r="A172" s="173"/>
      <c r="B172" s="16" t="s">
        <v>132</v>
      </c>
      <c r="C172" s="21"/>
      <c r="D172" s="21"/>
      <c r="E172" s="18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9"/>
      <c r="C175" s="13">
        <v>1534</v>
      </c>
      <c r="D175" s="13">
        <v>1498</v>
      </c>
      <c r="E175" s="14">
        <v>2.4032042723631498E-2</v>
      </c>
    </row>
    <row r="176" spans="1:5" x14ac:dyDescent="0.25">
      <c r="A176" s="11" t="s">
        <v>135</v>
      </c>
      <c r="B176" s="19"/>
      <c r="C176" s="13">
        <v>122</v>
      </c>
      <c r="D176" s="13">
        <v>139</v>
      </c>
      <c r="E176" s="14">
        <v>-0.12230215827338101</v>
      </c>
    </row>
    <row r="177" spans="1:5" x14ac:dyDescent="0.25">
      <c r="A177" s="11" t="s">
        <v>136</v>
      </c>
      <c r="B177" s="20"/>
      <c r="C177" s="17">
        <v>286</v>
      </c>
      <c r="D177" s="17">
        <v>458</v>
      </c>
      <c r="E177" s="18">
        <v>-0.37554585152838399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1" t="s">
        <v>138</v>
      </c>
      <c r="B180" s="12" t="s">
        <v>139</v>
      </c>
      <c r="C180" s="13">
        <v>38</v>
      </c>
      <c r="D180" s="13">
        <v>99</v>
      </c>
      <c r="E180" s="14">
        <v>-0.61616161616161602</v>
      </c>
    </row>
    <row r="181" spans="1:5" x14ac:dyDescent="0.25">
      <c r="A181" s="172"/>
      <c r="B181" s="12" t="s">
        <v>16</v>
      </c>
      <c r="C181" s="13">
        <v>117</v>
      </c>
      <c r="D181" s="13">
        <v>53</v>
      </c>
      <c r="E181" s="14">
        <v>1.20754716981132</v>
      </c>
    </row>
    <row r="182" spans="1:5" x14ac:dyDescent="0.25">
      <c r="A182" s="173"/>
      <c r="B182" s="12" t="s">
        <v>20</v>
      </c>
      <c r="C182" s="13">
        <v>108</v>
      </c>
      <c r="D182" s="13">
        <v>113</v>
      </c>
      <c r="E182" s="14">
        <v>-4.4247787610619503E-2</v>
      </c>
    </row>
    <row r="183" spans="1:5" x14ac:dyDescent="0.25">
      <c r="A183" s="171" t="s">
        <v>140</v>
      </c>
      <c r="B183" s="12" t="s">
        <v>141</v>
      </c>
      <c r="C183" s="13">
        <v>26</v>
      </c>
      <c r="D183" s="13">
        <v>39</v>
      </c>
      <c r="E183" s="14">
        <v>-0.33333333333333298</v>
      </c>
    </row>
    <row r="184" spans="1:5" x14ac:dyDescent="0.25">
      <c r="A184" s="172"/>
      <c r="B184" s="12" t="s">
        <v>142</v>
      </c>
      <c r="C184" s="13">
        <v>17</v>
      </c>
      <c r="D184" s="13">
        <v>17</v>
      </c>
      <c r="E184" s="14">
        <v>0</v>
      </c>
    </row>
    <row r="185" spans="1:5" x14ac:dyDescent="0.25">
      <c r="A185" s="173"/>
      <c r="B185" s="12" t="s">
        <v>143</v>
      </c>
      <c r="C185" s="15"/>
      <c r="D185" s="15"/>
      <c r="E185" s="14">
        <v>0</v>
      </c>
    </row>
    <row r="186" spans="1:5" x14ac:dyDescent="0.25">
      <c r="A186" s="11" t="s">
        <v>144</v>
      </c>
      <c r="B186" s="20"/>
      <c r="C186" s="17">
        <v>260</v>
      </c>
      <c r="D186" s="17">
        <v>241</v>
      </c>
      <c r="E186" s="18">
        <v>7.8838174273858905E-2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9"/>
      <c r="C189" s="13">
        <v>73</v>
      </c>
      <c r="D189" s="13">
        <v>74</v>
      </c>
      <c r="E189" s="14">
        <v>-1.35135135135135E-2</v>
      </c>
    </row>
    <row r="190" spans="1:5" x14ac:dyDescent="0.25">
      <c r="A190" s="171" t="s">
        <v>147</v>
      </c>
      <c r="B190" s="12" t="s">
        <v>148</v>
      </c>
      <c r="C190" s="13">
        <v>1</v>
      </c>
      <c r="D190" s="13">
        <v>1</v>
      </c>
      <c r="E190" s="14">
        <v>0</v>
      </c>
    </row>
    <row r="191" spans="1:5" x14ac:dyDescent="0.25">
      <c r="A191" s="172"/>
      <c r="B191" s="12" t="s">
        <v>149</v>
      </c>
      <c r="C191" s="15"/>
      <c r="D191" s="15"/>
      <c r="E191" s="14">
        <v>0</v>
      </c>
    </row>
    <row r="192" spans="1:5" x14ac:dyDescent="0.25">
      <c r="A192" s="173"/>
      <c r="B192" s="12" t="s">
        <v>150</v>
      </c>
      <c r="C192" s="13">
        <v>4</v>
      </c>
      <c r="D192" s="13">
        <v>3</v>
      </c>
      <c r="E192" s="14">
        <v>0.33333333333333298</v>
      </c>
    </row>
    <row r="193" spans="1:5" x14ac:dyDescent="0.25">
      <c r="A193" s="11" t="s">
        <v>151</v>
      </c>
      <c r="B193" s="19"/>
      <c r="C193" s="13">
        <v>5</v>
      </c>
      <c r="D193" s="15"/>
      <c r="E193" s="14">
        <v>0</v>
      </c>
    </row>
    <row r="194" spans="1:5" x14ac:dyDescent="0.25">
      <c r="A194" s="11" t="s">
        <v>152</v>
      </c>
      <c r="B194" s="19"/>
      <c r="C194" s="15"/>
      <c r="D194" s="15"/>
      <c r="E194" s="14">
        <v>0</v>
      </c>
    </row>
    <row r="195" spans="1:5" x14ac:dyDescent="0.25">
      <c r="A195" s="11" t="s">
        <v>106</v>
      </c>
      <c r="B195" s="20"/>
      <c r="C195" s="17">
        <v>199</v>
      </c>
      <c r="D195" s="17">
        <v>243</v>
      </c>
      <c r="E195" s="18">
        <v>-0.18106995884773699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9"/>
      <c r="C198" s="13">
        <v>8</v>
      </c>
      <c r="D198" s="13">
        <v>11</v>
      </c>
      <c r="E198" s="14">
        <v>-0.27272727272727298</v>
      </c>
    </row>
    <row r="199" spans="1:5" x14ac:dyDescent="0.25">
      <c r="A199" s="171" t="s">
        <v>64</v>
      </c>
      <c r="B199" s="12" t="s">
        <v>155</v>
      </c>
      <c r="C199" s="13">
        <v>252</v>
      </c>
      <c r="D199" s="13">
        <v>56</v>
      </c>
      <c r="E199" s="14">
        <v>3.5</v>
      </c>
    </row>
    <row r="200" spans="1:5" x14ac:dyDescent="0.25">
      <c r="A200" s="173"/>
      <c r="B200" s="12" t="s">
        <v>106</v>
      </c>
      <c r="C200" s="13">
        <v>63</v>
      </c>
      <c r="D200" s="13">
        <v>2</v>
      </c>
      <c r="E200" s="14">
        <v>30.5</v>
      </c>
    </row>
    <row r="201" spans="1:5" x14ac:dyDescent="0.25">
      <c r="A201" s="11" t="s">
        <v>156</v>
      </c>
      <c r="B201" s="19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9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20"/>
      <c r="C203" s="17">
        <v>0</v>
      </c>
      <c r="D203" s="17">
        <v>0</v>
      </c>
      <c r="E203" s="18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1" t="s">
        <v>160</v>
      </c>
      <c r="B206" s="12" t="s">
        <v>161</v>
      </c>
      <c r="C206" s="15"/>
      <c r="D206" s="15"/>
      <c r="E206" s="14">
        <v>0</v>
      </c>
    </row>
    <row r="207" spans="1:5" x14ac:dyDescent="0.25">
      <c r="A207" s="173"/>
      <c r="B207" s="12" t="s">
        <v>162</v>
      </c>
      <c r="C207" s="15"/>
      <c r="D207" s="15"/>
      <c r="E207" s="14">
        <v>0</v>
      </c>
    </row>
    <row r="208" spans="1:5" x14ac:dyDescent="0.25">
      <c r="A208" s="11" t="s">
        <v>163</v>
      </c>
      <c r="B208" s="19"/>
      <c r="C208" s="15"/>
      <c r="D208" s="15"/>
      <c r="E208" s="14">
        <v>0</v>
      </c>
    </row>
    <row r="209" spans="1:5" x14ac:dyDescent="0.25">
      <c r="A209" s="11" t="s">
        <v>164</v>
      </c>
      <c r="B209" s="20"/>
      <c r="C209" s="21"/>
      <c r="D209" s="21"/>
      <c r="E209" s="18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9"/>
      <c r="C212" s="15"/>
      <c r="D212" s="15"/>
      <c r="E212" s="14">
        <v>0</v>
      </c>
    </row>
    <row r="213" spans="1:5" x14ac:dyDescent="0.25">
      <c r="A213" s="11" t="s">
        <v>167</v>
      </c>
      <c r="B213" s="19"/>
      <c r="C213" s="15"/>
      <c r="D213" s="15"/>
      <c r="E213" s="14">
        <v>0</v>
      </c>
    </row>
    <row r="214" spans="1:5" x14ac:dyDescent="0.25">
      <c r="A214" s="11" t="s">
        <v>168</v>
      </c>
      <c r="B214" s="20"/>
      <c r="C214" s="21"/>
      <c r="D214" s="21"/>
      <c r="E214" s="18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1" t="s">
        <v>171</v>
      </c>
      <c r="B217" s="12" t="s">
        <v>172</v>
      </c>
      <c r="C217" s="13">
        <v>10</v>
      </c>
      <c r="D217" s="13">
        <v>3</v>
      </c>
      <c r="E217" s="25">
        <v>2</v>
      </c>
    </row>
    <row r="218" spans="1:5" x14ac:dyDescent="0.25">
      <c r="A218" s="172"/>
      <c r="B218" s="12" t="s">
        <v>173</v>
      </c>
      <c r="C218" s="15"/>
      <c r="D218" s="15"/>
      <c r="E218" s="26"/>
    </row>
    <row r="219" spans="1:5" x14ac:dyDescent="0.25">
      <c r="A219" s="172"/>
      <c r="B219" s="12" t="s">
        <v>174</v>
      </c>
      <c r="C219" s="13">
        <v>12</v>
      </c>
      <c r="D219" s="13">
        <v>20</v>
      </c>
      <c r="E219" s="25">
        <v>1</v>
      </c>
    </row>
    <row r="220" spans="1:5" x14ac:dyDescent="0.25">
      <c r="A220" s="172"/>
      <c r="B220" s="12" t="s">
        <v>175</v>
      </c>
      <c r="C220" s="13">
        <v>34</v>
      </c>
      <c r="D220" s="13">
        <v>27</v>
      </c>
      <c r="E220" s="25">
        <v>0</v>
      </c>
    </row>
    <row r="221" spans="1:5" x14ac:dyDescent="0.25">
      <c r="A221" s="172"/>
      <c r="B221" s="12" t="s">
        <v>176</v>
      </c>
      <c r="C221" s="13">
        <v>388</v>
      </c>
      <c r="D221" s="13">
        <v>468</v>
      </c>
      <c r="E221" s="25">
        <v>134</v>
      </c>
    </row>
    <row r="222" spans="1:5" x14ac:dyDescent="0.25">
      <c r="A222" s="172"/>
      <c r="B222" s="12" t="s">
        <v>177</v>
      </c>
      <c r="C222" s="13">
        <v>471</v>
      </c>
      <c r="D222" s="13">
        <v>380</v>
      </c>
      <c r="E222" s="25">
        <v>0</v>
      </c>
    </row>
    <row r="223" spans="1:5" x14ac:dyDescent="0.25">
      <c r="A223" s="172"/>
      <c r="B223" s="12" t="s">
        <v>178</v>
      </c>
      <c r="C223" s="13">
        <v>485</v>
      </c>
      <c r="D223" s="13">
        <v>508</v>
      </c>
      <c r="E223" s="25">
        <v>128</v>
      </c>
    </row>
    <row r="224" spans="1:5" x14ac:dyDescent="0.25">
      <c r="A224" s="172"/>
      <c r="B224" s="12" t="s">
        <v>179</v>
      </c>
      <c r="C224" s="13">
        <v>181</v>
      </c>
      <c r="D224" s="13">
        <v>142</v>
      </c>
      <c r="E224" s="25">
        <v>0</v>
      </c>
    </row>
    <row r="225" spans="1:5" x14ac:dyDescent="0.25">
      <c r="A225" s="172"/>
      <c r="B225" s="12" t="s">
        <v>180</v>
      </c>
      <c r="C225" s="13">
        <v>1</v>
      </c>
      <c r="D225" s="13">
        <v>1</v>
      </c>
      <c r="E225" s="25">
        <v>1</v>
      </c>
    </row>
    <row r="226" spans="1:5" x14ac:dyDescent="0.25">
      <c r="A226" s="172"/>
      <c r="B226" s="12" t="s">
        <v>181</v>
      </c>
      <c r="C226" s="13">
        <v>628</v>
      </c>
      <c r="D226" s="13">
        <v>32</v>
      </c>
      <c r="E226" s="25">
        <v>199</v>
      </c>
    </row>
    <row r="227" spans="1:5" x14ac:dyDescent="0.25">
      <c r="A227" s="172"/>
      <c r="B227" s="12" t="s">
        <v>182</v>
      </c>
      <c r="C227" s="13">
        <v>512</v>
      </c>
      <c r="D227" s="13">
        <v>586</v>
      </c>
      <c r="E227" s="25">
        <v>177</v>
      </c>
    </row>
    <row r="228" spans="1:5" x14ac:dyDescent="0.25">
      <c r="A228" s="172"/>
      <c r="B228" s="12" t="s">
        <v>183</v>
      </c>
      <c r="C228" s="13">
        <v>92</v>
      </c>
      <c r="D228" s="13">
        <v>76</v>
      </c>
      <c r="E228" s="25">
        <v>0</v>
      </c>
    </row>
    <row r="229" spans="1:5" x14ac:dyDescent="0.25">
      <c r="A229" s="172"/>
      <c r="B229" s="12" t="s">
        <v>184</v>
      </c>
      <c r="C229" s="13">
        <v>1</v>
      </c>
      <c r="D229" s="13">
        <v>0</v>
      </c>
      <c r="E229" s="25">
        <v>0</v>
      </c>
    </row>
    <row r="230" spans="1:5" x14ac:dyDescent="0.25">
      <c r="A230" s="172"/>
      <c r="B230" s="12" t="s">
        <v>185</v>
      </c>
      <c r="C230" s="13">
        <v>166</v>
      </c>
      <c r="D230" s="13">
        <v>66</v>
      </c>
      <c r="E230" s="25">
        <v>10</v>
      </c>
    </row>
    <row r="231" spans="1:5" x14ac:dyDescent="0.25">
      <c r="A231" s="173"/>
      <c r="B231" s="12" t="s">
        <v>186</v>
      </c>
      <c r="C231" s="13">
        <v>3</v>
      </c>
      <c r="D231" s="13">
        <v>1</v>
      </c>
      <c r="E231" s="25">
        <v>0</v>
      </c>
    </row>
    <row r="232" spans="1:5" x14ac:dyDescent="0.25">
      <c r="A232" s="169" t="s">
        <v>187</v>
      </c>
      <c r="B232" s="170"/>
      <c r="C232" s="27">
        <v>2984</v>
      </c>
      <c r="D232" s="27">
        <v>2310</v>
      </c>
      <c r="E232" s="28">
        <v>652</v>
      </c>
    </row>
    <row r="233" spans="1:5" x14ac:dyDescent="0.25">
      <c r="A233" s="171" t="s">
        <v>188</v>
      </c>
      <c r="B233" s="12" t="s">
        <v>189</v>
      </c>
      <c r="C233" s="13">
        <v>3</v>
      </c>
      <c r="D233" s="13">
        <v>2</v>
      </c>
      <c r="E233" s="25">
        <v>2</v>
      </c>
    </row>
    <row r="234" spans="1:5" x14ac:dyDescent="0.25">
      <c r="A234" s="172"/>
      <c r="B234" s="12" t="s">
        <v>190</v>
      </c>
      <c r="C234" s="13">
        <v>22</v>
      </c>
      <c r="D234" s="13">
        <v>25</v>
      </c>
      <c r="E234" s="25">
        <v>22</v>
      </c>
    </row>
    <row r="235" spans="1:5" x14ac:dyDescent="0.25">
      <c r="A235" s="173"/>
      <c r="B235" s="12" t="s">
        <v>191</v>
      </c>
      <c r="C235" s="13">
        <v>4</v>
      </c>
      <c r="D235" s="13">
        <v>5</v>
      </c>
      <c r="E235" s="25">
        <v>6</v>
      </c>
    </row>
    <row r="236" spans="1:5" x14ac:dyDescent="0.25">
      <c r="A236" s="169" t="s">
        <v>187</v>
      </c>
      <c r="B236" s="170"/>
      <c r="C236" s="27">
        <v>29</v>
      </c>
      <c r="D236" s="27">
        <v>32</v>
      </c>
      <c r="E236" s="28">
        <v>30</v>
      </c>
    </row>
    <row r="237" spans="1:5" x14ac:dyDescent="0.25">
      <c r="A237" s="171" t="s">
        <v>192</v>
      </c>
      <c r="B237" s="12" t="s">
        <v>193</v>
      </c>
      <c r="C237" s="15"/>
      <c r="D237" s="15"/>
      <c r="E237" s="26"/>
    </row>
    <row r="238" spans="1:5" x14ac:dyDescent="0.25">
      <c r="A238" s="172"/>
      <c r="B238" s="12" t="s">
        <v>194</v>
      </c>
      <c r="C238" s="13">
        <v>2</v>
      </c>
      <c r="D238" s="13">
        <v>0</v>
      </c>
      <c r="E238" s="25">
        <v>0</v>
      </c>
    </row>
    <row r="239" spans="1:5" x14ac:dyDescent="0.25">
      <c r="A239" s="172"/>
      <c r="B239" s="12" t="s">
        <v>195</v>
      </c>
      <c r="C239" s="15"/>
      <c r="D239" s="15"/>
      <c r="E239" s="26"/>
    </row>
    <row r="240" spans="1:5" x14ac:dyDescent="0.25">
      <c r="A240" s="172"/>
      <c r="B240" s="12" t="s">
        <v>196</v>
      </c>
      <c r="C240" s="15"/>
      <c r="D240" s="15"/>
      <c r="E240" s="26"/>
    </row>
    <row r="241" spans="1:5" x14ac:dyDescent="0.25">
      <c r="A241" s="172"/>
      <c r="B241" s="12" t="s">
        <v>197</v>
      </c>
      <c r="C241" s="13">
        <v>33</v>
      </c>
      <c r="D241" s="13">
        <v>33</v>
      </c>
      <c r="E241" s="25">
        <v>1</v>
      </c>
    </row>
    <row r="242" spans="1:5" x14ac:dyDescent="0.25">
      <c r="A242" s="172"/>
      <c r="B242" s="12" t="s">
        <v>198</v>
      </c>
      <c r="C242" s="15"/>
      <c r="D242" s="15"/>
      <c r="E242" s="26"/>
    </row>
    <row r="243" spans="1:5" x14ac:dyDescent="0.25">
      <c r="A243" s="172"/>
      <c r="B243" s="12" t="s">
        <v>199</v>
      </c>
      <c r="C243" s="15"/>
      <c r="D243" s="15"/>
      <c r="E243" s="26"/>
    </row>
    <row r="244" spans="1:5" x14ac:dyDescent="0.25">
      <c r="A244" s="172"/>
      <c r="B244" s="12" t="s">
        <v>200</v>
      </c>
      <c r="C244" s="13">
        <v>57</v>
      </c>
      <c r="D244" s="13">
        <v>34</v>
      </c>
      <c r="E244" s="25">
        <v>1</v>
      </c>
    </row>
    <row r="245" spans="1:5" x14ac:dyDescent="0.25">
      <c r="A245" s="172"/>
      <c r="B245" s="12" t="s">
        <v>201</v>
      </c>
      <c r="C245" s="15"/>
      <c r="D245" s="15"/>
      <c r="E245" s="26"/>
    </row>
    <row r="246" spans="1:5" x14ac:dyDescent="0.25">
      <c r="A246" s="172"/>
      <c r="B246" s="12" t="s">
        <v>202</v>
      </c>
      <c r="C246" s="13">
        <v>15</v>
      </c>
      <c r="D246" s="13">
        <v>6</v>
      </c>
      <c r="E246" s="25">
        <v>0</v>
      </c>
    </row>
    <row r="247" spans="1:5" x14ac:dyDescent="0.25">
      <c r="A247" s="172"/>
      <c r="B247" s="12" t="s">
        <v>203</v>
      </c>
      <c r="C247" s="13">
        <v>7</v>
      </c>
      <c r="D247" s="13">
        <v>6</v>
      </c>
      <c r="E247" s="25">
        <v>4</v>
      </c>
    </row>
    <row r="248" spans="1:5" x14ac:dyDescent="0.25">
      <c r="A248" s="172"/>
      <c r="B248" s="12" t="s">
        <v>204</v>
      </c>
      <c r="C248" s="13">
        <v>1</v>
      </c>
      <c r="D248" s="13">
        <v>0</v>
      </c>
      <c r="E248" s="25">
        <v>0</v>
      </c>
    </row>
    <row r="249" spans="1:5" x14ac:dyDescent="0.25">
      <c r="A249" s="172"/>
      <c r="B249" s="12" t="s">
        <v>205</v>
      </c>
      <c r="C249" s="15"/>
      <c r="D249" s="15"/>
      <c r="E249" s="26"/>
    </row>
    <row r="250" spans="1:5" x14ac:dyDescent="0.25">
      <c r="A250" s="172"/>
      <c r="B250" s="12" t="s">
        <v>206</v>
      </c>
      <c r="C250" s="13">
        <v>3</v>
      </c>
      <c r="D250" s="13">
        <v>2</v>
      </c>
      <c r="E250" s="25">
        <v>0</v>
      </c>
    </row>
    <row r="251" spans="1:5" x14ac:dyDescent="0.25">
      <c r="A251" s="172"/>
      <c r="B251" s="12" t="s">
        <v>207</v>
      </c>
      <c r="C251" s="15"/>
      <c r="D251" s="15"/>
      <c r="E251" s="26"/>
    </row>
    <row r="252" spans="1:5" x14ac:dyDescent="0.25">
      <c r="A252" s="172"/>
      <c r="B252" s="12" t="s">
        <v>208</v>
      </c>
      <c r="C252" s="15"/>
      <c r="D252" s="15"/>
      <c r="E252" s="26"/>
    </row>
    <row r="253" spans="1:5" x14ac:dyDescent="0.25">
      <c r="A253" s="172"/>
      <c r="B253" s="12" t="s">
        <v>209</v>
      </c>
      <c r="C253" s="15"/>
      <c r="D253" s="15"/>
      <c r="E253" s="26"/>
    </row>
    <row r="254" spans="1:5" x14ac:dyDescent="0.25">
      <c r="A254" s="172"/>
      <c r="B254" s="12" t="s">
        <v>210</v>
      </c>
      <c r="C254" s="15"/>
      <c r="D254" s="15"/>
      <c r="E254" s="26"/>
    </row>
    <row r="255" spans="1:5" x14ac:dyDescent="0.25">
      <c r="A255" s="172"/>
      <c r="B255" s="12" t="s">
        <v>211</v>
      </c>
      <c r="C255" s="15"/>
      <c r="D255" s="15"/>
      <c r="E255" s="26"/>
    </row>
    <row r="256" spans="1:5" x14ac:dyDescent="0.25">
      <c r="A256" s="172"/>
      <c r="B256" s="12" t="s">
        <v>212</v>
      </c>
      <c r="C256" s="13">
        <v>1</v>
      </c>
      <c r="D256" s="13">
        <v>0</v>
      </c>
      <c r="E256" s="25">
        <v>0</v>
      </c>
    </row>
    <row r="257" spans="1:5" x14ac:dyDescent="0.25">
      <c r="A257" s="172"/>
      <c r="B257" s="12" t="s">
        <v>213</v>
      </c>
      <c r="C257" s="15"/>
      <c r="D257" s="15"/>
      <c r="E257" s="26"/>
    </row>
    <row r="258" spans="1:5" x14ac:dyDescent="0.25">
      <c r="A258" s="172"/>
      <c r="B258" s="12" t="s">
        <v>214</v>
      </c>
      <c r="C258" s="13">
        <v>5</v>
      </c>
      <c r="D258" s="13">
        <v>5</v>
      </c>
      <c r="E258" s="25">
        <v>11</v>
      </c>
    </row>
    <row r="259" spans="1:5" x14ac:dyDescent="0.25">
      <c r="A259" s="172"/>
      <c r="B259" s="12" t="s">
        <v>215</v>
      </c>
      <c r="C259" s="13">
        <v>36</v>
      </c>
      <c r="D259" s="13">
        <v>1</v>
      </c>
      <c r="E259" s="25">
        <v>0</v>
      </c>
    </row>
    <row r="260" spans="1:5" x14ac:dyDescent="0.25">
      <c r="A260" s="172"/>
      <c r="B260" s="12" t="s">
        <v>216</v>
      </c>
      <c r="C260" s="13">
        <v>33</v>
      </c>
      <c r="D260" s="13">
        <v>1</v>
      </c>
      <c r="E260" s="25">
        <v>0</v>
      </c>
    </row>
    <row r="261" spans="1:5" x14ac:dyDescent="0.25">
      <c r="A261" s="172"/>
      <c r="B261" s="12" t="s">
        <v>217</v>
      </c>
      <c r="C261" s="13">
        <v>9</v>
      </c>
      <c r="D261" s="13">
        <v>8</v>
      </c>
      <c r="E261" s="25">
        <v>3</v>
      </c>
    </row>
    <row r="262" spans="1:5" x14ac:dyDescent="0.25">
      <c r="A262" s="172"/>
      <c r="B262" s="12" t="s">
        <v>218</v>
      </c>
      <c r="C262" s="15"/>
      <c r="D262" s="15"/>
      <c r="E262" s="26"/>
    </row>
    <row r="263" spans="1:5" x14ac:dyDescent="0.25">
      <c r="A263" s="172"/>
      <c r="B263" s="12" t="s">
        <v>219</v>
      </c>
      <c r="C263" s="13">
        <v>1</v>
      </c>
      <c r="D263" s="13">
        <v>0</v>
      </c>
      <c r="E263" s="25">
        <v>0</v>
      </c>
    </row>
    <row r="264" spans="1:5" x14ac:dyDescent="0.25">
      <c r="A264" s="172"/>
      <c r="B264" s="12" t="s">
        <v>220</v>
      </c>
      <c r="C264" s="15"/>
      <c r="D264" s="15"/>
      <c r="E264" s="26"/>
    </row>
    <row r="265" spans="1:5" x14ac:dyDescent="0.25">
      <c r="A265" s="172"/>
      <c r="B265" s="12" t="s">
        <v>221</v>
      </c>
      <c r="C265" s="15"/>
      <c r="D265" s="15"/>
      <c r="E265" s="26"/>
    </row>
    <row r="266" spans="1:5" x14ac:dyDescent="0.25">
      <c r="A266" s="172"/>
      <c r="B266" s="12" t="s">
        <v>222</v>
      </c>
      <c r="C266" s="13">
        <v>80</v>
      </c>
      <c r="D266" s="13">
        <v>62</v>
      </c>
      <c r="E266" s="25">
        <v>0</v>
      </c>
    </row>
    <row r="267" spans="1:5" x14ac:dyDescent="0.25">
      <c r="A267" s="172"/>
      <c r="B267" s="12" t="s">
        <v>223</v>
      </c>
      <c r="C267" s="15"/>
      <c r="D267" s="15"/>
      <c r="E267" s="26"/>
    </row>
    <row r="268" spans="1:5" x14ac:dyDescent="0.25">
      <c r="A268" s="172"/>
      <c r="B268" s="12" t="s">
        <v>224</v>
      </c>
      <c r="C268" s="15"/>
      <c r="D268" s="15"/>
      <c r="E268" s="26"/>
    </row>
    <row r="269" spans="1:5" x14ac:dyDescent="0.25">
      <c r="A269" s="173"/>
      <c r="B269" s="12" t="s">
        <v>225</v>
      </c>
      <c r="C269" s="13">
        <v>52</v>
      </c>
      <c r="D269" s="13">
        <v>5</v>
      </c>
      <c r="E269" s="25">
        <v>3</v>
      </c>
    </row>
    <row r="270" spans="1:5" x14ac:dyDescent="0.25">
      <c r="A270" s="169" t="s">
        <v>187</v>
      </c>
      <c r="B270" s="170"/>
      <c r="C270" s="27">
        <v>335</v>
      </c>
      <c r="D270" s="27">
        <v>163</v>
      </c>
      <c r="E270" s="28">
        <v>23</v>
      </c>
    </row>
    <row r="271" spans="1:5" x14ac:dyDescent="0.25">
      <c r="A271" s="11" t="s">
        <v>226</v>
      </c>
      <c r="B271" s="12" t="s">
        <v>227</v>
      </c>
      <c r="C271" s="13">
        <v>2</v>
      </c>
      <c r="D271" s="13">
        <v>5</v>
      </c>
      <c r="E271" s="25">
        <v>4</v>
      </c>
    </row>
    <row r="272" spans="1:5" x14ac:dyDescent="0.25">
      <c r="A272" s="169" t="s">
        <v>187</v>
      </c>
      <c r="B272" s="170"/>
      <c r="C272" s="27">
        <v>2</v>
      </c>
      <c r="D272" s="27">
        <v>5</v>
      </c>
      <c r="E272" s="28">
        <v>4</v>
      </c>
    </row>
    <row r="273" spans="1:5" x14ac:dyDescent="0.25">
      <c r="A273" s="171" t="s">
        <v>228</v>
      </c>
      <c r="B273" s="12" t="s">
        <v>229</v>
      </c>
      <c r="C273" s="13">
        <v>5</v>
      </c>
      <c r="D273" s="13">
        <v>9</v>
      </c>
      <c r="E273" s="25">
        <v>1</v>
      </c>
    </row>
    <row r="274" spans="1:5" x14ac:dyDescent="0.25">
      <c r="A274" s="172"/>
      <c r="B274" s="12" t="s">
        <v>230</v>
      </c>
      <c r="C274" s="13">
        <v>0</v>
      </c>
      <c r="D274" s="13">
        <v>3</v>
      </c>
      <c r="E274" s="25">
        <v>0</v>
      </c>
    </row>
    <row r="275" spans="1:5" x14ac:dyDescent="0.25">
      <c r="A275" s="172"/>
      <c r="B275" s="12" t="s">
        <v>231</v>
      </c>
      <c r="C275" s="13">
        <v>1</v>
      </c>
      <c r="D275" s="13">
        <v>1</v>
      </c>
      <c r="E275" s="25">
        <v>0</v>
      </c>
    </row>
    <row r="276" spans="1:5" x14ac:dyDescent="0.25">
      <c r="A276" s="172"/>
      <c r="B276" s="12" t="s">
        <v>232</v>
      </c>
      <c r="C276" s="13">
        <v>2</v>
      </c>
      <c r="D276" s="13">
        <v>0</v>
      </c>
      <c r="E276" s="25">
        <v>1</v>
      </c>
    </row>
    <row r="277" spans="1:5" x14ac:dyDescent="0.25">
      <c r="A277" s="172"/>
      <c r="B277" s="12" t="s">
        <v>233</v>
      </c>
      <c r="C277" s="13">
        <v>1</v>
      </c>
      <c r="D277" s="13">
        <v>0</v>
      </c>
      <c r="E277" s="25">
        <v>0</v>
      </c>
    </row>
    <row r="278" spans="1:5" x14ac:dyDescent="0.25">
      <c r="A278" s="172"/>
      <c r="B278" s="12" t="s">
        <v>234</v>
      </c>
      <c r="C278" s="15"/>
      <c r="D278" s="15"/>
      <c r="E278" s="26"/>
    </row>
    <row r="279" spans="1:5" x14ac:dyDescent="0.25">
      <c r="A279" s="172"/>
      <c r="B279" s="12" t="s">
        <v>235</v>
      </c>
      <c r="C279" s="15"/>
      <c r="D279" s="15"/>
      <c r="E279" s="26"/>
    </row>
    <row r="280" spans="1:5" x14ac:dyDescent="0.25">
      <c r="A280" s="172"/>
      <c r="B280" s="12" t="s">
        <v>236</v>
      </c>
      <c r="C280" s="15"/>
      <c r="D280" s="15"/>
      <c r="E280" s="26"/>
    </row>
    <row r="281" spans="1:5" x14ac:dyDescent="0.25">
      <c r="A281" s="173"/>
      <c r="B281" s="12" t="s">
        <v>237</v>
      </c>
      <c r="C281" s="15"/>
      <c r="D281" s="15"/>
      <c r="E281" s="26"/>
    </row>
    <row r="282" spans="1:5" x14ac:dyDescent="0.25">
      <c r="A282" s="169" t="s">
        <v>187</v>
      </c>
      <c r="B282" s="170"/>
      <c r="C282" s="27">
        <v>9</v>
      </c>
      <c r="D282" s="27">
        <v>13</v>
      </c>
      <c r="E282" s="28">
        <v>2</v>
      </c>
    </row>
    <row r="283" spans="1:5" x14ac:dyDescent="0.25">
      <c r="A283" s="171" t="s">
        <v>238</v>
      </c>
      <c r="B283" s="12" t="s">
        <v>239</v>
      </c>
      <c r="C283" s="13">
        <v>1</v>
      </c>
      <c r="D283" s="13">
        <v>1</v>
      </c>
      <c r="E283" s="25">
        <v>0</v>
      </c>
    </row>
    <row r="284" spans="1:5" x14ac:dyDescent="0.25">
      <c r="A284" s="172"/>
      <c r="B284" s="12" t="s">
        <v>240</v>
      </c>
      <c r="C284" s="15"/>
      <c r="D284" s="15"/>
      <c r="E284" s="26"/>
    </row>
    <row r="285" spans="1:5" x14ac:dyDescent="0.25">
      <c r="A285" s="173"/>
      <c r="B285" s="12" t="s">
        <v>189</v>
      </c>
      <c r="C285" s="15"/>
      <c r="D285" s="15"/>
      <c r="E285" s="26"/>
    </row>
    <row r="286" spans="1:5" x14ac:dyDescent="0.25">
      <c r="A286" s="169" t="s">
        <v>187</v>
      </c>
      <c r="B286" s="170"/>
      <c r="C286" s="27">
        <v>1</v>
      </c>
      <c r="D286" s="27">
        <v>1</v>
      </c>
      <c r="E286" s="28">
        <v>0</v>
      </c>
    </row>
    <row r="287" spans="1:5" x14ac:dyDescent="0.25">
      <c r="A287" s="171" t="s">
        <v>241</v>
      </c>
      <c r="B287" s="12" t="s">
        <v>242</v>
      </c>
      <c r="C287" s="13">
        <v>1</v>
      </c>
      <c r="D287" s="13">
        <v>1</v>
      </c>
      <c r="E287" s="25">
        <v>0</v>
      </c>
    </row>
    <row r="288" spans="1:5" x14ac:dyDescent="0.25">
      <c r="A288" s="172"/>
      <c r="B288" s="12" t="s">
        <v>243</v>
      </c>
      <c r="C288" s="13">
        <v>1</v>
      </c>
      <c r="D288" s="13">
        <v>2</v>
      </c>
      <c r="E288" s="25">
        <v>1</v>
      </c>
    </row>
    <row r="289" spans="1:5" x14ac:dyDescent="0.25">
      <c r="A289" s="172"/>
      <c r="B289" s="12" t="s">
        <v>244</v>
      </c>
      <c r="C289" s="13">
        <v>1</v>
      </c>
      <c r="D289" s="13">
        <v>3</v>
      </c>
      <c r="E289" s="25">
        <v>0</v>
      </c>
    </row>
    <row r="290" spans="1:5" x14ac:dyDescent="0.25">
      <c r="A290" s="172"/>
      <c r="B290" s="12" t="s">
        <v>245</v>
      </c>
      <c r="C290" s="13">
        <v>1</v>
      </c>
      <c r="D290" s="13">
        <v>1</v>
      </c>
      <c r="E290" s="25">
        <v>0</v>
      </c>
    </row>
    <row r="291" spans="1:5" x14ac:dyDescent="0.25">
      <c r="A291" s="172"/>
      <c r="B291" s="12" t="s">
        <v>246</v>
      </c>
      <c r="C291" s="15"/>
      <c r="D291" s="15"/>
      <c r="E291" s="26"/>
    </row>
    <row r="292" spans="1:5" x14ac:dyDescent="0.25">
      <c r="A292" s="172"/>
      <c r="B292" s="12" t="s">
        <v>247</v>
      </c>
      <c r="C292" s="13">
        <v>2</v>
      </c>
      <c r="D292" s="13">
        <v>3</v>
      </c>
      <c r="E292" s="25">
        <v>0</v>
      </c>
    </row>
    <row r="293" spans="1:5" x14ac:dyDescent="0.25">
      <c r="A293" s="172"/>
      <c r="B293" s="12" t="s">
        <v>248</v>
      </c>
      <c r="C293" s="15"/>
      <c r="D293" s="15"/>
      <c r="E293" s="26"/>
    </row>
    <row r="294" spans="1:5" x14ac:dyDescent="0.25">
      <c r="A294" s="172"/>
      <c r="B294" s="12" t="s">
        <v>249</v>
      </c>
      <c r="C294" s="15"/>
      <c r="D294" s="15"/>
      <c r="E294" s="26"/>
    </row>
    <row r="295" spans="1:5" x14ac:dyDescent="0.25">
      <c r="A295" s="172"/>
      <c r="B295" s="12" t="s">
        <v>250</v>
      </c>
      <c r="C295" s="13">
        <v>0</v>
      </c>
      <c r="D295" s="13">
        <v>4</v>
      </c>
      <c r="E295" s="25">
        <v>0</v>
      </c>
    </row>
    <row r="296" spans="1:5" x14ac:dyDescent="0.25">
      <c r="A296" s="172"/>
      <c r="B296" s="12" t="s">
        <v>251</v>
      </c>
      <c r="C296" s="13">
        <v>0</v>
      </c>
      <c r="D296" s="13">
        <v>3</v>
      </c>
      <c r="E296" s="25">
        <v>0</v>
      </c>
    </row>
    <row r="297" spans="1:5" x14ac:dyDescent="0.25">
      <c r="A297" s="173"/>
      <c r="B297" s="12" t="s">
        <v>252</v>
      </c>
      <c r="C297" s="15"/>
      <c r="D297" s="15"/>
      <c r="E297" s="26"/>
    </row>
    <row r="298" spans="1:5" x14ac:dyDescent="0.25">
      <c r="A298" s="169" t="s">
        <v>187</v>
      </c>
      <c r="B298" s="170"/>
      <c r="C298" s="27">
        <v>6</v>
      </c>
      <c r="D298" s="27">
        <v>17</v>
      </c>
      <c r="E298" s="28">
        <v>1</v>
      </c>
    </row>
    <row r="299" spans="1:5" x14ac:dyDescent="0.25">
      <c r="A299" s="171" t="s">
        <v>253</v>
      </c>
      <c r="B299" s="12" t="s">
        <v>254</v>
      </c>
      <c r="C299" s="13">
        <v>35</v>
      </c>
      <c r="D299" s="13">
        <v>30</v>
      </c>
      <c r="E299" s="25">
        <v>2</v>
      </c>
    </row>
    <row r="300" spans="1:5" x14ac:dyDescent="0.25">
      <c r="A300" s="172"/>
      <c r="B300" s="12" t="s">
        <v>255</v>
      </c>
      <c r="C300" s="15"/>
      <c r="D300" s="15"/>
      <c r="E300" s="26"/>
    </row>
    <row r="301" spans="1:5" x14ac:dyDescent="0.25">
      <c r="A301" s="173"/>
      <c r="B301" s="12" t="s">
        <v>256</v>
      </c>
      <c r="C301" s="13">
        <v>4</v>
      </c>
      <c r="D301" s="13">
        <v>4</v>
      </c>
      <c r="E301" s="25">
        <v>0</v>
      </c>
    </row>
    <row r="302" spans="1:5" x14ac:dyDescent="0.25">
      <c r="A302" s="169" t="s">
        <v>187</v>
      </c>
      <c r="B302" s="170"/>
      <c r="C302" s="27">
        <v>39</v>
      </c>
      <c r="D302" s="27">
        <v>34</v>
      </c>
      <c r="E302" s="28">
        <v>2</v>
      </c>
    </row>
    <row r="303" spans="1:5" x14ac:dyDescent="0.25">
      <c r="A303" s="171" t="s">
        <v>257</v>
      </c>
      <c r="B303" s="12" t="s">
        <v>258</v>
      </c>
      <c r="C303" s="15"/>
      <c r="D303" s="15"/>
      <c r="E303" s="26"/>
    </row>
    <row r="304" spans="1:5" x14ac:dyDescent="0.25">
      <c r="A304" s="172"/>
      <c r="B304" s="12" t="s">
        <v>259</v>
      </c>
      <c r="C304" s="15"/>
      <c r="D304" s="15"/>
      <c r="E304" s="26"/>
    </row>
    <row r="305" spans="1:5" x14ac:dyDescent="0.25">
      <c r="A305" s="173"/>
      <c r="B305" s="12" t="s">
        <v>260</v>
      </c>
      <c r="C305" s="13">
        <v>6</v>
      </c>
      <c r="D305" s="13">
        <v>4</v>
      </c>
      <c r="E305" s="25">
        <v>0</v>
      </c>
    </row>
    <row r="306" spans="1:5" x14ac:dyDescent="0.25">
      <c r="A306" s="169" t="s">
        <v>187</v>
      </c>
      <c r="B306" s="170"/>
      <c r="C306" s="27">
        <v>6</v>
      </c>
      <c r="D306" s="27">
        <v>4</v>
      </c>
      <c r="E306" s="28">
        <v>0</v>
      </c>
    </row>
    <row r="307" spans="1:5" x14ac:dyDescent="0.25">
      <c r="A307" s="171" t="s">
        <v>261</v>
      </c>
      <c r="B307" s="12" t="s">
        <v>262</v>
      </c>
      <c r="C307" s="15"/>
      <c r="D307" s="15"/>
      <c r="E307" s="26"/>
    </row>
    <row r="308" spans="1:5" x14ac:dyDescent="0.25">
      <c r="A308" s="172"/>
      <c r="B308" s="12" t="s">
        <v>263</v>
      </c>
      <c r="C308" s="13">
        <v>7</v>
      </c>
      <c r="D308" s="13">
        <v>6</v>
      </c>
      <c r="E308" s="25">
        <v>0</v>
      </c>
    </row>
    <row r="309" spans="1:5" x14ac:dyDescent="0.25">
      <c r="A309" s="172"/>
      <c r="B309" s="12" t="s">
        <v>264</v>
      </c>
      <c r="C309" s="13">
        <v>20</v>
      </c>
      <c r="D309" s="13">
        <v>5</v>
      </c>
      <c r="E309" s="25">
        <v>0</v>
      </c>
    </row>
    <row r="310" spans="1:5" x14ac:dyDescent="0.25">
      <c r="A310" s="172"/>
      <c r="B310" s="12" t="s">
        <v>265</v>
      </c>
      <c r="C310" s="15"/>
      <c r="D310" s="15"/>
      <c r="E310" s="26"/>
    </row>
    <row r="311" spans="1:5" x14ac:dyDescent="0.25">
      <c r="A311" s="172"/>
      <c r="B311" s="12" t="s">
        <v>254</v>
      </c>
      <c r="C311" s="15"/>
      <c r="D311" s="15"/>
      <c r="E311" s="26"/>
    </row>
    <row r="312" spans="1:5" x14ac:dyDescent="0.25">
      <c r="A312" s="172"/>
      <c r="B312" s="12" t="s">
        <v>266</v>
      </c>
      <c r="C312" s="15"/>
      <c r="D312" s="15"/>
      <c r="E312" s="26"/>
    </row>
    <row r="313" spans="1:5" x14ac:dyDescent="0.25">
      <c r="A313" s="172"/>
      <c r="B313" s="12" t="s">
        <v>267</v>
      </c>
      <c r="C313" s="15"/>
      <c r="D313" s="15"/>
      <c r="E313" s="26"/>
    </row>
    <row r="314" spans="1:5" x14ac:dyDescent="0.25">
      <c r="A314" s="172"/>
      <c r="B314" s="12" t="s">
        <v>268</v>
      </c>
      <c r="C314" s="15"/>
      <c r="D314" s="15"/>
      <c r="E314" s="26"/>
    </row>
    <row r="315" spans="1:5" x14ac:dyDescent="0.25">
      <c r="A315" s="172"/>
      <c r="B315" s="12" t="s">
        <v>269</v>
      </c>
      <c r="C315" s="13">
        <v>5</v>
      </c>
      <c r="D315" s="13">
        <v>2</v>
      </c>
      <c r="E315" s="25">
        <v>0</v>
      </c>
    </row>
    <row r="316" spans="1:5" x14ac:dyDescent="0.25">
      <c r="A316" s="172"/>
      <c r="B316" s="12" t="s">
        <v>270</v>
      </c>
      <c r="C316" s="15"/>
      <c r="D316" s="15"/>
      <c r="E316" s="26"/>
    </row>
    <row r="317" spans="1:5" x14ac:dyDescent="0.25">
      <c r="A317" s="172"/>
      <c r="B317" s="12" t="s">
        <v>271</v>
      </c>
      <c r="C317" s="15"/>
      <c r="D317" s="15"/>
      <c r="E317" s="26"/>
    </row>
    <row r="318" spans="1:5" x14ac:dyDescent="0.25">
      <c r="A318" s="172"/>
      <c r="B318" s="12" t="s">
        <v>272</v>
      </c>
      <c r="C318" s="15"/>
      <c r="D318" s="15"/>
      <c r="E318" s="26"/>
    </row>
    <row r="319" spans="1:5" x14ac:dyDescent="0.25">
      <c r="A319" s="173"/>
      <c r="B319" s="12" t="s">
        <v>273</v>
      </c>
      <c r="C319" s="15"/>
      <c r="D319" s="15"/>
      <c r="E319" s="26"/>
    </row>
    <row r="320" spans="1:5" x14ac:dyDescent="0.25">
      <c r="A320" s="169" t="s">
        <v>187</v>
      </c>
      <c r="B320" s="170"/>
      <c r="C320" s="27">
        <v>32</v>
      </c>
      <c r="D320" s="27">
        <v>13</v>
      </c>
      <c r="E320" s="28">
        <v>0</v>
      </c>
    </row>
    <row r="321" spans="1:5" x14ac:dyDescent="0.25">
      <c r="A321" s="171" t="s">
        <v>274</v>
      </c>
      <c r="B321" s="12" t="s">
        <v>275</v>
      </c>
      <c r="C321" s="15"/>
      <c r="D321" s="15"/>
      <c r="E321" s="26"/>
    </row>
    <row r="322" spans="1:5" x14ac:dyDescent="0.25">
      <c r="A322" s="172"/>
      <c r="B322" s="12" t="s">
        <v>276</v>
      </c>
      <c r="C322" s="13">
        <v>26</v>
      </c>
      <c r="D322" s="13">
        <v>35</v>
      </c>
      <c r="E322" s="25">
        <v>5</v>
      </c>
    </row>
    <row r="323" spans="1:5" x14ac:dyDescent="0.25">
      <c r="A323" s="172"/>
      <c r="B323" s="12" t="s">
        <v>199</v>
      </c>
      <c r="C323" s="15"/>
      <c r="D323" s="15"/>
      <c r="E323" s="26"/>
    </row>
    <row r="324" spans="1:5" x14ac:dyDescent="0.25">
      <c r="A324" s="172"/>
      <c r="B324" s="12" t="s">
        <v>200</v>
      </c>
      <c r="C324" s="13">
        <v>89</v>
      </c>
      <c r="D324" s="13">
        <v>67</v>
      </c>
      <c r="E324" s="25">
        <v>23</v>
      </c>
    </row>
    <row r="325" spans="1:5" x14ac:dyDescent="0.25">
      <c r="A325" s="172"/>
      <c r="B325" s="12" t="s">
        <v>201</v>
      </c>
      <c r="C325" s="13">
        <v>35</v>
      </c>
      <c r="D325" s="13">
        <v>2</v>
      </c>
      <c r="E325" s="25">
        <v>0</v>
      </c>
    </row>
    <row r="326" spans="1:5" x14ac:dyDescent="0.25">
      <c r="A326" s="172"/>
      <c r="B326" s="12" t="s">
        <v>202</v>
      </c>
      <c r="C326" s="13">
        <v>38</v>
      </c>
      <c r="D326" s="13">
        <v>49</v>
      </c>
      <c r="E326" s="25">
        <v>12</v>
      </c>
    </row>
    <row r="327" spans="1:5" x14ac:dyDescent="0.25">
      <c r="A327" s="172"/>
      <c r="B327" s="12" t="s">
        <v>277</v>
      </c>
      <c r="C327" s="15"/>
      <c r="D327" s="15"/>
      <c r="E327" s="26"/>
    </row>
    <row r="328" spans="1:5" x14ac:dyDescent="0.25">
      <c r="A328" s="172"/>
      <c r="B328" s="12" t="s">
        <v>278</v>
      </c>
      <c r="C328" s="15"/>
      <c r="D328" s="15"/>
      <c r="E328" s="26"/>
    </row>
    <row r="329" spans="1:5" x14ac:dyDescent="0.25">
      <c r="A329" s="172"/>
      <c r="B329" s="12" t="s">
        <v>279</v>
      </c>
      <c r="C329" s="15"/>
      <c r="D329" s="15"/>
      <c r="E329" s="26"/>
    </row>
    <row r="330" spans="1:5" x14ac:dyDescent="0.25">
      <c r="A330" s="172"/>
      <c r="B330" s="12" t="s">
        <v>209</v>
      </c>
      <c r="C330" s="15"/>
      <c r="D330" s="15"/>
      <c r="E330" s="26"/>
    </row>
    <row r="331" spans="1:5" x14ac:dyDescent="0.25">
      <c r="A331" s="172"/>
      <c r="B331" s="12" t="s">
        <v>280</v>
      </c>
      <c r="C331" s="15"/>
      <c r="D331" s="15"/>
      <c r="E331" s="26"/>
    </row>
    <row r="332" spans="1:5" x14ac:dyDescent="0.25">
      <c r="A332" s="172"/>
      <c r="B332" s="12" t="s">
        <v>212</v>
      </c>
      <c r="C332" s="13">
        <v>1</v>
      </c>
      <c r="D332" s="13">
        <v>0</v>
      </c>
      <c r="E332" s="25">
        <v>0</v>
      </c>
    </row>
    <row r="333" spans="1:5" x14ac:dyDescent="0.25">
      <c r="A333" s="172"/>
      <c r="B333" s="12" t="s">
        <v>213</v>
      </c>
      <c r="C333" s="15"/>
      <c r="D333" s="15"/>
      <c r="E333" s="26"/>
    </row>
    <row r="334" spans="1:5" x14ac:dyDescent="0.25">
      <c r="A334" s="172"/>
      <c r="B334" s="12" t="s">
        <v>281</v>
      </c>
      <c r="C334" s="13">
        <v>285</v>
      </c>
      <c r="D334" s="13">
        <v>612</v>
      </c>
      <c r="E334" s="25">
        <v>200</v>
      </c>
    </row>
    <row r="335" spans="1:5" x14ac:dyDescent="0.25">
      <c r="A335" s="172"/>
      <c r="B335" s="12" t="s">
        <v>282</v>
      </c>
      <c r="C335" s="13">
        <v>1083</v>
      </c>
      <c r="D335" s="13">
        <v>1700</v>
      </c>
      <c r="E335" s="25">
        <v>0</v>
      </c>
    </row>
    <row r="336" spans="1:5" x14ac:dyDescent="0.25">
      <c r="A336" s="172"/>
      <c r="B336" s="12" t="s">
        <v>283</v>
      </c>
      <c r="C336" s="13">
        <v>3</v>
      </c>
      <c r="D336" s="13">
        <v>2</v>
      </c>
      <c r="E336" s="25">
        <v>1</v>
      </c>
    </row>
    <row r="337" spans="1:5" x14ac:dyDescent="0.25">
      <c r="A337" s="172"/>
      <c r="B337" s="12" t="s">
        <v>217</v>
      </c>
      <c r="C337" s="15"/>
      <c r="D337" s="15"/>
      <c r="E337" s="26"/>
    </row>
    <row r="338" spans="1:5" x14ac:dyDescent="0.25">
      <c r="A338" s="172"/>
      <c r="B338" s="12" t="s">
        <v>284</v>
      </c>
      <c r="C338" s="13">
        <v>1</v>
      </c>
      <c r="D338" s="13">
        <v>2</v>
      </c>
      <c r="E338" s="25">
        <v>0</v>
      </c>
    </row>
    <row r="339" spans="1:5" x14ac:dyDescent="0.25">
      <c r="A339" s="172"/>
      <c r="B339" s="12" t="s">
        <v>285</v>
      </c>
      <c r="C339" s="13">
        <v>1</v>
      </c>
      <c r="D339" s="13">
        <v>0</v>
      </c>
      <c r="E339" s="25">
        <v>1</v>
      </c>
    </row>
    <row r="340" spans="1:5" x14ac:dyDescent="0.25">
      <c r="A340" s="172"/>
      <c r="B340" s="12" t="s">
        <v>286</v>
      </c>
      <c r="C340" s="13">
        <v>27</v>
      </c>
      <c r="D340" s="13">
        <v>4</v>
      </c>
      <c r="E340" s="25">
        <v>0</v>
      </c>
    </row>
    <row r="341" spans="1:5" x14ac:dyDescent="0.25">
      <c r="A341" s="172"/>
      <c r="B341" s="12" t="s">
        <v>222</v>
      </c>
      <c r="C341" s="13">
        <v>274</v>
      </c>
      <c r="D341" s="13">
        <v>66</v>
      </c>
      <c r="E341" s="25">
        <v>1</v>
      </c>
    </row>
    <row r="342" spans="1:5" x14ac:dyDescent="0.25">
      <c r="A342" s="173"/>
      <c r="B342" s="12" t="s">
        <v>287</v>
      </c>
      <c r="C342" s="13">
        <v>69</v>
      </c>
      <c r="D342" s="13">
        <v>80</v>
      </c>
      <c r="E342" s="25">
        <v>10</v>
      </c>
    </row>
    <row r="343" spans="1:5" x14ac:dyDescent="0.25">
      <c r="A343" s="169" t="s">
        <v>187</v>
      </c>
      <c r="B343" s="170"/>
      <c r="C343" s="29">
        <v>1932</v>
      </c>
      <c r="D343" s="29">
        <v>2619</v>
      </c>
      <c r="E343" s="30">
        <v>253</v>
      </c>
    </row>
  </sheetData>
  <sheetProtection algorithmName="SHA-512" hashValue="PuNGCqKzX6EIX979IIcXF6J6zBhX93MvN9PeQo4gwPRUnKvE6paIPNZCglKTcrwJWDKp490l19Bf4RTWgI8YRA==" saltValue="j2pklaMuWnbNIHpiLWSD6A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907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849</v>
      </c>
      <c r="AF2" s="84" t="s">
        <v>754</v>
      </c>
      <c r="AI2" s="84" t="s">
        <v>175</v>
      </c>
      <c r="AL2" s="84" t="s">
        <v>476</v>
      </c>
      <c r="AM2" s="84" t="s">
        <v>476</v>
      </c>
      <c r="AN2" s="84" t="s">
        <v>476</v>
      </c>
      <c r="AO2" s="84" t="s">
        <v>476</v>
      </c>
      <c r="AT2" s="84" t="s">
        <v>477</v>
      </c>
      <c r="AV2" s="84" t="s">
        <v>476</v>
      </c>
      <c r="AW2" s="84" t="s">
        <v>848</v>
      </c>
      <c r="AX2" s="84" t="s">
        <v>848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647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915</v>
      </c>
      <c r="G3" s="84" t="s">
        <v>908</v>
      </c>
      <c r="H3" s="84" t="s">
        <v>908</v>
      </c>
      <c r="I3" s="84" t="s">
        <v>908</v>
      </c>
      <c r="J3" s="84" t="s">
        <v>909</v>
      </c>
      <c r="K3" s="84" t="s">
        <v>908</v>
      </c>
      <c r="L3" s="84" t="s">
        <v>908</v>
      </c>
      <c r="N3" s="84" t="s">
        <v>912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850</v>
      </c>
      <c r="AF3" s="84" t="s">
        <v>858</v>
      </c>
      <c r="AI3" s="84" t="s">
        <v>176</v>
      </c>
      <c r="AL3" s="84" t="s">
        <v>477</v>
      </c>
      <c r="AM3" s="84" t="s">
        <v>477</v>
      </c>
      <c r="AN3" s="84" t="s">
        <v>477</v>
      </c>
      <c r="AO3" s="84" t="s">
        <v>477</v>
      </c>
      <c r="AT3" s="84" t="s">
        <v>481</v>
      </c>
      <c r="AV3" s="84" t="s">
        <v>477</v>
      </c>
      <c r="AW3" s="84" t="s">
        <v>849</v>
      </c>
      <c r="AX3" s="84" t="s">
        <v>459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F3" s="84" t="s">
        <v>109</v>
      </c>
      <c r="BG3" s="84" t="s">
        <v>109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643</v>
      </c>
      <c r="G4" s="84" t="s">
        <v>909</v>
      </c>
      <c r="H4" s="84" t="s">
        <v>909</v>
      </c>
      <c r="I4" s="84" t="s">
        <v>909</v>
      </c>
      <c r="J4" s="84" t="s">
        <v>915</v>
      </c>
      <c r="K4" s="84" t="s">
        <v>911</v>
      </c>
      <c r="L4" s="84" t="s">
        <v>909</v>
      </c>
      <c r="N4" s="84" t="s">
        <v>913</v>
      </c>
      <c r="O4" s="84" t="s">
        <v>909</v>
      </c>
      <c r="P4" s="84" t="s">
        <v>957</v>
      </c>
      <c r="Q4" s="84" t="s">
        <v>957</v>
      </c>
      <c r="R4" s="84" t="s">
        <v>709</v>
      </c>
      <c r="S4" s="84" t="s">
        <v>954</v>
      </c>
      <c r="T4" s="84" t="s">
        <v>954</v>
      </c>
      <c r="V4" s="84" t="s">
        <v>28</v>
      </c>
      <c r="W4" s="84" t="s">
        <v>1049</v>
      </c>
      <c r="AA4" s="84" t="s">
        <v>799</v>
      </c>
      <c r="AC4" s="84" t="s">
        <v>806</v>
      </c>
      <c r="AD4" s="84" t="s">
        <v>478</v>
      </c>
      <c r="AE4" s="84" t="s">
        <v>851</v>
      </c>
      <c r="AF4" s="84" t="s">
        <v>859</v>
      </c>
      <c r="AI4" s="84" t="s">
        <v>177</v>
      </c>
      <c r="AL4" s="84" t="s">
        <v>478</v>
      </c>
      <c r="AM4" s="84" t="s">
        <v>478</v>
      </c>
      <c r="AN4" s="84" t="s">
        <v>478</v>
      </c>
      <c r="AO4" s="84" t="s">
        <v>478</v>
      </c>
      <c r="AT4" s="84" t="s">
        <v>482</v>
      </c>
      <c r="AV4" s="84" t="s">
        <v>480</v>
      </c>
      <c r="AW4" s="84" t="s">
        <v>850</v>
      </c>
      <c r="AX4" s="84" t="s">
        <v>852</v>
      </c>
      <c r="AY4" s="84" t="s">
        <v>672</v>
      </c>
      <c r="AZ4" s="84" t="s">
        <v>678</v>
      </c>
      <c r="BA4" s="84" t="s">
        <v>1081</v>
      </c>
      <c r="BC4" s="84" t="s">
        <v>1082</v>
      </c>
      <c r="BD4" s="84" t="s">
        <v>629</v>
      </c>
      <c r="BE4" s="84" t="s">
        <v>945</v>
      </c>
      <c r="BF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911</v>
      </c>
      <c r="F5" s="84" t="s">
        <v>940</v>
      </c>
      <c r="G5" s="84" t="s">
        <v>643</v>
      </c>
      <c r="H5" s="84" t="s">
        <v>643</v>
      </c>
      <c r="I5" s="84" t="s">
        <v>911</v>
      </c>
      <c r="J5" s="84" t="s">
        <v>643</v>
      </c>
      <c r="K5" s="84" t="s">
        <v>925</v>
      </c>
      <c r="L5" s="84" t="s">
        <v>911</v>
      </c>
      <c r="O5" s="84" t="s">
        <v>915</v>
      </c>
      <c r="R5" s="84" t="s">
        <v>710</v>
      </c>
      <c r="S5" s="84" t="s">
        <v>957</v>
      </c>
      <c r="T5" s="84" t="s">
        <v>955</v>
      </c>
      <c r="V5" s="84" t="s">
        <v>30</v>
      </c>
      <c r="AC5" s="84" t="s">
        <v>807</v>
      </c>
      <c r="AD5" s="84" t="s">
        <v>480</v>
      </c>
      <c r="AE5" s="84" t="s">
        <v>459</v>
      </c>
      <c r="AF5" s="84" t="s">
        <v>698</v>
      </c>
      <c r="AI5" s="84" t="s">
        <v>178</v>
      </c>
      <c r="AL5" s="84" t="s">
        <v>480</v>
      </c>
      <c r="AM5" s="84" t="s">
        <v>480</v>
      </c>
      <c r="AN5" s="84" t="s">
        <v>480</v>
      </c>
      <c r="AO5" s="84" t="s">
        <v>480</v>
      </c>
      <c r="AV5" s="84" t="s">
        <v>481</v>
      </c>
      <c r="AW5" s="84" t="s">
        <v>851</v>
      </c>
      <c r="AY5" s="84" t="s">
        <v>673</v>
      </c>
      <c r="AZ5" s="84" t="s">
        <v>679</v>
      </c>
      <c r="BC5" s="84" t="s">
        <v>653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914</v>
      </c>
      <c r="E6" s="84" t="s">
        <v>643</v>
      </c>
      <c r="F6" s="84" t="s">
        <v>941</v>
      </c>
      <c r="G6" s="84" t="s">
        <v>922</v>
      </c>
      <c r="H6" s="84" t="s">
        <v>921</v>
      </c>
      <c r="I6" s="84" t="s">
        <v>915</v>
      </c>
      <c r="J6" s="84" t="s">
        <v>921</v>
      </c>
      <c r="K6" s="84" t="s">
        <v>931</v>
      </c>
      <c r="L6" s="84" t="s">
        <v>643</v>
      </c>
      <c r="O6" s="84" t="s">
        <v>643</v>
      </c>
      <c r="R6" s="84" t="s">
        <v>711</v>
      </c>
      <c r="T6" s="84" t="s">
        <v>957</v>
      </c>
      <c r="AD6" s="84" t="s">
        <v>481</v>
      </c>
      <c r="AI6" s="84" t="s">
        <v>179</v>
      </c>
      <c r="AL6" s="84" t="s">
        <v>481</v>
      </c>
      <c r="AM6" s="84" t="s">
        <v>481</v>
      </c>
      <c r="AN6" s="84" t="s">
        <v>481</v>
      </c>
      <c r="AO6" s="84" t="s">
        <v>481</v>
      </c>
      <c r="AW6" s="84" t="s">
        <v>459</v>
      </c>
      <c r="AY6" s="84" t="s">
        <v>674</v>
      </c>
      <c r="AZ6" s="84" t="s">
        <v>674</v>
      </c>
      <c r="BC6" s="84" t="s">
        <v>654</v>
      </c>
      <c r="BD6" s="84" t="s">
        <v>631</v>
      </c>
      <c r="BE6" s="84" t="s">
        <v>688</v>
      </c>
    </row>
    <row r="7" spans="1:61" x14ac:dyDescent="0.2">
      <c r="C7" s="84" t="s">
        <v>1026</v>
      </c>
      <c r="D7" s="84" t="s">
        <v>915</v>
      </c>
      <c r="E7" s="84" t="s">
        <v>918</v>
      </c>
      <c r="F7" s="84" t="s">
        <v>922</v>
      </c>
      <c r="G7" s="84" t="s">
        <v>925</v>
      </c>
      <c r="H7" s="84" t="s">
        <v>922</v>
      </c>
      <c r="I7" s="84" t="s">
        <v>643</v>
      </c>
      <c r="J7" s="84" t="s">
        <v>922</v>
      </c>
      <c r="L7" s="84" t="s">
        <v>921</v>
      </c>
      <c r="O7" s="84" t="s">
        <v>921</v>
      </c>
      <c r="R7" s="84" t="s">
        <v>712</v>
      </c>
      <c r="AD7" s="84" t="s">
        <v>482</v>
      </c>
      <c r="AI7" s="84" t="s">
        <v>181</v>
      </c>
      <c r="AN7" s="84" t="s">
        <v>482</v>
      </c>
      <c r="AW7" s="84" t="s">
        <v>852</v>
      </c>
      <c r="BC7" s="84" t="s">
        <v>655</v>
      </c>
      <c r="BD7" s="84" t="s">
        <v>632</v>
      </c>
      <c r="BE7" s="84" t="s">
        <v>948</v>
      </c>
    </row>
    <row r="8" spans="1:61" x14ac:dyDescent="0.2">
      <c r="C8" s="84" t="s">
        <v>1027</v>
      </c>
      <c r="D8" s="84" t="s">
        <v>643</v>
      </c>
      <c r="E8" s="84" t="s">
        <v>921</v>
      </c>
      <c r="F8" s="84" t="s">
        <v>923</v>
      </c>
      <c r="G8" s="84" t="s">
        <v>927</v>
      </c>
      <c r="H8" s="84" t="s">
        <v>925</v>
      </c>
      <c r="I8" s="84" t="s">
        <v>921</v>
      </c>
      <c r="J8" s="84" t="s">
        <v>925</v>
      </c>
      <c r="L8" s="84" t="s">
        <v>927</v>
      </c>
      <c r="O8" s="84" t="s">
        <v>922</v>
      </c>
      <c r="R8" s="84" t="s">
        <v>713</v>
      </c>
      <c r="AI8" s="84" t="s">
        <v>182</v>
      </c>
      <c r="BC8" s="84" t="s">
        <v>1083</v>
      </c>
      <c r="BD8" s="84" t="s">
        <v>633</v>
      </c>
      <c r="BE8" s="84" t="s">
        <v>949</v>
      </c>
    </row>
    <row r="9" spans="1:61" x14ac:dyDescent="0.2">
      <c r="C9" s="84" t="s">
        <v>254</v>
      </c>
      <c r="D9" s="84" t="s">
        <v>919</v>
      </c>
      <c r="E9" s="84" t="s">
        <v>925</v>
      </c>
      <c r="F9" s="84" t="s">
        <v>924</v>
      </c>
      <c r="G9" s="84" t="s">
        <v>106</v>
      </c>
      <c r="H9" s="84" t="s">
        <v>927</v>
      </c>
      <c r="I9" s="84" t="s">
        <v>922</v>
      </c>
      <c r="J9" s="84" t="s">
        <v>927</v>
      </c>
      <c r="O9" s="84" t="s">
        <v>925</v>
      </c>
      <c r="R9" s="84" t="s">
        <v>716</v>
      </c>
      <c r="AI9" s="84" t="s">
        <v>183</v>
      </c>
      <c r="BC9" s="84" t="s">
        <v>656</v>
      </c>
      <c r="BD9" s="84" t="s">
        <v>408</v>
      </c>
    </row>
    <row r="10" spans="1:61" x14ac:dyDescent="0.2">
      <c r="C10" s="84" t="s">
        <v>1028</v>
      </c>
      <c r="D10" s="84" t="s">
        <v>921</v>
      </c>
      <c r="E10" s="84" t="s">
        <v>927</v>
      </c>
      <c r="F10" s="84" t="s">
        <v>106</v>
      </c>
      <c r="H10" s="84" t="s">
        <v>106</v>
      </c>
      <c r="I10" s="84" t="s">
        <v>925</v>
      </c>
      <c r="J10" s="84" t="s">
        <v>106</v>
      </c>
      <c r="O10" s="84" t="s">
        <v>927</v>
      </c>
      <c r="AI10" s="84" t="s">
        <v>185</v>
      </c>
      <c r="BC10" s="84" t="s">
        <v>645</v>
      </c>
      <c r="BD10" s="84" t="s">
        <v>634</v>
      </c>
    </row>
    <row r="11" spans="1:61" x14ac:dyDescent="0.2">
      <c r="C11" s="84" t="s">
        <v>261</v>
      </c>
      <c r="D11" s="84" t="s">
        <v>922</v>
      </c>
      <c r="E11" s="84" t="s">
        <v>930</v>
      </c>
      <c r="I11" s="84" t="s">
        <v>927</v>
      </c>
      <c r="O11" s="84" t="s">
        <v>106</v>
      </c>
      <c r="AI11" s="84" t="s">
        <v>106</v>
      </c>
      <c r="BD11" s="84" t="s">
        <v>635</v>
      </c>
    </row>
    <row r="12" spans="1:61" x14ac:dyDescent="0.2">
      <c r="C12" s="84" t="s">
        <v>1029</v>
      </c>
      <c r="D12" s="84" t="s">
        <v>923</v>
      </c>
      <c r="E12" s="84" t="s">
        <v>931</v>
      </c>
      <c r="I12" s="84" t="s">
        <v>931</v>
      </c>
      <c r="BD12" s="84" t="s">
        <v>478</v>
      </c>
    </row>
    <row r="13" spans="1:61" x14ac:dyDescent="0.2">
      <c r="D13" s="84" t="s">
        <v>924</v>
      </c>
      <c r="I13" s="84" t="s">
        <v>106</v>
      </c>
      <c r="BD13" s="84" t="s">
        <v>636</v>
      </c>
    </row>
    <row r="14" spans="1:61" x14ac:dyDescent="0.2">
      <c r="D14" s="84" t="s">
        <v>925</v>
      </c>
      <c r="BD14" s="84" t="s">
        <v>637</v>
      </c>
    </row>
    <row r="15" spans="1:61" x14ac:dyDescent="0.2">
      <c r="D15" s="84" t="s">
        <v>927</v>
      </c>
      <c r="BD15" s="84" t="s">
        <v>638</v>
      </c>
    </row>
    <row r="16" spans="1:61" x14ac:dyDescent="0.2">
      <c r="D16" s="84" t="s">
        <v>931</v>
      </c>
      <c r="BD16" s="84" t="s">
        <v>106</v>
      </c>
    </row>
    <row r="17" spans="4:56" x14ac:dyDescent="0.2">
      <c r="D17" s="84" t="s">
        <v>106</v>
      </c>
      <c r="BD17" s="84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1308</v>
      </c>
      <c r="D4" s="92">
        <f>SUM(DatosViolenciaGénero!D57:D63)</f>
        <v>323</v>
      </c>
    </row>
    <row r="5" spans="2:4" x14ac:dyDescent="0.2">
      <c r="B5" s="91" t="s">
        <v>909</v>
      </c>
      <c r="C5" s="92">
        <f>SUM(DatosViolenciaGénero!C64:C67)</f>
        <v>28</v>
      </c>
      <c r="D5" s="92">
        <f>SUM(DatosViolenciaGénero!D64:D67)</f>
        <v>48</v>
      </c>
    </row>
    <row r="6" spans="2:4" ht="12.75" customHeight="1" x14ac:dyDescent="0.2">
      <c r="B6" s="91" t="s">
        <v>953</v>
      </c>
      <c r="C6" s="92">
        <f>DatosViolenciaGénero!C68</f>
        <v>0</v>
      </c>
      <c r="D6" s="92">
        <f>DatosViolenciaGénero!D68</f>
        <v>0</v>
      </c>
    </row>
    <row r="7" spans="2:4" ht="12.75" customHeight="1" x14ac:dyDescent="0.2">
      <c r="B7" s="91" t="s">
        <v>954</v>
      </c>
      <c r="C7" s="92">
        <f>SUM(DatosViolenciaGénero!C69:C71)</f>
        <v>4</v>
      </c>
      <c r="D7" s="92">
        <f>SUM(DatosViolenciaGénero!D69:D71)</f>
        <v>1</v>
      </c>
    </row>
    <row r="8" spans="2:4" ht="12.75" customHeight="1" x14ac:dyDescent="0.2">
      <c r="B8" s="91" t="s">
        <v>955</v>
      </c>
      <c r="C8" s="92">
        <f>DatosViolenciaGénero!C75</f>
        <v>0</v>
      </c>
      <c r="D8" s="92">
        <f>DatosViolenciaGénero!D75</f>
        <v>2</v>
      </c>
    </row>
    <row r="9" spans="2:4" ht="12.75" customHeight="1" x14ac:dyDescent="0.2">
      <c r="B9" s="91" t="s">
        <v>956</v>
      </c>
      <c r="C9" s="92">
        <f>DatosViolenciaGénero!C72</f>
        <v>0</v>
      </c>
      <c r="D9" s="92">
        <f>DatosViolenciaGénero!D72</f>
        <v>0</v>
      </c>
    </row>
    <row r="10" spans="2:4" ht="12.75" customHeight="1" x14ac:dyDescent="0.2">
      <c r="B10" s="91" t="s">
        <v>957</v>
      </c>
      <c r="C10" s="92">
        <f>SUM(DatosViolenciaGénero!C73:C74)</f>
        <v>121</v>
      </c>
      <c r="D10" s="92">
        <f>SUM(DatosViolenciaGénero!D73:D74)</f>
        <v>113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3" t="s">
        <v>959</v>
      </c>
      <c r="C15" s="94">
        <f>DatosViolenciaGénero!C35</f>
        <v>9</v>
      </c>
    </row>
    <row r="16" spans="2:4" ht="13.5" thickBot="1" x14ac:dyDescent="0.25">
      <c r="B16" s="95" t="s">
        <v>960</v>
      </c>
      <c r="C16" s="96">
        <f>DatosViolenciaGénero!C36</f>
        <v>213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290</v>
      </c>
      <c r="D4" s="92">
        <f>SUM(DatosViolenciaDoméstica!D45:D51)</f>
        <v>79</v>
      </c>
    </row>
    <row r="5" spans="2:4" x14ac:dyDescent="0.2">
      <c r="B5" s="91" t="s">
        <v>909</v>
      </c>
      <c r="C5" s="92">
        <f>SUM(DatosViolenciaDoméstica!C52:C55)</f>
        <v>12</v>
      </c>
      <c r="D5" s="92">
        <f>SUM(DatosViolenciaDoméstica!D52:D55)</f>
        <v>3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0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0</v>
      </c>
    </row>
    <row r="10" spans="2:4" ht="12.75" customHeight="1" x14ac:dyDescent="0.2">
      <c r="B10" s="91" t="s">
        <v>957</v>
      </c>
      <c r="C10" s="92">
        <f>SUM(DatosViolenciaDoméstica!C61:C62)</f>
        <v>15</v>
      </c>
      <c r="D10" s="92">
        <f>SUM(DatosViolenciaDoméstica!D61:D62)</f>
        <v>9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3" t="s">
        <v>959</v>
      </c>
      <c r="C15" s="94">
        <f>DatosViolenciaDoméstica!C31</f>
        <v>0</v>
      </c>
    </row>
    <row r="16" spans="2:4" ht="13.5" thickBot="1" x14ac:dyDescent="0.25">
      <c r="B16" s="95" t="s">
        <v>960</v>
      </c>
      <c r="C16" s="96">
        <f>DatosViolenciaDoméstica!C32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0" t="s">
        <v>942</v>
      </c>
      <c r="C3" s="200"/>
    </row>
    <row r="4" spans="2:3" x14ac:dyDescent="0.2">
      <c r="B4" s="85" t="s">
        <v>943</v>
      </c>
      <c r="C4" s="86">
        <f>DatosMenores!C65</f>
        <v>149</v>
      </c>
    </row>
    <row r="5" spans="2:3" x14ac:dyDescent="0.2">
      <c r="B5" s="85" t="s">
        <v>944</v>
      </c>
      <c r="C5" s="87">
        <f>DatosMenores!C66</f>
        <v>6</v>
      </c>
    </row>
    <row r="6" spans="2:3" x14ac:dyDescent="0.2">
      <c r="B6" s="85" t="s">
        <v>945</v>
      </c>
      <c r="C6" s="87">
        <f>DatosMenores!C67</f>
        <v>670</v>
      </c>
    </row>
    <row r="7" spans="2:3" ht="25.5" x14ac:dyDescent="0.2">
      <c r="B7" s="85" t="s">
        <v>946</v>
      </c>
      <c r="C7" s="87">
        <f>DatosMenores!C70</f>
        <v>0</v>
      </c>
    </row>
    <row r="8" spans="2:3" ht="25.5" x14ac:dyDescent="0.2">
      <c r="B8" s="85" t="s">
        <v>688</v>
      </c>
      <c r="C8" s="87">
        <f>DatosMenores!C71</f>
        <v>31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0</v>
      </c>
    </row>
    <row r="11" spans="2:3" x14ac:dyDescent="0.2">
      <c r="B11" s="85" t="s">
        <v>948</v>
      </c>
      <c r="C11" s="87">
        <f>DatosMenores!C73</f>
        <v>19</v>
      </c>
    </row>
    <row r="12" spans="2:3" x14ac:dyDescent="0.2">
      <c r="B12" s="85" t="s">
        <v>949</v>
      </c>
      <c r="C12" s="87">
        <f>DatosMenores!C75</f>
        <v>3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36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6" t="s">
        <v>907</v>
      </c>
      <c r="C11" s="206"/>
      <c r="D11" s="69">
        <f>DatosDelitos!B5+DatosDelitos!B13-DatosDelitos!B17</f>
        <v>11700</v>
      </c>
      <c r="E11" s="70">
        <f>DatosDelitos!G5+DatosDelitos!G13-DatosDelitos!G17</f>
        <v>229</v>
      </c>
      <c r="F11" s="70">
        <f>DatosDelitos!H5+DatosDelitos!H13-DatosDelitos!H17</f>
        <v>166</v>
      </c>
      <c r="G11" s="70">
        <f>DatosDelitos!I5+DatosDelitos!I13-DatosDelitos!I17</f>
        <v>6</v>
      </c>
      <c r="H11" s="71">
        <f>DatosDelitos!J5+DatosDelitos!J13-DatosDelitos!J17</f>
        <v>5</v>
      </c>
      <c r="I11" s="71">
        <f>DatosDelitos!K5+DatosDelitos!K13-DatosDelitos!K17</f>
        <v>2</v>
      </c>
      <c r="J11" s="71">
        <f>DatosDelitos!L5+DatosDelitos!L13-DatosDelitos!L17</f>
        <v>1</v>
      </c>
      <c r="K11" s="71">
        <f>DatosDelitos!N5+DatosDelitos!N13-DatosDelitos!N17</f>
        <v>6</v>
      </c>
      <c r="L11" s="72">
        <f>DatosDelitos!O5+DatosDelitos!O13-DatosDelitos!O17</f>
        <v>277</v>
      </c>
    </row>
    <row r="12" spans="2:13" ht="13.15" customHeight="1" x14ac:dyDescent="0.2">
      <c r="B12" s="203" t="s">
        <v>275</v>
      </c>
      <c r="C12" s="203"/>
      <c r="D12" s="73">
        <f>DatosDelitos!B10</f>
        <v>0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1</v>
      </c>
    </row>
    <row r="13" spans="2:13" ht="13.15" customHeight="1" x14ac:dyDescent="0.2">
      <c r="B13" s="203" t="s">
        <v>318</v>
      </c>
      <c r="C13" s="203"/>
      <c r="D13" s="73">
        <f>DatosDelitos!B20</f>
        <v>10</v>
      </c>
      <c r="E13" s="74">
        <f>DatosDelitos!G20</f>
        <v>1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3" t="s">
        <v>321</v>
      </c>
      <c r="C14" s="203"/>
      <c r="D14" s="73">
        <f>DatosDelitos!B23</f>
        <v>0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3" t="s">
        <v>908</v>
      </c>
      <c r="C15" s="203"/>
      <c r="D15" s="73">
        <f>DatosDelitos!B17+DatosDelitos!B44</f>
        <v>1596</v>
      </c>
      <c r="E15" s="74">
        <f>DatosDelitos!G17+DatosDelitos!G44</f>
        <v>108</v>
      </c>
      <c r="F15" s="74">
        <f>DatosDelitos!H16+DatosDelitos!H44</f>
        <v>47</v>
      </c>
      <c r="G15" s="74">
        <f>DatosDelitos!I17+DatosDelitos!I44</f>
        <v>4</v>
      </c>
      <c r="H15" s="74">
        <f>DatosDelitos!J17+DatosDelitos!J44</f>
        <v>2</v>
      </c>
      <c r="I15" s="74">
        <f>DatosDelitos!K17+DatosDelitos!K44</f>
        <v>0</v>
      </c>
      <c r="J15" s="74">
        <f>DatosDelitos!L17+DatosDelitos!L44</f>
        <v>0</v>
      </c>
      <c r="K15" s="74">
        <f>DatosDelitos!N17+DatosDelitos!N44</f>
        <v>5</v>
      </c>
      <c r="L15" s="75">
        <f>DatosDelitos!O17+DatosDelitos!O44</f>
        <v>223</v>
      </c>
    </row>
    <row r="16" spans="2:13" ht="13.15" customHeight="1" x14ac:dyDescent="0.2">
      <c r="B16" s="203" t="s">
        <v>909</v>
      </c>
      <c r="C16" s="203"/>
      <c r="D16" s="73">
        <f>DatosDelitos!B30</f>
        <v>619</v>
      </c>
      <c r="E16" s="74">
        <f>DatosDelitos!G30</f>
        <v>63</v>
      </c>
      <c r="F16" s="74">
        <f>DatosDelitos!H30</f>
        <v>68</v>
      </c>
      <c r="G16" s="74">
        <f>DatosDelitos!I30</f>
        <v>0</v>
      </c>
      <c r="H16" s="74">
        <f>DatosDelitos!J30</f>
        <v>1</v>
      </c>
      <c r="I16" s="74">
        <f>DatosDelitos!K30</f>
        <v>0</v>
      </c>
      <c r="J16" s="74">
        <f>DatosDelitos!L30</f>
        <v>0</v>
      </c>
      <c r="K16" s="74">
        <f>DatosDelitos!N30</f>
        <v>3</v>
      </c>
      <c r="L16" s="75">
        <f>DatosDelitos!O30</f>
        <v>233</v>
      </c>
    </row>
    <row r="17" spans="2:12" ht="13.15" customHeight="1" x14ac:dyDescent="0.2">
      <c r="B17" s="205" t="s">
        <v>910</v>
      </c>
      <c r="C17" s="205"/>
      <c r="D17" s="73">
        <f>DatosDelitos!B42-DatosDelitos!B44</f>
        <v>30</v>
      </c>
      <c r="E17" s="74">
        <f>DatosDelitos!G42-DatosDelitos!G44</f>
        <v>2</v>
      </c>
      <c r="F17" s="74">
        <f>DatosDelitos!H42-DatosDelitos!H44</f>
        <v>3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4</v>
      </c>
    </row>
    <row r="18" spans="2:12" ht="13.15" customHeight="1" x14ac:dyDescent="0.2">
      <c r="B18" s="203" t="s">
        <v>911</v>
      </c>
      <c r="C18" s="203"/>
      <c r="D18" s="73">
        <f>DatosDelitos!B50</f>
        <v>293</v>
      </c>
      <c r="E18" s="74">
        <f>DatosDelitos!G50</f>
        <v>52</v>
      </c>
      <c r="F18" s="74">
        <f>DatosDelitos!H50</f>
        <v>35</v>
      </c>
      <c r="G18" s="74">
        <f>DatosDelitos!I50</f>
        <v>15</v>
      </c>
      <c r="H18" s="74">
        <f>DatosDelitos!J50</f>
        <v>8</v>
      </c>
      <c r="I18" s="74">
        <f>DatosDelitos!K50</f>
        <v>0</v>
      </c>
      <c r="J18" s="74">
        <f>DatosDelitos!L50</f>
        <v>0</v>
      </c>
      <c r="K18" s="74">
        <f>DatosDelitos!N50</f>
        <v>3</v>
      </c>
      <c r="L18" s="75">
        <f>DatosDelitos!O50</f>
        <v>38</v>
      </c>
    </row>
    <row r="19" spans="2:12" ht="13.15" customHeight="1" x14ac:dyDescent="0.2">
      <c r="B19" s="203" t="s">
        <v>912</v>
      </c>
      <c r="C19" s="203"/>
      <c r="D19" s="73">
        <f>DatosDelitos!B72</f>
        <v>2</v>
      </c>
      <c r="E19" s="74">
        <f>DatosDelitos!G72</f>
        <v>0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0</v>
      </c>
      <c r="J19" s="74">
        <f>DatosDelitos!L72</f>
        <v>1</v>
      </c>
      <c r="K19" s="74">
        <f>DatosDelitos!N72</f>
        <v>0</v>
      </c>
      <c r="L19" s="75">
        <f>DatosDelitos!O72</f>
        <v>0</v>
      </c>
    </row>
    <row r="20" spans="2:12" ht="27" customHeight="1" x14ac:dyDescent="0.2">
      <c r="B20" s="203" t="s">
        <v>913</v>
      </c>
      <c r="C20" s="203"/>
      <c r="D20" s="73">
        <f>DatosDelitos!B74</f>
        <v>73</v>
      </c>
      <c r="E20" s="74">
        <f>DatosDelitos!G74</f>
        <v>16</v>
      </c>
      <c r="F20" s="74">
        <f>DatosDelitos!H74</f>
        <v>15</v>
      </c>
      <c r="G20" s="74">
        <f>DatosDelitos!I74</f>
        <v>0</v>
      </c>
      <c r="H20" s="74">
        <f>DatosDelitos!J74</f>
        <v>0</v>
      </c>
      <c r="I20" s="74">
        <f>DatosDelitos!K74</f>
        <v>0</v>
      </c>
      <c r="J20" s="74">
        <f>DatosDelitos!L74</f>
        <v>1</v>
      </c>
      <c r="K20" s="74">
        <f>DatosDelitos!N74</f>
        <v>0</v>
      </c>
      <c r="L20" s="75">
        <f>DatosDelitos!O74</f>
        <v>8</v>
      </c>
    </row>
    <row r="21" spans="2:12" ht="13.15" customHeight="1" x14ac:dyDescent="0.2">
      <c r="B21" s="205" t="s">
        <v>914</v>
      </c>
      <c r="C21" s="205"/>
      <c r="D21" s="73">
        <f>DatosDelitos!B82</f>
        <v>137</v>
      </c>
      <c r="E21" s="74">
        <f>DatosDelitos!G82</f>
        <v>9</v>
      </c>
      <c r="F21" s="74">
        <f>DatosDelitos!H82</f>
        <v>4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13</v>
      </c>
    </row>
    <row r="22" spans="2:12" ht="13.15" customHeight="1" x14ac:dyDescent="0.2">
      <c r="B22" s="203" t="s">
        <v>915</v>
      </c>
      <c r="C22" s="203"/>
      <c r="D22" s="73">
        <f>DatosDelitos!B85</f>
        <v>571</v>
      </c>
      <c r="E22" s="74">
        <f>DatosDelitos!G85</f>
        <v>178</v>
      </c>
      <c r="F22" s="74">
        <f>DatosDelitos!H85</f>
        <v>114</v>
      </c>
      <c r="G22" s="74">
        <f>DatosDelitos!I85</f>
        <v>0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91</v>
      </c>
    </row>
    <row r="23" spans="2:12" ht="13.15" customHeight="1" x14ac:dyDescent="0.2">
      <c r="B23" s="203" t="s">
        <v>643</v>
      </c>
      <c r="C23" s="203"/>
      <c r="D23" s="73">
        <f>DatosDelitos!B97</f>
        <v>4062</v>
      </c>
      <c r="E23" s="74">
        <f>DatosDelitos!G97</f>
        <v>844</v>
      </c>
      <c r="F23" s="74">
        <f>DatosDelitos!H97</f>
        <v>542</v>
      </c>
      <c r="G23" s="74">
        <f>DatosDelitos!I97</f>
        <v>0</v>
      </c>
      <c r="H23" s="74">
        <f>DatosDelitos!J97</f>
        <v>1</v>
      </c>
      <c r="I23" s="74">
        <f>DatosDelitos!K97</f>
        <v>0</v>
      </c>
      <c r="J23" s="74">
        <f>DatosDelitos!L97</f>
        <v>0</v>
      </c>
      <c r="K23" s="74">
        <f>DatosDelitos!N97</f>
        <v>39</v>
      </c>
      <c r="L23" s="75">
        <f>DatosDelitos!O97</f>
        <v>707</v>
      </c>
    </row>
    <row r="24" spans="2:12" ht="27" customHeight="1" x14ac:dyDescent="0.2">
      <c r="B24" s="203" t="s">
        <v>916</v>
      </c>
      <c r="C24" s="203"/>
      <c r="D24" s="73">
        <f>DatosDelitos!B131</f>
        <v>5</v>
      </c>
      <c r="E24" s="74">
        <f>DatosDelitos!G131</f>
        <v>15</v>
      </c>
      <c r="F24" s="74">
        <f>DatosDelitos!H131</f>
        <v>8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23</v>
      </c>
    </row>
    <row r="25" spans="2:12" ht="13.15" customHeight="1" x14ac:dyDescent="0.2">
      <c r="B25" s="203" t="s">
        <v>917</v>
      </c>
      <c r="C25" s="203"/>
      <c r="D25" s="73">
        <f>DatosDelitos!B137</f>
        <v>2</v>
      </c>
      <c r="E25" s="74">
        <f>DatosDelitos!G137</f>
        <v>2</v>
      </c>
      <c r="F25" s="74">
        <f>DatosDelitos!H137</f>
        <v>5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1</v>
      </c>
    </row>
    <row r="26" spans="2:12" ht="13.15" customHeight="1" x14ac:dyDescent="0.2">
      <c r="B26" s="205" t="s">
        <v>918</v>
      </c>
      <c r="C26" s="205"/>
      <c r="D26" s="73">
        <f>DatosDelitos!B144</f>
        <v>11</v>
      </c>
      <c r="E26" s="74">
        <f>DatosDelitos!G144</f>
        <v>1</v>
      </c>
      <c r="F26" s="74">
        <f>DatosDelitos!H144</f>
        <v>0</v>
      </c>
      <c r="G26" s="74">
        <f>DatosDelitos!I144</f>
        <v>0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1</v>
      </c>
      <c r="L26" s="75">
        <f>DatosDelitos!O144</f>
        <v>1</v>
      </c>
    </row>
    <row r="27" spans="2:12" ht="38.25" customHeight="1" x14ac:dyDescent="0.2">
      <c r="B27" s="203" t="s">
        <v>919</v>
      </c>
      <c r="C27" s="203"/>
      <c r="D27" s="73">
        <f>DatosDelitos!B147</f>
        <v>160</v>
      </c>
      <c r="E27" s="74">
        <f>DatosDelitos!G147</f>
        <v>30</v>
      </c>
      <c r="F27" s="74">
        <f>DatosDelitos!H147</f>
        <v>21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16</v>
      </c>
    </row>
    <row r="28" spans="2:12" ht="13.15" customHeight="1" x14ac:dyDescent="0.2">
      <c r="B28" s="203" t="s">
        <v>920</v>
      </c>
      <c r="C28" s="203"/>
      <c r="D28" s="73">
        <f>DatosDelitos!B156+SUM(DatosDelitos!B167:B172)</f>
        <v>90</v>
      </c>
      <c r="E28" s="74">
        <f>DatosDelitos!G156+SUM(DatosDelitos!G167:G172)</f>
        <v>9</v>
      </c>
      <c r="F28" s="74">
        <f>DatosDelitos!H156+SUM(DatosDelitos!H167:H172)</f>
        <v>9</v>
      </c>
      <c r="G28" s="74">
        <f>DatosDelitos!I156+SUM(DatosDelitos!I167:I172)</f>
        <v>0</v>
      </c>
      <c r="H28" s="74">
        <f>DatosDelitos!J156+SUM(DatosDelitos!J167:J172)</f>
        <v>0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0</v>
      </c>
      <c r="L28" s="74">
        <f>DatosDelitos!O156+SUM(DatosDelitos!O167:P172)</f>
        <v>3</v>
      </c>
    </row>
    <row r="29" spans="2:12" ht="13.15" customHeight="1" x14ac:dyDescent="0.2">
      <c r="B29" s="203" t="s">
        <v>921</v>
      </c>
      <c r="C29" s="203"/>
      <c r="D29" s="73">
        <f>SUM(DatosDelitos!B173:B177)</f>
        <v>341</v>
      </c>
      <c r="E29" s="74">
        <f>SUM(DatosDelitos!G173:G177)</f>
        <v>176</v>
      </c>
      <c r="F29" s="74">
        <f>SUM(DatosDelitos!H173:H177)</f>
        <v>123</v>
      </c>
      <c r="G29" s="74">
        <f>SUM(DatosDelitos!I173:I177)</f>
        <v>0</v>
      </c>
      <c r="H29" s="74">
        <f>SUM(DatosDelitos!J173:J177)</f>
        <v>1</v>
      </c>
      <c r="I29" s="74">
        <f>SUM(DatosDelitos!K173:K177)</f>
        <v>0</v>
      </c>
      <c r="J29" s="74">
        <f>SUM(DatosDelitos!L173:L177)</f>
        <v>0</v>
      </c>
      <c r="K29" s="74">
        <f>SUM(DatosDelitos!N173:N177)</f>
        <v>6</v>
      </c>
      <c r="L29" s="74">
        <f>SUM(DatosDelitos!O173:O177)</f>
        <v>88</v>
      </c>
    </row>
    <row r="30" spans="2:12" ht="13.15" customHeight="1" x14ac:dyDescent="0.2">
      <c r="B30" s="203" t="s">
        <v>922</v>
      </c>
      <c r="C30" s="203"/>
      <c r="D30" s="73">
        <f>DatosDelitos!B178</f>
        <v>196</v>
      </c>
      <c r="E30" s="74">
        <f>DatosDelitos!G178</f>
        <v>87</v>
      </c>
      <c r="F30" s="74">
        <f>DatosDelitos!H178</f>
        <v>76</v>
      </c>
      <c r="G30" s="74">
        <f>DatosDelitos!I178</f>
        <v>0</v>
      </c>
      <c r="H30" s="74">
        <f>DatosDelitos!J178</f>
        <v>0</v>
      </c>
      <c r="I30" s="74">
        <f>DatosDelitos!K178</f>
        <v>0</v>
      </c>
      <c r="J30" s="74">
        <f>DatosDelitos!L178</f>
        <v>0</v>
      </c>
      <c r="K30" s="74">
        <f>DatosDelitos!N178</f>
        <v>0</v>
      </c>
      <c r="L30" s="74">
        <f>DatosDelitos!O178</f>
        <v>1086</v>
      </c>
    </row>
    <row r="31" spans="2:12" ht="13.15" customHeight="1" x14ac:dyDescent="0.2">
      <c r="B31" s="203" t="s">
        <v>923</v>
      </c>
      <c r="C31" s="203"/>
      <c r="D31" s="73">
        <f>DatosDelitos!B186</f>
        <v>142</v>
      </c>
      <c r="E31" s="74">
        <f>DatosDelitos!G186</f>
        <v>42</v>
      </c>
      <c r="F31" s="74">
        <f>DatosDelitos!H186</f>
        <v>35</v>
      </c>
      <c r="G31" s="74">
        <f>DatosDelitos!I186</f>
        <v>0</v>
      </c>
      <c r="H31" s="74">
        <f>DatosDelitos!J186</f>
        <v>0</v>
      </c>
      <c r="I31" s="74">
        <f>DatosDelitos!K186</f>
        <v>0</v>
      </c>
      <c r="J31" s="74">
        <f>DatosDelitos!L186</f>
        <v>0</v>
      </c>
      <c r="K31" s="74">
        <f>DatosDelitos!N186</f>
        <v>0</v>
      </c>
      <c r="L31" s="74">
        <f>DatosDelitos!O186</f>
        <v>41</v>
      </c>
    </row>
    <row r="32" spans="2:12" ht="13.15" customHeight="1" x14ac:dyDescent="0.2">
      <c r="B32" s="203" t="s">
        <v>924</v>
      </c>
      <c r="C32" s="203"/>
      <c r="D32" s="73">
        <f>DatosDelitos!B201</f>
        <v>122</v>
      </c>
      <c r="E32" s="74">
        <f>DatosDelitos!G201</f>
        <v>29</v>
      </c>
      <c r="F32" s="74">
        <f>DatosDelitos!H201</f>
        <v>19</v>
      </c>
      <c r="G32" s="74">
        <f>DatosDelitos!I201</f>
        <v>0</v>
      </c>
      <c r="H32" s="74">
        <f>DatosDelitos!J201</f>
        <v>0</v>
      </c>
      <c r="I32" s="74">
        <f>DatosDelitos!K201</f>
        <v>0</v>
      </c>
      <c r="J32" s="74">
        <f>DatosDelitos!L201</f>
        <v>0</v>
      </c>
      <c r="K32" s="74">
        <f>DatosDelitos!N201</f>
        <v>0</v>
      </c>
      <c r="L32" s="74">
        <f>DatosDelitos!O201</f>
        <v>34</v>
      </c>
    </row>
    <row r="33" spans="2:13" ht="13.15" customHeight="1" x14ac:dyDescent="0.2">
      <c r="B33" s="203" t="s">
        <v>925</v>
      </c>
      <c r="C33" s="203"/>
      <c r="D33" s="73">
        <f>DatosDelitos!B221</f>
        <v>585</v>
      </c>
      <c r="E33" s="74">
        <f>DatosDelitos!G221</f>
        <v>174</v>
      </c>
      <c r="F33" s="74">
        <f>DatosDelitos!H221</f>
        <v>139</v>
      </c>
      <c r="G33" s="74">
        <f>DatosDelitos!I221</f>
        <v>1</v>
      </c>
      <c r="H33" s="74">
        <f>DatosDelitos!J221</f>
        <v>0</v>
      </c>
      <c r="I33" s="74">
        <f>DatosDelitos!K221</f>
        <v>0</v>
      </c>
      <c r="J33" s="74">
        <f>DatosDelitos!L221</f>
        <v>0</v>
      </c>
      <c r="K33" s="74">
        <f>DatosDelitos!N221</f>
        <v>5</v>
      </c>
      <c r="L33" s="74">
        <f>DatosDelitos!O221</f>
        <v>242</v>
      </c>
    </row>
    <row r="34" spans="2:13" ht="13.15" customHeight="1" x14ac:dyDescent="0.2">
      <c r="B34" s="203" t="s">
        <v>926</v>
      </c>
      <c r="C34" s="203"/>
      <c r="D34" s="73">
        <f>DatosDelitos!B242</f>
        <v>1</v>
      </c>
      <c r="E34" s="74">
        <f>DatosDelitos!G242</f>
        <v>0</v>
      </c>
      <c r="F34" s="74">
        <f>DatosDelitos!H242</f>
        <v>2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1</v>
      </c>
    </row>
    <row r="35" spans="2:13" ht="13.15" customHeight="1" x14ac:dyDescent="0.2">
      <c r="B35" s="203" t="s">
        <v>927</v>
      </c>
      <c r="C35" s="203"/>
      <c r="D35" s="73">
        <f>DatosDelitos!B269</f>
        <v>160</v>
      </c>
      <c r="E35" s="74">
        <f>DatosDelitos!G269</f>
        <v>101</v>
      </c>
      <c r="F35" s="74">
        <f>DatosDelitos!H269</f>
        <v>89</v>
      </c>
      <c r="G35" s="74">
        <f>DatosDelitos!I269</f>
        <v>0</v>
      </c>
      <c r="H35" s="74">
        <f>DatosDelitos!J269</f>
        <v>1</v>
      </c>
      <c r="I35" s="74">
        <f>DatosDelitos!K269</f>
        <v>0</v>
      </c>
      <c r="J35" s="74">
        <f>DatosDelitos!L269</f>
        <v>0</v>
      </c>
      <c r="K35" s="74">
        <f>DatosDelitos!N269</f>
        <v>1</v>
      </c>
      <c r="L35" s="74">
        <f>DatosDelitos!O269</f>
        <v>164</v>
      </c>
    </row>
    <row r="36" spans="2:13" ht="38.25" customHeight="1" x14ac:dyDescent="0.2">
      <c r="B36" s="203" t="s">
        <v>928</v>
      </c>
      <c r="C36" s="203"/>
      <c r="D36" s="73">
        <f>DatosDelitos!B299</f>
        <v>1</v>
      </c>
      <c r="E36" s="74">
        <f>DatosDelitos!G299</f>
        <v>0</v>
      </c>
      <c r="F36" s="74">
        <f>DatosDelitos!H299</f>
        <v>1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3" t="s">
        <v>929</v>
      </c>
      <c r="C37" s="203"/>
      <c r="D37" s="73">
        <f>DatosDelitos!B303</f>
        <v>2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3" t="s">
        <v>930</v>
      </c>
      <c r="C38" s="203"/>
      <c r="D38" s="73">
        <f>DatosDelitos!B310+DatosDelitos!B316+DatosDelitos!B318</f>
        <v>25</v>
      </c>
      <c r="E38" s="74">
        <f>DatosDelitos!G310+DatosDelitos!G316+DatosDelitos!G318</f>
        <v>9</v>
      </c>
      <c r="F38" s="74">
        <f>DatosDelitos!H310+DatosDelitos!H316+DatosDelitos!H318</f>
        <v>3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1</v>
      </c>
      <c r="L38" s="74">
        <f>DatosDelitos!O310+DatosDelitos!O316+DatosDelitos!O318</f>
        <v>1</v>
      </c>
    </row>
    <row r="39" spans="2:13" ht="13.15" customHeight="1" x14ac:dyDescent="0.2">
      <c r="B39" s="203" t="s">
        <v>931</v>
      </c>
      <c r="C39" s="203"/>
      <c r="D39" s="73">
        <f>DatosDelitos!B321</f>
        <v>10063</v>
      </c>
      <c r="E39" s="74">
        <f>DatosDelitos!G321</f>
        <v>117</v>
      </c>
      <c r="F39" s="74">
        <f>DatosDelitos!H321</f>
        <v>0</v>
      </c>
      <c r="G39" s="74">
        <f>DatosDelitos!I321</f>
        <v>8</v>
      </c>
      <c r="H39" s="74">
        <f>DatosDelitos!J321</f>
        <v>0</v>
      </c>
      <c r="I39" s="74">
        <f>DatosDelitos!K321</f>
        <v>0</v>
      </c>
      <c r="J39" s="74">
        <f>DatosDelitos!L321</f>
        <v>0</v>
      </c>
      <c r="K39" s="74">
        <f>DatosDelitos!N321</f>
        <v>3</v>
      </c>
      <c r="L39" s="74">
        <f>DatosDelitos!O321</f>
        <v>6</v>
      </c>
    </row>
    <row r="40" spans="2:13" ht="13.15" customHeight="1" x14ac:dyDescent="0.2">
      <c r="B40" s="203" t="s">
        <v>932</v>
      </c>
      <c r="C40" s="203"/>
      <c r="D40" s="73">
        <f>DatosDelitos!B323</f>
        <v>8</v>
      </c>
      <c r="E40" s="73">
        <f>DatosDelitos!G323</f>
        <v>2</v>
      </c>
      <c r="F40" s="73">
        <f>DatosDelitos!H323</f>
        <v>3</v>
      </c>
      <c r="G40" s="73">
        <f>DatosDelitos!I323</f>
        <v>0</v>
      </c>
      <c r="H40" s="73">
        <f>DatosDelitos!J323</f>
        <v>0</v>
      </c>
      <c r="I40" s="73">
        <f>DatosDelitos!K323</f>
        <v>0</v>
      </c>
      <c r="J40" s="73">
        <f>DatosDelitos!L323</f>
        <v>0</v>
      </c>
      <c r="K40" s="73">
        <f>DatosDelitos!N323</f>
        <v>0</v>
      </c>
      <c r="L40" s="73">
        <f>DatosDelitos!O323</f>
        <v>0</v>
      </c>
    </row>
    <row r="41" spans="2:13" ht="13.15" customHeight="1" x14ac:dyDescent="0.2">
      <c r="B41" s="203" t="s">
        <v>623</v>
      </c>
      <c r="C41" s="203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4" t="s">
        <v>624</v>
      </c>
      <c r="C42" s="204"/>
      <c r="D42" s="76">
        <f t="shared" ref="D42:L42" si="0">SUM(D11:D41)</f>
        <v>31007</v>
      </c>
      <c r="E42" s="76">
        <f t="shared" si="0"/>
        <v>2296</v>
      </c>
      <c r="F42" s="76">
        <f t="shared" si="0"/>
        <v>1527</v>
      </c>
      <c r="G42" s="76">
        <f t="shared" si="0"/>
        <v>34</v>
      </c>
      <c r="H42" s="76">
        <f t="shared" si="0"/>
        <v>19</v>
      </c>
      <c r="I42" s="76">
        <f t="shared" si="0"/>
        <v>2</v>
      </c>
      <c r="J42" s="76">
        <f t="shared" si="0"/>
        <v>3</v>
      </c>
      <c r="K42" s="76">
        <f t="shared" si="0"/>
        <v>73</v>
      </c>
      <c r="L42" s="76">
        <f t="shared" si="0"/>
        <v>3302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1" t="s">
        <v>934</v>
      </c>
      <c r="C48" s="201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1" t="s">
        <v>935</v>
      </c>
      <c r="C49" s="201"/>
      <c r="D49" s="79">
        <f>DatosDelitos!E13-DatosDelitos!E17</f>
        <v>59</v>
      </c>
      <c r="E49" s="79">
        <f>DatosDelitos!F13-DatosDelitos!F17</f>
        <v>53</v>
      </c>
    </row>
    <row r="50" spans="2:5" ht="13.15" customHeight="1" x14ac:dyDescent="0.25">
      <c r="B50" s="201" t="s">
        <v>275</v>
      </c>
      <c r="C50" s="201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1" t="s">
        <v>318</v>
      </c>
      <c r="C51" s="201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1" t="s">
        <v>321</v>
      </c>
      <c r="C52" s="201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1" t="s">
        <v>908</v>
      </c>
      <c r="C53" s="201"/>
      <c r="D53" s="79">
        <f>DatosDelitos!E17+DatosDelitos!E44</f>
        <v>877</v>
      </c>
      <c r="E53" s="79">
        <f>DatosDelitos!F17+DatosDelitos!F44</f>
        <v>762</v>
      </c>
    </row>
    <row r="54" spans="2:5" ht="13.15" customHeight="1" x14ac:dyDescent="0.25">
      <c r="B54" s="201" t="s">
        <v>909</v>
      </c>
      <c r="C54" s="201"/>
      <c r="D54" s="79">
        <f>DatosDelitos!E30</f>
        <v>184</v>
      </c>
      <c r="E54" s="79">
        <f>DatosDelitos!F30</f>
        <v>111</v>
      </c>
    </row>
    <row r="55" spans="2:5" ht="13.15" customHeight="1" x14ac:dyDescent="0.25">
      <c r="B55" s="201" t="s">
        <v>910</v>
      </c>
      <c r="C55" s="201"/>
      <c r="D55" s="79">
        <f>DatosDelitos!E42-DatosDelitos!E44</f>
        <v>1</v>
      </c>
      <c r="E55" s="79">
        <f>DatosDelitos!F42-DatosDelitos!F44</f>
        <v>0</v>
      </c>
    </row>
    <row r="56" spans="2:5" ht="13.15" customHeight="1" x14ac:dyDescent="0.25">
      <c r="B56" s="201" t="s">
        <v>911</v>
      </c>
      <c r="C56" s="201"/>
      <c r="D56" s="79">
        <f>DatosDelitos!E50</f>
        <v>14</v>
      </c>
      <c r="E56" s="79">
        <f>DatosDelitos!F50</f>
        <v>9</v>
      </c>
    </row>
    <row r="57" spans="2:5" ht="13.15" customHeight="1" x14ac:dyDescent="0.25">
      <c r="B57" s="201" t="s">
        <v>912</v>
      </c>
      <c r="C57" s="201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1" t="s">
        <v>936</v>
      </c>
      <c r="C58" s="201"/>
      <c r="D58" s="79">
        <f>DatosDelitos!E74</f>
        <v>3</v>
      </c>
      <c r="E58" s="79">
        <f>DatosDelitos!F74</f>
        <v>3</v>
      </c>
    </row>
    <row r="59" spans="2:5" ht="13.15" customHeight="1" x14ac:dyDescent="0.25">
      <c r="B59" s="201" t="s">
        <v>914</v>
      </c>
      <c r="C59" s="201"/>
      <c r="D59" s="79">
        <f>DatosDelitos!E82</f>
        <v>4</v>
      </c>
      <c r="E59" s="79">
        <f>DatosDelitos!F82</f>
        <v>1</v>
      </c>
    </row>
    <row r="60" spans="2:5" ht="13.15" customHeight="1" x14ac:dyDescent="0.25">
      <c r="B60" s="201" t="s">
        <v>915</v>
      </c>
      <c r="C60" s="201"/>
      <c r="D60" s="79">
        <f>DatosDelitos!E85</f>
        <v>4</v>
      </c>
      <c r="E60" s="79">
        <f>DatosDelitos!F85</f>
        <v>4</v>
      </c>
    </row>
    <row r="61" spans="2:5" ht="13.15" customHeight="1" x14ac:dyDescent="0.25">
      <c r="B61" s="201" t="s">
        <v>643</v>
      </c>
      <c r="C61" s="201"/>
      <c r="D61" s="79">
        <f>DatosDelitos!E97</f>
        <v>199</v>
      </c>
      <c r="E61" s="79">
        <f>DatosDelitos!F97</f>
        <v>121</v>
      </c>
    </row>
    <row r="62" spans="2:5" ht="27" customHeight="1" x14ac:dyDescent="0.25">
      <c r="B62" s="201" t="s">
        <v>937</v>
      </c>
      <c r="C62" s="201"/>
      <c r="D62" s="79">
        <f>DatosDelitos!E131</f>
        <v>14</v>
      </c>
      <c r="E62" s="79">
        <f>DatosDelitos!F131</f>
        <v>0</v>
      </c>
    </row>
    <row r="63" spans="2:5" ht="13.15" customHeight="1" x14ac:dyDescent="0.25">
      <c r="B63" s="201" t="s">
        <v>917</v>
      </c>
      <c r="C63" s="201"/>
      <c r="D63" s="79">
        <f>DatosDelitos!E137</f>
        <v>0</v>
      </c>
      <c r="E63" s="79">
        <f>DatosDelitos!F137</f>
        <v>0</v>
      </c>
    </row>
    <row r="64" spans="2:5" ht="13.15" customHeight="1" x14ac:dyDescent="0.25">
      <c r="B64" s="201" t="s">
        <v>918</v>
      </c>
      <c r="C64" s="201"/>
      <c r="D64" s="79">
        <f>DatosDelitos!E144</f>
        <v>0</v>
      </c>
      <c r="E64" s="79">
        <f>DatosDelitos!F144</f>
        <v>0</v>
      </c>
    </row>
    <row r="65" spans="2:5" ht="40.5" customHeight="1" x14ac:dyDescent="0.25">
      <c r="B65" s="201" t="s">
        <v>919</v>
      </c>
      <c r="C65" s="201"/>
      <c r="D65" s="79">
        <f>DatosDelitos!E147</f>
        <v>1</v>
      </c>
      <c r="E65" s="79">
        <f>DatosDelitos!F147</f>
        <v>1</v>
      </c>
    </row>
    <row r="66" spans="2:5" ht="13.15" customHeight="1" x14ac:dyDescent="0.25">
      <c r="B66" s="201" t="s">
        <v>920</v>
      </c>
      <c r="C66" s="201"/>
      <c r="D66" s="79">
        <f>DatosDelitos!E156+SUM(DatosDelitos!E167:F172)</f>
        <v>0</v>
      </c>
      <c r="E66" s="79">
        <f>DatosDelitos!F156+SUM(DatosDelitos!F167:G172)</f>
        <v>2</v>
      </c>
    </row>
    <row r="67" spans="2:5" ht="13.15" customHeight="1" x14ac:dyDescent="0.25">
      <c r="B67" s="201" t="s">
        <v>921</v>
      </c>
      <c r="C67" s="201"/>
      <c r="D67" s="79">
        <f>SUM(DatosDelitos!E173:F177)</f>
        <v>9</v>
      </c>
      <c r="E67" s="79">
        <f>SUM(DatosDelitos!F173:G177)</f>
        <v>181</v>
      </c>
    </row>
    <row r="68" spans="2:5" ht="13.15" customHeight="1" x14ac:dyDescent="0.25">
      <c r="B68" s="201" t="s">
        <v>922</v>
      </c>
      <c r="C68" s="201"/>
      <c r="D68" s="79">
        <f>DatosDelitos!E178</f>
        <v>906</v>
      </c>
      <c r="E68" s="79">
        <f>DatosDelitos!F178</f>
        <v>656</v>
      </c>
    </row>
    <row r="69" spans="2:5" ht="13.15" customHeight="1" x14ac:dyDescent="0.25">
      <c r="B69" s="201" t="s">
        <v>923</v>
      </c>
      <c r="C69" s="201"/>
      <c r="D69" s="79">
        <f>DatosDelitos!E186</f>
        <v>7</v>
      </c>
      <c r="E69" s="79">
        <f>DatosDelitos!F186</f>
        <v>6</v>
      </c>
    </row>
    <row r="70" spans="2:5" ht="13.15" customHeight="1" x14ac:dyDescent="0.25">
      <c r="B70" s="201" t="s">
        <v>924</v>
      </c>
      <c r="C70" s="201"/>
      <c r="D70" s="79">
        <f>DatosDelitos!E201</f>
        <v>14</v>
      </c>
      <c r="E70" s="79">
        <f>DatosDelitos!F201</f>
        <v>6</v>
      </c>
    </row>
    <row r="71" spans="2:5" ht="13.15" customHeight="1" x14ac:dyDescent="0.25">
      <c r="B71" s="201" t="s">
        <v>925</v>
      </c>
      <c r="C71" s="201"/>
      <c r="D71" s="79">
        <f>DatosDelitos!E221</f>
        <v>229</v>
      </c>
      <c r="E71" s="79">
        <f>DatosDelitos!F221</f>
        <v>142</v>
      </c>
    </row>
    <row r="72" spans="2:5" ht="13.15" customHeight="1" x14ac:dyDescent="0.25">
      <c r="B72" s="201" t="s">
        <v>926</v>
      </c>
      <c r="C72" s="201"/>
      <c r="D72" s="79">
        <f>DatosDelitos!E242</f>
        <v>0</v>
      </c>
      <c r="E72" s="79">
        <f>DatosDelitos!F242</f>
        <v>0</v>
      </c>
    </row>
    <row r="73" spans="2:5" ht="13.15" customHeight="1" x14ac:dyDescent="0.25">
      <c r="B73" s="201" t="s">
        <v>927</v>
      </c>
      <c r="C73" s="201"/>
      <c r="D73" s="79">
        <f>DatosDelitos!E269</f>
        <v>77</v>
      </c>
      <c r="E73" s="79">
        <f>DatosDelitos!F269</f>
        <v>37</v>
      </c>
    </row>
    <row r="74" spans="2:5" ht="38.25" customHeight="1" x14ac:dyDescent="0.25">
      <c r="B74" s="201" t="s">
        <v>928</v>
      </c>
      <c r="C74" s="201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1" t="s">
        <v>929</v>
      </c>
      <c r="C75" s="201"/>
      <c r="D75" s="79">
        <f>DatosDelitos!E303</f>
        <v>0</v>
      </c>
      <c r="E75" s="79">
        <f>DatosDelitos!F303</f>
        <v>1</v>
      </c>
    </row>
    <row r="76" spans="2:5" ht="13.15" customHeight="1" x14ac:dyDescent="0.25">
      <c r="B76" s="201" t="s">
        <v>930</v>
      </c>
      <c r="C76" s="201"/>
      <c r="D76" s="79">
        <f>DatosDelitos!E310+DatosDelitos!E316+DatosDelitos!E318</f>
        <v>0</v>
      </c>
      <c r="E76" s="79">
        <f>DatosDelitos!F310+DatosDelitos!F316+DatosDelitos!F318</f>
        <v>0</v>
      </c>
    </row>
    <row r="77" spans="2:5" ht="13.9" customHeight="1" x14ac:dyDescent="0.25">
      <c r="B77" s="201" t="s">
        <v>931</v>
      </c>
      <c r="C77" s="201"/>
      <c r="D77" s="79">
        <f>DatosDelitos!E321</f>
        <v>1</v>
      </c>
      <c r="E77" s="79">
        <f>DatosDelitos!F321</f>
        <v>0</v>
      </c>
    </row>
    <row r="78" spans="2:5" ht="15" customHeight="1" x14ac:dyDescent="0.25">
      <c r="B78" s="202" t="s">
        <v>932</v>
      </c>
      <c r="C78" s="202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2" t="s">
        <v>623</v>
      </c>
      <c r="C79" s="202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2" t="s">
        <v>187</v>
      </c>
      <c r="C80" s="202"/>
      <c r="D80" s="79">
        <f>SUM(D48:D79)</f>
        <v>2603</v>
      </c>
      <c r="E80" s="79">
        <f>SUM(E48:E79)</f>
        <v>2096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1" t="s">
        <v>907</v>
      </c>
      <c r="C85" s="201"/>
      <c r="D85" s="79">
        <f>DatosDelitos!M5+DatosDelitos!M13-DatosDelitos!M17</f>
        <v>85</v>
      </c>
    </row>
    <row r="86" spans="2:13" ht="13.15" customHeight="1" x14ac:dyDescent="0.25">
      <c r="B86" s="201" t="s">
        <v>275</v>
      </c>
      <c r="C86" s="201"/>
      <c r="D86" s="79">
        <f>DatosDelitos!M10</f>
        <v>0</v>
      </c>
    </row>
    <row r="87" spans="2:13" ht="13.15" customHeight="1" x14ac:dyDescent="0.25">
      <c r="B87" s="201" t="s">
        <v>318</v>
      </c>
      <c r="C87" s="201"/>
      <c r="D87" s="79">
        <f>DatosDelitos!M20</f>
        <v>0</v>
      </c>
    </row>
    <row r="88" spans="2:13" ht="13.15" customHeight="1" x14ac:dyDescent="0.25">
      <c r="B88" s="201" t="s">
        <v>321</v>
      </c>
      <c r="C88" s="201"/>
      <c r="D88" s="79">
        <f>DatosDelitos!M23</f>
        <v>0</v>
      </c>
    </row>
    <row r="89" spans="2:13" ht="13.15" customHeight="1" x14ac:dyDescent="0.25">
      <c r="B89" s="201" t="s">
        <v>939</v>
      </c>
      <c r="C89" s="201"/>
      <c r="D89" s="79">
        <f>SUM(DatosDelitos!M17,DatosDelitos!M44)</f>
        <v>3</v>
      </c>
    </row>
    <row r="90" spans="2:13" ht="13.15" customHeight="1" x14ac:dyDescent="0.25">
      <c r="B90" s="201" t="s">
        <v>909</v>
      </c>
      <c r="C90" s="201"/>
      <c r="D90" s="79">
        <f>DatosDelitos!M30</f>
        <v>4</v>
      </c>
    </row>
    <row r="91" spans="2:13" ht="13.15" customHeight="1" x14ac:dyDescent="0.25">
      <c r="B91" s="201" t="s">
        <v>910</v>
      </c>
      <c r="C91" s="201"/>
      <c r="D91" s="79">
        <f>DatosDelitos!M42-DatosDelitos!M44</f>
        <v>2</v>
      </c>
    </row>
    <row r="92" spans="2:13" ht="13.15" customHeight="1" x14ac:dyDescent="0.25">
      <c r="B92" s="201" t="s">
        <v>911</v>
      </c>
      <c r="C92" s="201"/>
      <c r="D92" s="79">
        <f>DatosDelitos!M50</f>
        <v>4</v>
      </c>
    </row>
    <row r="93" spans="2:13" ht="13.15" customHeight="1" x14ac:dyDescent="0.25">
      <c r="B93" s="201" t="s">
        <v>912</v>
      </c>
      <c r="C93" s="201"/>
      <c r="D93" s="79">
        <f>DatosDelitos!M72</f>
        <v>0</v>
      </c>
    </row>
    <row r="94" spans="2:13" ht="27" customHeight="1" x14ac:dyDescent="0.25">
      <c r="B94" s="201" t="s">
        <v>936</v>
      </c>
      <c r="C94" s="201"/>
      <c r="D94" s="79">
        <f>DatosDelitos!M74</f>
        <v>1</v>
      </c>
    </row>
    <row r="95" spans="2:13" ht="13.15" customHeight="1" x14ac:dyDescent="0.25">
      <c r="B95" s="201" t="s">
        <v>914</v>
      </c>
      <c r="C95" s="201"/>
      <c r="D95" s="79">
        <f>DatosDelitos!M82</f>
        <v>0</v>
      </c>
    </row>
    <row r="96" spans="2:13" ht="13.15" customHeight="1" x14ac:dyDescent="0.25">
      <c r="B96" s="201" t="s">
        <v>915</v>
      </c>
      <c r="C96" s="201"/>
      <c r="D96" s="79">
        <f>DatosDelitos!M85</f>
        <v>16</v>
      </c>
    </row>
    <row r="97" spans="2:4" ht="13.15" customHeight="1" x14ac:dyDescent="0.25">
      <c r="B97" s="201" t="s">
        <v>643</v>
      </c>
      <c r="C97" s="201"/>
      <c r="D97" s="79">
        <f>DatosDelitos!M97</f>
        <v>29</v>
      </c>
    </row>
    <row r="98" spans="2:4" ht="27" customHeight="1" x14ac:dyDescent="0.25">
      <c r="B98" s="201" t="s">
        <v>937</v>
      </c>
      <c r="C98" s="201"/>
      <c r="D98" s="79">
        <f>DatosDelitos!M131</f>
        <v>1</v>
      </c>
    </row>
    <row r="99" spans="2:4" ht="13.15" customHeight="1" x14ac:dyDescent="0.25">
      <c r="B99" s="201" t="s">
        <v>917</v>
      </c>
      <c r="C99" s="201"/>
      <c r="D99" s="79">
        <f>DatosDelitos!M137</f>
        <v>0</v>
      </c>
    </row>
    <row r="100" spans="2:4" ht="13.15" customHeight="1" x14ac:dyDescent="0.25">
      <c r="B100" s="201" t="s">
        <v>918</v>
      </c>
      <c r="C100" s="201"/>
      <c r="D100" s="79">
        <f>DatosDelitos!M144</f>
        <v>0</v>
      </c>
    </row>
    <row r="101" spans="2:4" ht="13.15" customHeight="1" x14ac:dyDescent="0.25">
      <c r="B101" s="201" t="s">
        <v>940</v>
      </c>
      <c r="C101" s="201"/>
      <c r="D101" s="79">
        <f>DatosDelitos!M148</f>
        <v>30</v>
      </c>
    </row>
    <row r="102" spans="2:4" ht="13.15" customHeight="1" x14ac:dyDescent="0.25">
      <c r="B102" s="201" t="s">
        <v>850</v>
      </c>
      <c r="C102" s="201"/>
      <c r="D102" s="79">
        <f>SUM(DatosDelitos!M149,DatosDelitos!M150)</f>
        <v>0</v>
      </c>
    </row>
    <row r="103" spans="2:4" ht="13.15" customHeight="1" x14ac:dyDescent="0.25">
      <c r="B103" s="201" t="s">
        <v>848</v>
      </c>
      <c r="C103" s="201"/>
      <c r="D103" s="79">
        <f>SUM(DatosDelitos!M151:N155)</f>
        <v>9</v>
      </c>
    </row>
    <row r="104" spans="2:4" ht="13.15" customHeight="1" x14ac:dyDescent="0.25">
      <c r="B104" s="201" t="s">
        <v>920</v>
      </c>
      <c r="C104" s="201"/>
      <c r="D104" s="79">
        <f>SUM(SUM(DatosDelitos!M157:N160),SUM(DatosDelitos!M167:N172))</f>
        <v>0</v>
      </c>
    </row>
    <row r="105" spans="2:4" ht="13.15" customHeight="1" x14ac:dyDescent="0.25">
      <c r="B105" s="201" t="s">
        <v>941</v>
      </c>
      <c r="C105" s="201"/>
      <c r="D105" s="79">
        <f>SUM(DatosDelitos!M161:N165)</f>
        <v>21</v>
      </c>
    </row>
    <row r="106" spans="2:4" ht="13.15" customHeight="1" x14ac:dyDescent="0.25">
      <c r="B106" s="201" t="s">
        <v>921</v>
      </c>
      <c r="C106" s="201"/>
      <c r="D106" s="79">
        <f>SUM(DatosDelitos!M173:N177)</f>
        <v>6</v>
      </c>
    </row>
    <row r="107" spans="2:4" ht="13.15" customHeight="1" x14ac:dyDescent="0.25">
      <c r="B107" s="201" t="s">
        <v>922</v>
      </c>
      <c r="C107" s="201"/>
      <c r="D107" s="79">
        <f>DatosDelitos!M178</f>
        <v>51</v>
      </c>
    </row>
    <row r="108" spans="2:4" ht="13.15" customHeight="1" x14ac:dyDescent="0.25">
      <c r="B108" s="201" t="s">
        <v>923</v>
      </c>
      <c r="C108" s="201"/>
      <c r="D108" s="79">
        <f>DatosDelitos!M186</f>
        <v>12</v>
      </c>
    </row>
    <row r="109" spans="2:4" ht="13.15" customHeight="1" x14ac:dyDescent="0.25">
      <c r="B109" s="201" t="s">
        <v>924</v>
      </c>
      <c r="C109" s="201"/>
      <c r="D109" s="79">
        <f>DatosDelitos!M201</f>
        <v>15</v>
      </c>
    </row>
    <row r="110" spans="2:4" ht="13.15" customHeight="1" x14ac:dyDescent="0.25">
      <c r="B110" s="201" t="s">
        <v>925</v>
      </c>
      <c r="C110" s="201"/>
      <c r="D110" s="79">
        <f>DatosDelitos!M221</f>
        <v>4</v>
      </c>
    </row>
    <row r="111" spans="2:4" ht="13.15" customHeight="1" x14ac:dyDescent="0.25">
      <c r="B111" s="201" t="s">
        <v>926</v>
      </c>
      <c r="C111" s="201"/>
      <c r="D111" s="79">
        <f>DatosDelitos!M242</f>
        <v>1</v>
      </c>
    </row>
    <row r="112" spans="2:4" ht="13.15" customHeight="1" x14ac:dyDescent="0.25">
      <c r="B112" s="201" t="s">
        <v>927</v>
      </c>
      <c r="C112" s="201"/>
      <c r="D112" s="79">
        <f>DatosDelitos!M269</f>
        <v>2</v>
      </c>
    </row>
    <row r="113" spans="2:4" ht="38.25" customHeight="1" x14ac:dyDescent="0.25">
      <c r="B113" s="201" t="s">
        <v>928</v>
      </c>
      <c r="C113" s="201"/>
      <c r="D113" s="79">
        <f>DatosDelitos!M299</f>
        <v>0</v>
      </c>
    </row>
    <row r="114" spans="2:4" ht="13.15" customHeight="1" x14ac:dyDescent="0.25">
      <c r="B114" s="201" t="s">
        <v>929</v>
      </c>
      <c r="C114" s="201"/>
      <c r="D114" s="79">
        <f>DatosDelitos!M303</f>
        <v>0</v>
      </c>
    </row>
    <row r="115" spans="2:4" ht="13.15" customHeight="1" x14ac:dyDescent="0.25">
      <c r="B115" s="201" t="s">
        <v>930</v>
      </c>
      <c r="C115" s="201"/>
      <c r="D115" s="79">
        <f>DatosDelitos!M310+DatosDelitos!M318</f>
        <v>0</v>
      </c>
    </row>
    <row r="116" spans="2:4" ht="13.15" customHeight="1" x14ac:dyDescent="0.25">
      <c r="B116" s="201" t="s">
        <v>614</v>
      </c>
      <c r="C116" s="201"/>
      <c r="D116" s="79">
        <f>DatosDelitos!M316</f>
        <v>0</v>
      </c>
    </row>
    <row r="117" spans="2:4" ht="13.9" customHeight="1" x14ac:dyDescent="0.25">
      <c r="B117" s="201" t="s">
        <v>931</v>
      </c>
      <c r="C117" s="201"/>
      <c r="D117" s="79">
        <f>DatosDelitos!M321</f>
        <v>6</v>
      </c>
    </row>
    <row r="118" spans="2:4" ht="12.75" customHeight="1" x14ac:dyDescent="0.25">
      <c r="B118" s="202" t="s">
        <v>932</v>
      </c>
      <c r="C118" s="202"/>
      <c r="D118" s="79">
        <f>DatosDelitos!M323</f>
        <v>0</v>
      </c>
    </row>
    <row r="119" spans="2:4" ht="15" customHeight="1" x14ac:dyDescent="0.25">
      <c r="B119" s="202" t="s">
        <v>623</v>
      </c>
      <c r="C119" s="202"/>
      <c r="D119" s="79">
        <f>DatosDelitos!M325</f>
        <v>0</v>
      </c>
    </row>
    <row r="120" spans="2:4" ht="15" customHeight="1" x14ac:dyDescent="0.25">
      <c r="B120" s="201" t="s">
        <v>187</v>
      </c>
      <c r="C120" s="201"/>
      <c r="D120" s="79">
        <f>SUM(D85:D119)</f>
        <v>302</v>
      </c>
    </row>
  </sheetData>
  <sheetProtection selectLockedCells="1" selectUnlockedCells="1"/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42</v>
      </c>
      <c r="C5" s="32">
        <v>25</v>
      </c>
      <c r="D5" s="33">
        <v>0.68</v>
      </c>
      <c r="E5" s="32">
        <v>0</v>
      </c>
      <c r="F5" s="32">
        <v>0</v>
      </c>
      <c r="G5" s="32">
        <v>9</v>
      </c>
      <c r="H5" s="32">
        <v>5</v>
      </c>
      <c r="I5" s="32">
        <v>3</v>
      </c>
      <c r="J5" s="32">
        <v>4</v>
      </c>
      <c r="K5" s="32">
        <v>2</v>
      </c>
      <c r="L5" s="32">
        <v>1</v>
      </c>
      <c r="M5" s="32">
        <v>0</v>
      </c>
      <c r="N5" s="32">
        <v>6</v>
      </c>
      <c r="O5" s="32">
        <v>10</v>
      </c>
    </row>
    <row r="6" spans="1:15" x14ac:dyDescent="0.25">
      <c r="A6" s="12" t="s">
        <v>304</v>
      </c>
      <c r="B6" s="13">
        <v>13</v>
      </c>
      <c r="C6" s="13">
        <v>12</v>
      </c>
      <c r="D6" s="34">
        <v>8.3333333333333301E-2</v>
      </c>
      <c r="E6" s="13">
        <v>0</v>
      </c>
      <c r="F6" s="13">
        <v>0</v>
      </c>
      <c r="G6" s="13">
        <v>2</v>
      </c>
      <c r="H6" s="13">
        <v>0</v>
      </c>
      <c r="I6" s="13">
        <v>2</v>
      </c>
      <c r="J6" s="13">
        <v>2</v>
      </c>
      <c r="K6" s="13">
        <v>2</v>
      </c>
      <c r="L6" s="13">
        <v>0</v>
      </c>
      <c r="M6" s="13">
        <v>0</v>
      </c>
      <c r="N6" s="13">
        <v>4</v>
      </c>
      <c r="O6" s="25">
        <v>7</v>
      </c>
    </row>
    <row r="7" spans="1:15" x14ac:dyDescent="0.25">
      <c r="A7" s="12" t="s">
        <v>305</v>
      </c>
      <c r="B7" s="13">
        <v>4</v>
      </c>
      <c r="C7" s="13">
        <v>0</v>
      </c>
      <c r="D7" s="34">
        <v>0</v>
      </c>
      <c r="E7" s="13">
        <v>0</v>
      </c>
      <c r="F7" s="13">
        <v>0</v>
      </c>
      <c r="G7" s="13">
        <v>1</v>
      </c>
      <c r="H7" s="13">
        <v>1</v>
      </c>
      <c r="I7" s="13">
        <v>0</v>
      </c>
      <c r="J7" s="13">
        <v>2</v>
      </c>
      <c r="K7" s="13">
        <v>0</v>
      </c>
      <c r="L7" s="13">
        <v>1</v>
      </c>
      <c r="M7" s="13">
        <v>0</v>
      </c>
      <c r="N7" s="13">
        <v>0</v>
      </c>
      <c r="O7" s="25">
        <v>2</v>
      </c>
    </row>
    <row r="8" spans="1:15" x14ac:dyDescent="0.25">
      <c r="A8" s="12" t="s">
        <v>306</v>
      </c>
      <c r="B8" s="13">
        <v>19</v>
      </c>
      <c r="C8" s="13">
        <v>7</v>
      </c>
      <c r="D8" s="34">
        <v>1.71428571428571</v>
      </c>
      <c r="E8" s="13">
        <v>0</v>
      </c>
      <c r="F8" s="13">
        <v>0</v>
      </c>
      <c r="G8" s="13">
        <v>6</v>
      </c>
      <c r="H8" s="13">
        <v>4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25">
        <v>1</v>
      </c>
    </row>
    <row r="9" spans="1:15" x14ac:dyDescent="0.25">
      <c r="A9" s="12" t="s">
        <v>307</v>
      </c>
      <c r="B9" s="13">
        <v>6</v>
      </c>
      <c r="C9" s="13">
        <v>6</v>
      </c>
      <c r="D9" s="3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1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1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12931</v>
      </c>
      <c r="C13" s="32">
        <v>14496</v>
      </c>
      <c r="D13" s="33">
        <v>-0.107960816777042</v>
      </c>
      <c r="E13" s="32">
        <v>742</v>
      </c>
      <c r="F13" s="32">
        <v>758</v>
      </c>
      <c r="G13" s="32">
        <v>277</v>
      </c>
      <c r="H13" s="32">
        <v>256</v>
      </c>
      <c r="I13" s="32">
        <v>5</v>
      </c>
      <c r="J13" s="32">
        <v>2</v>
      </c>
      <c r="K13" s="32">
        <v>0</v>
      </c>
      <c r="L13" s="32">
        <v>0</v>
      </c>
      <c r="M13" s="32">
        <v>87</v>
      </c>
      <c r="N13" s="32">
        <v>4</v>
      </c>
      <c r="O13" s="32">
        <v>463</v>
      </c>
    </row>
    <row r="14" spans="1:15" x14ac:dyDescent="0.25">
      <c r="A14" s="12" t="s">
        <v>311</v>
      </c>
      <c r="B14" s="13">
        <v>8475</v>
      </c>
      <c r="C14" s="13">
        <v>9510</v>
      </c>
      <c r="D14" s="34">
        <v>-0.108832807570978</v>
      </c>
      <c r="E14" s="13">
        <v>54</v>
      </c>
      <c r="F14" s="13">
        <v>49</v>
      </c>
      <c r="G14" s="13">
        <v>202</v>
      </c>
      <c r="H14" s="13">
        <v>144</v>
      </c>
      <c r="I14" s="13">
        <v>1</v>
      </c>
      <c r="J14" s="13">
        <v>1</v>
      </c>
      <c r="K14" s="13">
        <v>0</v>
      </c>
      <c r="L14" s="13">
        <v>0</v>
      </c>
      <c r="M14" s="13">
        <v>85</v>
      </c>
      <c r="N14" s="13">
        <v>0</v>
      </c>
      <c r="O14" s="25">
        <v>254</v>
      </c>
    </row>
    <row r="15" spans="1:15" x14ac:dyDescent="0.25">
      <c r="A15" s="12" t="s">
        <v>312</v>
      </c>
      <c r="B15" s="13">
        <v>140</v>
      </c>
      <c r="C15" s="13">
        <v>71</v>
      </c>
      <c r="D15" s="34">
        <v>0.971830985915493</v>
      </c>
      <c r="E15" s="13">
        <v>1</v>
      </c>
      <c r="F15" s="13">
        <v>1</v>
      </c>
      <c r="G15" s="13">
        <v>1</v>
      </c>
      <c r="H15" s="13">
        <v>5</v>
      </c>
      <c r="I15" s="13">
        <v>2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3039</v>
      </c>
      <c r="C16" s="13">
        <v>3847</v>
      </c>
      <c r="D16" s="34">
        <v>-0.21003379256563601</v>
      </c>
      <c r="E16" s="13">
        <v>3</v>
      </c>
      <c r="F16" s="13">
        <v>3</v>
      </c>
      <c r="G16" s="13">
        <v>17</v>
      </c>
      <c r="H16" s="13">
        <v>11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12</v>
      </c>
    </row>
    <row r="17" spans="1:15" x14ac:dyDescent="0.25">
      <c r="A17" s="12" t="s">
        <v>314</v>
      </c>
      <c r="B17" s="13">
        <v>1273</v>
      </c>
      <c r="C17" s="13">
        <v>1063</v>
      </c>
      <c r="D17" s="34">
        <v>0.19755409219191</v>
      </c>
      <c r="E17" s="13">
        <v>683</v>
      </c>
      <c r="F17" s="13">
        <v>705</v>
      </c>
      <c r="G17" s="13">
        <v>57</v>
      </c>
      <c r="H17" s="13">
        <v>95</v>
      </c>
      <c r="I17" s="13">
        <v>2</v>
      </c>
      <c r="J17" s="13">
        <v>1</v>
      </c>
      <c r="K17" s="13">
        <v>0</v>
      </c>
      <c r="L17" s="13">
        <v>0</v>
      </c>
      <c r="M17" s="13">
        <v>2</v>
      </c>
      <c r="N17" s="13">
        <v>4</v>
      </c>
      <c r="O17" s="25">
        <v>196</v>
      </c>
    </row>
    <row r="18" spans="1:15" x14ac:dyDescent="0.25">
      <c r="A18" s="12" t="s">
        <v>315</v>
      </c>
      <c r="B18" s="13">
        <v>4</v>
      </c>
      <c r="C18" s="13">
        <v>5</v>
      </c>
      <c r="D18" s="34">
        <v>-0.2</v>
      </c>
      <c r="E18" s="13">
        <v>1</v>
      </c>
      <c r="F18" s="13">
        <v>0</v>
      </c>
      <c r="G18" s="13">
        <v>0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10</v>
      </c>
      <c r="C20" s="32">
        <v>3</v>
      </c>
      <c r="D20" s="33">
        <v>2.3333333333333299</v>
      </c>
      <c r="E20" s="32">
        <v>0</v>
      </c>
      <c r="F20" s="32">
        <v>0</v>
      </c>
      <c r="G20" s="32">
        <v>1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3</v>
      </c>
      <c r="C21" s="13">
        <v>2</v>
      </c>
      <c r="D21" s="34">
        <v>0.5</v>
      </c>
      <c r="E21" s="13">
        <v>0</v>
      </c>
      <c r="F21" s="13">
        <v>0</v>
      </c>
      <c r="G21" s="13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7</v>
      </c>
      <c r="C22" s="13">
        <v>1</v>
      </c>
      <c r="D22" s="34">
        <v>6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0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619</v>
      </c>
      <c r="C30" s="32">
        <v>709</v>
      </c>
      <c r="D30" s="33">
        <v>-0.12693935119887201</v>
      </c>
      <c r="E30" s="32">
        <v>184</v>
      </c>
      <c r="F30" s="32">
        <v>111</v>
      </c>
      <c r="G30" s="32">
        <v>63</v>
      </c>
      <c r="H30" s="32">
        <v>68</v>
      </c>
      <c r="I30" s="32">
        <v>0</v>
      </c>
      <c r="J30" s="32">
        <v>1</v>
      </c>
      <c r="K30" s="32">
        <v>0</v>
      </c>
      <c r="L30" s="32">
        <v>0</v>
      </c>
      <c r="M30" s="32">
        <v>4</v>
      </c>
      <c r="N30" s="32">
        <v>3</v>
      </c>
      <c r="O30" s="32">
        <v>233</v>
      </c>
    </row>
    <row r="31" spans="1:15" x14ac:dyDescent="0.25">
      <c r="A31" s="12" t="s">
        <v>328</v>
      </c>
      <c r="B31" s="13">
        <v>6</v>
      </c>
      <c r="C31" s="13">
        <v>10</v>
      </c>
      <c r="D31" s="34">
        <v>-0.4</v>
      </c>
      <c r="E31" s="13">
        <v>0</v>
      </c>
      <c r="F31" s="13">
        <v>0</v>
      </c>
      <c r="G31" s="13">
        <v>1</v>
      </c>
      <c r="H31" s="13">
        <v>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</v>
      </c>
      <c r="O31" s="25">
        <v>2</v>
      </c>
    </row>
    <row r="32" spans="1:15" x14ac:dyDescent="0.25">
      <c r="A32" s="12" t="s">
        <v>329</v>
      </c>
      <c r="B32" s="13">
        <v>1</v>
      </c>
      <c r="C32" s="13">
        <v>0</v>
      </c>
      <c r="D32" s="3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294</v>
      </c>
      <c r="C33" s="13">
        <v>341</v>
      </c>
      <c r="D33" s="34">
        <v>-0.13782991202346001</v>
      </c>
      <c r="E33" s="13">
        <v>38</v>
      </c>
      <c r="F33" s="13">
        <v>26</v>
      </c>
      <c r="G33" s="13">
        <v>33</v>
      </c>
      <c r="H33" s="13">
        <v>34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25">
        <v>71</v>
      </c>
    </row>
    <row r="34" spans="1:15" x14ac:dyDescent="0.25">
      <c r="A34" s="12" t="s">
        <v>331</v>
      </c>
      <c r="B34" s="13">
        <v>47</v>
      </c>
      <c r="C34" s="13">
        <v>41</v>
      </c>
      <c r="D34" s="34">
        <v>0.146341463414634</v>
      </c>
      <c r="E34" s="13">
        <v>9</v>
      </c>
      <c r="F34" s="13">
        <v>13</v>
      </c>
      <c r="G34" s="13">
        <v>8</v>
      </c>
      <c r="H34" s="13">
        <v>11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12</v>
      </c>
    </row>
    <row r="35" spans="1:15" x14ac:dyDescent="0.25">
      <c r="A35" s="12" t="s">
        <v>332</v>
      </c>
      <c r="B35" s="13">
        <v>111</v>
      </c>
      <c r="C35" s="13">
        <v>148</v>
      </c>
      <c r="D35" s="34">
        <v>-0.25</v>
      </c>
      <c r="E35" s="13">
        <v>7</v>
      </c>
      <c r="F35" s="13">
        <v>6</v>
      </c>
      <c r="G35" s="13">
        <v>4</v>
      </c>
      <c r="H35" s="13">
        <v>5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3">
        <v>0</v>
      </c>
      <c r="O35" s="25">
        <v>18</v>
      </c>
    </row>
    <row r="36" spans="1:15" x14ac:dyDescent="0.25">
      <c r="A36" s="12" t="s">
        <v>333</v>
      </c>
      <c r="B36" s="13">
        <v>34</v>
      </c>
      <c r="C36" s="13">
        <v>35</v>
      </c>
      <c r="D36" s="34">
        <v>-2.8571428571428598E-2</v>
      </c>
      <c r="E36" s="13">
        <v>111</v>
      </c>
      <c r="F36" s="13">
        <v>35</v>
      </c>
      <c r="G36" s="13">
        <v>4</v>
      </c>
      <c r="H36" s="13">
        <v>4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1</v>
      </c>
      <c r="O36" s="25">
        <v>82</v>
      </c>
    </row>
    <row r="37" spans="1:15" x14ac:dyDescent="0.25">
      <c r="A37" s="12" t="s">
        <v>334</v>
      </c>
      <c r="B37" s="13">
        <v>3</v>
      </c>
      <c r="C37" s="13">
        <v>15</v>
      </c>
      <c r="D37" s="34">
        <v>-0.8</v>
      </c>
      <c r="E37" s="13">
        <v>1</v>
      </c>
      <c r="F37" s="13">
        <v>7</v>
      </c>
      <c r="G37" s="13">
        <v>1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15</v>
      </c>
    </row>
    <row r="38" spans="1:15" x14ac:dyDescent="0.25">
      <c r="A38" s="12" t="s">
        <v>335</v>
      </c>
      <c r="B38" s="13">
        <v>7</v>
      </c>
      <c r="C38" s="13">
        <v>12</v>
      </c>
      <c r="D38" s="34">
        <v>-0.41666666666666702</v>
      </c>
      <c r="E38" s="13">
        <v>16</v>
      </c>
      <c r="F38" s="13">
        <v>20</v>
      </c>
      <c r="G38" s="13">
        <v>3</v>
      </c>
      <c r="H38" s="13">
        <v>3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19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116</v>
      </c>
      <c r="C41" s="13">
        <v>107</v>
      </c>
      <c r="D41" s="34">
        <v>8.4112149532710304E-2</v>
      </c>
      <c r="E41" s="13">
        <v>2</v>
      </c>
      <c r="F41" s="13">
        <v>4</v>
      </c>
      <c r="G41" s="13">
        <v>9</v>
      </c>
      <c r="H41" s="13">
        <v>6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14</v>
      </c>
    </row>
    <row r="42" spans="1:15" x14ac:dyDescent="0.25">
      <c r="A42" s="51" t="s">
        <v>339</v>
      </c>
      <c r="B42" s="32">
        <v>353</v>
      </c>
      <c r="C42" s="32">
        <v>207</v>
      </c>
      <c r="D42" s="33">
        <v>0.70531400966183599</v>
      </c>
      <c r="E42" s="32">
        <v>195</v>
      </c>
      <c r="F42" s="32">
        <v>57</v>
      </c>
      <c r="G42" s="32">
        <v>53</v>
      </c>
      <c r="H42" s="32">
        <v>39</v>
      </c>
      <c r="I42" s="32">
        <v>2</v>
      </c>
      <c r="J42" s="32">
        <v>1</v>
      </c>
      <c r="K42" s="32">
        <v>0</v>
      </c>
      <c r="L42" s="32">
        <v>0</v>
      </c>
      <c r="M42" s="32">
        <v>3</v>
      </c>
      <c r="N42" s="32">
        <v>1</v>
      </c>
      <c r="O42" s="32">
        <v>31</v>
      </c>
    </row>
    <row r="43" spans="1:15" x14ac:dyDescent="0.25">
      <c r="A43" s="12" t="s">
        <v>340</v>
      </c>
      <c r="B43" s="13">
        <v>7</v>
      </c>
      <c r="C43" s="13">
        <v>2</v>
      </c>
      <c r="D43" s="34">
        <v>2.5</v>
      </c>
      <c r="E43" s="13">
        <v>0</v>
      </c>
      <c r="F43" s="13">
        <v>0</v>
      </c>
      <c r="G43" s="13">
        <v>0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2</v>
      </c>
    </row>
    <row r="44" spans="1:15" x14ac:dyDescent="0.25">
      <c r="A44" s="12" t="s">
        <v>341</v>
      </c>
      <c r="B44" s="13">
        <v>323</v>
      </c>
      <c r="C44" s="13">
        <v>181</v>
      </c>
      <c r="D44" s="34">
        <v>0.78453038674033204</v>
      </c>
      <c r="E44" s="13">
        <v>194</v>
      </c>
      <c r="F44" s="13">
        <v>57</v>
      </c>
      <c r="G44" s="13">
        <v>51</v>
      </c>
      <c r="H44" s="13">
        <v>36</v>
      </c>
      <c r="I44" s="13">
        <v>2</v>
      </c>
      <c r="J44" s="13">
        <v>1</v>
      </c>
      <c r="K44" s="13">
        <v>0</v>
      </c>
      <c r="L44" s="13">
        <v>0</v>
      </c>
      <c r="M44" s="13">
        <v>1</v>
      </c>
      <c r="N44" s="13">
        <v>1</v>
      </c>
      <c r="O44" s="25">
        <v>27</v>
      </c>
    </row>
    <row r="45" spans="1:15" x14ac:dyDescent="0.25">
      <c r="A45" s="12" t="s">
        <v>342</v>
      </c>
      <c r="B45" s="13">
        <v>7</v>
      </c>
      <c r="C45" s="13">
        <v>7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2</v>
      </c>
      <c r="C46" s="13">
        <v>1</v>
      </c>
      <c r="D46" s="34">
        <v>1</v>
      </c>
      <c r="E46" s="13">
        <v>1</v>
      </c>
      <c r="F46" s="13">
        <v>0</v>
      </c>
      <c r="G46" s="13">
        <v>2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2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14</v>
      </c>
      <c r="C48" s="13">
        <v>14</v>
      </c>
      <c r="D48" s="3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2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2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293</v>
      </c>
      <c r="C50" s="32">
        <v>245</v>
      </c>
      <c r="D50" s="33">
        <v>0.19591836734693899</v>
      </c>
      <c r="E50" s="32">
        <v>14</v>
      </c>
      <c r="F50" s="32">
        <v>9</v>
      </c>
      <c r="G50" s="32">
        <v>52</v>
      </c>
      <c r="H50" s="32">
        <v>35</v>
      </c>
      <c r="I50" s="32">
        <v>15</v>
      </c>
      <c r="J50" s="32">
        <v>8</v>
      </c>
      <c r="K50" s="32">
        <v>0</v>
      </c>
      <c r="L50" s="32">
        <v>0</v>
      </c>
      <c r="M50" s="32">
        <v>4</v>
      </c>
      <c r="N50" s="32">
        <v>3</v>
      </c>
      <c r="O50" s="32">
        <v>38</v>
      </c>
    </row>
    <row r="51" spans="1:15" x14ac:dyDescent="0.25">
      <c r="A51" s="12" t="s">
        <v>348</v>
      </c>
      <c r="B51" s="13">
        <v>72</v>
      </c>
      <c r="C51" s="13">
        <v>59</v>
      </c>
      <c r="D51" s="34">
        <v>0.22033898305084701</v>
      </c>
      <c r="E51" s="13">
        <v>0</v>
      </c>
      <c r="F51" s="13">
        <v>0</v>
      </c>
      <c r="G51" s="13">
        <v>3</v>
      </c>
      <c r="H51" s="13">
        <v>4</v>
      </c>
      <c r="I51" s="13">
        <v>6</v>
      </c>
      <c r="J51" s="13">
        <v>3</v>
      </c>
      <c r="K51" s="13">
        <v>0</v>
      </c>
      <c r="L51" s="13">
        <v>0</v>
      </c>
      <c r="M51" s="13">
        <v>0</v>
      </c>
      <c r="N51" s="13">
        <v>1</v>
      </c>
      <c r="O51" s="25">
        <v>3</v>
      </c>
    </row>
    <row r="52" spans="1:15" x14ac:dyDescent="0.25">
      <c r="A52" s="12" t="s">
        <v>349</v>
      </c>
      <c r="B52" s="13">
        <v>3</v>
      </c>
      <c r="C52" s="13">
        <v>1</v>
      </c>
      <c r="D52" s="34">
        <v>2</v>
      </c>
      <c r="E52" s="13">
        <v>1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1</v>
      </c>
      <c r="O52" s="25">
        <v>0</v>
      </c>
    </row>
    <row r="53" spans="1:15" x14ac:dyDescent="0.25">
      <c r="A53" s="12" t="s">
        <v>350</v>
      </c>
      <c r="B53" s="13">
        <v>108</v>
      </c>
      <c r="C53" s="13">
        <v>96</v>
      </c>
      <c r="D53" s="34">
        <v>0.125</v>
      </c>
      <c r="E53" s="13">
        <v>10</v>
      </c>
      <c r="F53" s="13">
        <v>6</v>
      </c>
      <c r="G53" s="13">
        <v>19</v>
      </c>
      <c r="H53" s="13">
        <v>13</v>
      </c>
      <c r="I53" s="13">
        <v>4</v>
      </c>
      <c r="J53" s="13">
        <v>1</v>
      </c>
      <c r="K53" s="13">
        <v>0</v>
      </c>
      <c r="L53" s="13">
        <v>0</v>
      </c>
      <c r="M53" s="13">
        <v>1</v>
      </c>
      <c r="N53" s="13">
        <v>0</v>
      </c>
      <c r="O53" s="25">
        <v>15</v>
      </c>
    </row>
    <row r="54" spans="1:15" x14ac:dyDescent="0.25">
      <c r="A54" s="12" t="s">
        <v>351</v>
      </c>
      <c r="B54" s="13">
        <v>2</v>
      </c>
      <c r="C54" s="13">
        <v>7</v>
      </c>
      <c r="D54" s="34">
        <v>-0.71428571428571397</v>
      </c>
      <c r="E54" s="13">
        <v>1</v>
      </c>
      <c r="F54" s="13">
        <v>0</v>
      </c>
      <c r="G54" s="13">
        <v>0</v>
      </c>
      <c r="H54" s="13">
        <v>0</v>
      </c>
      <c r="I54" s="13">
        <v>2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1</v>
      </c>
      <c r="C55" s="13">
        <v>5</v>
      </c>
      <c r="D55" s="34">
        <v>-0.8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24</v>
      </c>
      <c r="C56" s="13">
        <v>8</v>
      </c>
      <c r="D56" s="34">
        <v>2</v>
      </c>
      <c r="E56" s="13">
        <v>0</v>
      </c>
      <c r="F56" s="13">
        <v>1</v>
      </c>
      <c r="G56" s="13">
        <v>4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12</v>
      </c>
      <c r="C57" s="13">
        <v>5</v>
      </c>
      <c r="D57" s="34">
        <v>1.4</v>
      </c>
      <c r="E57" s="13">
        <v>0</v>
      </c>
      <c r="F57" s="13">
        <v>1</v>
      </c>
      <c r="G57" s="13">
        <v>2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2</v>
      </c>
    </row>
    <row r="58" spans="1:15" x14ac:dyDescent="0.25">
      <c r="A58" s="12" t="s">
        <v>355</v>
      </c>
      <c r="B58" s="13">
        <v>1</v>
      </c>
      <c r="C58" s="13">
        <v>1</v>
      </c>
      <c r="D58" s="3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4</v>
      </c>
      <c r="C59" s="13">
        <v>1</v>
      </c>
      <c r="D59" s="34">
        <v>3</v>
      </c>
      <c r="E59" s="13">
        <v>0</v>
      </c>
      <c r="F59" s="13">
        <v>0</v>
      </c>
      <c r="G59" s="13">
        <v>2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3</v>
      </c>
      <c r="C60" s="13">
        <v>7</v>
      </c>
      <c r="D60" s="34">
        <v>-0.57142857142857095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2</v>
      </c>
    </row>
    <row r="61" spans="1:15" x14ac:dyDescent="0.25">
      <c r="A61" s="12" t="s">
        <v>358</v>
      </c>
      <c r="B61" s="13">
        <v>15</v>
      </c>
      <c r="C61" s="13">
        <v>7</v>
      </c>
      <c r="D61" s="34">
        <v>1.1428571428571399</v>
      </c>
      <c r="E61" s="13">
        <v>1</v>
      </c>
      <c r="F61" s="13">
        <v>0</v>
      </c>
      <c r="G61" s="13">
        <v>4</v>
      </c>
      <c r="H61" s="13">
        <v>5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4</v>
      </c>
    </row>
    <row r="62" spans="1:15" x14ac:dyDescent="0.25">
      <c r="A62" s="12" t="s">
        <v>359</v>
      </c>
      <c r="B62" s="13">
        <v>7</v>
      </c>
      <c r="C62" s="13">
        <v>2</v>
      </c>
      <c r="D62" s="34">
        <v>2.5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1</v>
      </c>
    </row>
    <row r="63" spans="1:15" x14ac:dyDescent="0.25">
      <c r="A63" s="12" t="s">
        <v>360</v>
      </c>
      <c r="B63" s="13">
        <v>30</v>
      </c>
      <c r="C63" s="13">
        <v>32</v>
      </c>
      <c r="D63" s="34">
        <v>-6.25E-2</v>
      </c>
      <c r="E63" s="13">
        <v>1</v>
      </c>
      <c r="F63" s="13">
        <v>1</v>
      </c>
      <c r="G63" s="13">
        <v>13</v>
      </c>
      <c r="H63" s="13">
        <v>8</v>
      </c>
      <c r="I63" s="13">
        <v>2</v>
      </c>
      <c r="J63" s="13">
        <v>2</v>
      </c>
      <c r="K63" s="13">
        <v>0</v>
      </c>
      <c r="L63" s="13">
        <v>0</v>
      </c>
      <c r="M63" s="13">
        <v>2</v>
      </c>
      <c r="N63" s="13">
        <v>1</v>
      </c>
      <c r="O63" s="25">
        <v>8</v>
      </c>
    </row>
    <row r="64" spans="1:15" x14ac:dyDescent="0.25">
      <c r="A64" s="12" t="s">
        <v>361</v>
      </c>
      <c r="B64" s="13">
        <v>7</v>
      </c>
      <c r="C64" s="13">
        <v>7</v>
      </c>
      <c r="D64" s="34">
        <v>0</v>
      </c>
      <c r="E64" s="13">
        <v>0</v>
      </c>
      <c r="F64" s="13">
        <v>0</v>
      </c>
      <c r="G64" s="13">
        <v>0</v>
      </c>
      <c r="H64" s="13">
        <v>1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2</v>
      </c>
      <c r="C65" s="13">
        <v>4</v>
      </c>
      <c r="D65" s="34">
        <v>-0.5</v>
      </c>
      <c r="E65" s="13">
        <v>0</v>
      </c>
      <c r="F65" s="13">
        <v>0</v>
      </c>
      <c r="G65" s="13">
        <v>2</v>
      </c>
      <c r="H65" s="13">
        <v>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0</v>
      </c>
      <c r="C66" s="13">
        <v>0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1</v>
      </c>
    </row>
    <row r="67" spans="1:15" x14ac:dyDescent="0.25">
      <c r="A67" s="12" t="s">
        <v>364</v>
      </c>
      <c r="B67" s="13">
        <v>0</v>
      </c>
      <c r="C67" s="13">
        <v>1</v>
      </c>
      <c r="D67" s="34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2</v>
      </c>
      <c r="D69" s="34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1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1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2</v>
      </c>
      <c r="C72" s="32">
        <v>3</v>
      </c>
      <c r="D72" s="33">
        <v>-0.33333333333333298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1</v>
      </c>
      <c r="M72" s="32">
        <v>0</v>
      </c>
      <c r="N72" s="32">
        <v>0</v>
      </c>
      <c r="O72" s="32">
        <v>0</v>
      </c>
    </row>
    <row r="73" spans="1:15" x14ac:dyDescent="0.25">
      <c r="A73" s="12" t="s">
        <v>370</v>
      </c>
      <c r="B73" s="13">
        <v>2</v>
      </c>
      <c r="C73" s="13">
        <v>3</v>
      </c>
      <c r="D73" s="34">
        <v>-0.33333333333333298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25">
        <v>0</v>
      </c>
    </row>
    <row r="74" spans="1:15" x14ac:dyDescent="0.25">
      <c r="A74" s="51" t="s">
        <v>371</v>
      </c>
      <c r="B74" s="32">
        <v>73</v>
      </c>
      <c r="C74" s="32">
        <v>45</v>
      </c>
      <c r="D74" s="33">
        <v>0.62222222222222201</v>
      </c>
      <c r="E74" s="32">
        <v>3</v>
      </c>
      <c r="F74" s="32">
        <v>3</v>
      </c>
      <c r="G74" s="32">
        <v>16</v>
      </c>
      <c r="H74" s="32">
        <v>15</v>
      </c>
      <c r="I74" s="32">
        <v>0</v>
      </c>
      <c r="J74" s="32">
        <v>0</v>
      </c>
      <c r="K74" s="32">
        <v>0</v>
      </c>
      <c r="L74" s="32">
        <v>1</v>
      </c>
      <c r="M74" s="32">
        <v>1</v>
      </c>
      <c r="N74" s="32">
        <v>0</v>
      </c>
      <c r="O74" s="32">
        <v>8</v>
      </c>
    </row>
    <row r="75" spans="1:15" x14ac:dyDescent="0.25">
      <c r="A75" s="12" t="s">
        <v>372</v>
      </c>
      <c r="B75" s="13">
        <v>22</v>
      </c>
      <c r="C75" s="13">
        <v>13</v>
      </c>
      <c r="D75" s="34">
        <v>0.69230769230769196</v>
      </c>
      <c r="E75" s="13">
        <v>0</v>
      </c>
      <c r="F75" s="13">
        <v>1</v>
      </c>
      <c r="G75" s="13">
        <v>4</v>
      </c>
      <c r="H75" s="13">
        <v>4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2</v>
      </c>
    </row>
    <row r="76" spans="1:15" x14ac:dyDescent="0.25">
      <c r="A76" s="12" t="s">
        <v>373</v>
      </c>
      <c r="B76" s="13">
        <v>0</v>
      </c>
      <c r="C76" s="13">
        <v>3</v>
      </c>
      <c r="D76" s="34">
        <v>-1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20</v>
      </c>
      <c r="C77" s="13">
        <v>16</v>
      </c>
      <c r="D77" s="34">
        <v>0.25</v>
      </c>
      <c r="E77" s="13">
        <v>2</v>
      </c>
      <c r="F77" s="13">
        <v>1</v>
      </c>
      <c r="G77" s="13">
        <v>1</v>
      </c>
      <c r="H77" s="13">
        <v>3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25">
        <v>2</v>
      </c>
    </row>
    <row r="78" spans="1:15" x14ac:dyDescent="0.25">
      <c r="A78" s="12" t="s">
        <v>375</v>
      </c>
      <c r="B78" s="13">
        <v>1</v>
      </c>
      <c r="C78" s="13">
        <v>1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26</v>
      </c>
      <c r="C79" s="13">
        <v>11</v>
      </c>
      <c r="D79" s="34">
        <v>1.36363636363636</v>
      </c>
      <c r="E79" s="13">
        <v>1</v>
      </c>
      <c r="F79" s="13">
        <v>0</v>
      </c>
      <c r="G79" s="13">
        <v>9</v>
      </c>
      <c r="H79" s="13">
        <v>6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2</v>
      </c>
    </row>
    <row r="80" spans="1:15" x14ac:dyDescent="0.25">
      <c r="A80" s="12" t="s">
        <v>377</v>
      </c>
      <c r="B80" s="13">
        <v>2</v>
      </c>
      <c r="C80" s="13">
        <v>0</v>
      </c>
      <c r="D80" s="34">
        <v>0</v>
      </c>
      <c r="E80" s="13">
        <v>0</v>
      </c>
      <c r="F80" s="13">
        <v>0</v>
      </c>
      <c r="G80" s="13">
        <v>1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2</v>
      </c>
      <c r="C81" s="13">
        <v>1</v>
      </c>
      <c r="D81" s="34">
        <v>1</v>
      </c>
      <c r="E81" s="13">
        <v>0</v>
      </c>
      <c r="F81" s="13">
        <v>1</v>
      </c>
      <c r="G81" s="13">
        <v>1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1" t="s">
        <v>379</v>
      </c>
      <c r="B82" s="32">
        <v>137</v>
      </c>
      <c r="C82" s="32">
        <v>234</v>
      </c>
      <c r="D82" s="33">
        <v>-0.414529914529915</v>
      </c>
      <c r="E82" s="32">
        <v>4</v>
      </c>
      <c r="F82" s="32">
        <v>1</v>
      </c>
      <c r="G82" s="32">
        <v>9</v>
      </c>
      <c r="H82" s="32">
        <v>4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13</v>
      </c>
    </row>
    <row r="83" spans="1:15" x14ac:dyDescent="0.25">
      <c r="A83" s="12" t="s">
        <v>380</v>
      </c>
      <c r="B83" s="13">
        <v>41</v>
      </c>
      <c r="C83" s="13">
        <v>74</v>
      </c>
      <c r="D83" s="34">
        <v>-0.445945945945946</v>
      </c>
      <c r="E83" s="13">
        <v>1</v>
      </c>
      <c r="F83" s="13">
        <v>0</v>
      </c>
      <c r="G83" s="13">
        <v>2</v>
      </c>
      <c r="H83" s="13">
        <v>3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96</v>
      </c>
      <c r="C84" s="13">
        <v>160</v>
      </c>
      <c r="D84" s="34">
        <v>-0.4</v>
      </c>
      <c r="E84" s="13">
        <v>3</v>
      </c>
      <c r="F84" s="13">
        <v>1</v>
      </c>
      <c r="G84" s="13">
        <v>7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11</v>
      </c>
    </row>
    <row r="85" spans="1:15" x14ac:dyDescent="0.25">
      <c r="A85" s="51" t="s">
        <v>382</v>
      </c>
      <c r="B85" s="32">
        <v>571</v>
      </c>
      <c r="C85" s="32">
        <v>524</v>
      </c>
      <c r="D85" s="33">
        <v>8.9694656488549601E-2</v>
      </c>
      <c r="E85" s="32">
        <v>4</v>
      </c>
      <c r="F85" s="32">
        <v>4</v>
      </c>
      <c r="G85" s="32">
        <v>178</v>
      </c>
      <c r="H85" s="32">
        <v>114</v>
      </c>
      <c r="I85" s="32">
        <v>0</v>
      </c>
      <c r="J85" s="32">
        <v>0</v>
      </c>
      <c r="K85" s="32">
        <v>0</v>
      </c>
      <c r="L85" s="32">
        <v>0</v>
      </c>
      <c r="M85" s="32">
        <v>16</v>
      </c>
      <c r="N85" s="32">
        <v>0</v>
      </c>
      <c r="O85" s="32">
        <v>91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7</v>
      </c>
      <c r="C89" s="13">
        <v>5</v>
      </c>
      <c r="D89" s="34">
        <v>0.4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1</v>
      </c>
    </row>
    <row r="90" spans="1:15" x14ac:dyDescent="0.25">
      <c r="A90" s="12" t="s">
        <v>387</v>
      </c>
      <c r="B90" s="13">
        <v>4</v>
      </c>
      <c r="C90" s="13">
        <v>1</v>
      </c>
      <c r="D90" s="34">
        <v>3</v>
      </c>
      <c r="E90" s="13">
        <v>0</v>
      </c>
      <c r="F90" s="13">
        <v>0</v>
      </c>
      <c r="G90" s="13">
        <v>1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20</v>
      </c>
      <c r="C91" s="13">
        <v>9</v>
      </c>
      <c r="D91" s="34">
        <v>1.2222222222222201</v>
      </c>
      <c r="E91" s="13">
        <v>0</v>
      </c>
      <c r="F91" s="13">
        <v>0</v>
      </c>
      <c r="G91" s="13">
        <v>1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226</v>
      </c>
      <c r="C92" s="13">
        <v>183</v>
      </c>
      <c r="D92" s="34">
        <v>0.23497267759562801</v>
      </c>
      <c r="E92" s="13">
        <v>2</v>
      </c>
      <c r="F92" s="13">
        <v>1</v>
      </c>
      <c r="G92" s="13">
        <v>44</v>
      </c>
      <c r="H92" s="13">
        <v>48</v>
      </c>
      <c r="I92" s="13">
        <v>0</v>
      </c>
      <c r="J92" s="13">
        <v>0</v>
      </c>
      <c r="K92" s="13">
        <v>0</v>
      </c>
      <c r="L92" s="13">
        <v>0</v>
      </c>
      <c r="M92" s="13">
        <v>16</v>
      </c>
      <c r="N92" s="13">
        <v>0</v>
      </c>
      <c r="O92" s="25">
        <v>61</v>
      </c>
    </row>
    <row r="93" spans="1:15" x14ac:dyDescent="0.25">
      <c r="A93" s="12" t="s">
        <v>390</v>
      </c>
      <c r="B93" s="13">
        <v>17</v>
      </c>
      <c r="C93" s="13">
        <v>16</v>
      </c>
      <c r="D93" s="34">
        <v>6.25E-2</v>
      </c>
      <c r="E93" s="13">
        <v>2</v>
      </c>
      <c r="F93" s="13">
        <v>0</v>
      </c>
      <c r="G93" s="13">
        <v>1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1</v>
      </c>
    </row>
    <row r="94" spans="1:15" x14ac:dyDescent="0.25">
      <c r="A94" s="12" t="s">
        <v>391</v>
      </c>
      <c r="B94" s="13">
        <v>293</v>
      </c>
      <c r="C94" s="13">
        <v>307</v>
      </c>
      <c r="D94" s="34">
        <v>-4.5602605863192203E-2</v>
      </c>
      <c r="E94" s="13">
        <v>0</v>
      </c>
      <c r="F94" s="13">
        <v>0</v>
      </c>
      <c r="G94" s="13">
        <v>131</v>
      </c>
      <c r="H94" s="13">
        <v>64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28</v>
      </c>
    </row>
    <row r="95" spans="1:15" x14ac:dyDescent="0.25">
      <c r="A95" s="12" t="s">
        <v>392</v>
      </c>
      <c r="B95" s="13">
        <v>3</v>
      </c>
      <c r="C95" s="13">
        <v>3</v>
      </c>
      <c r="D95" s="34">
        <v>0</v>
      </c>
      <c r="E95" s="13">
        <v>0</v>
      </c>
      <c r="F95" s="13">
        <v>3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1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4062</v>
      </c>
      <c r="C97" s="32">
        <v>5080</v>
      </c>
      <c r="D97" s="33">
        <v>-0.20039370078740201</v>
      </c>
      <c r="E97" s="32">
        <v>199</v>
      </c>
      <c r="F97" s="32">
        <v>121</v>
      </c>
      <c r="G97" s="32">
        <v>844</v>
      </c>
      <c r="H97" s="32">
        <v>542</v>
      </c>
      <c r="I97" s="32">
        <v>0</v>
      </c>
      <c r="J97" s="32">
        <v>1</v>
      </c>
      <c r="K97" s="32">
        <v>0</v>
      </c>
      <c r="L97" s="32">
        <v>0</v>
      </c>
      <c r="M97" s="32">
        <v>29</v>
      </c>
      <c r="N97" s="32">
        <v>39</v>
      </c>
      <c r="O97" s="32">
        <v>707</v>
      </c>
    </row>
    <row r="98" spans="1:15" x14ac:dyDescent="0.25">
      <c r="A98" s="12" t="s">
        <v>395</v>
      </c>
      <c r="B98" s="13">
        <v>616</v>
      </c>
      <c r="C98" s="13">
        <v>732</v>
      </c>
      <c r="D98" s="34">
        <v>-0.15846994535519099</v>
      </c>
      <c r="E98" s="13">
        <v>40</v>
      </c>
      <c r="F98" s="13">
        <v>29</v>
      </c>
      <c r="G98" s="13">
        <v>126</v>
      </c>
      <c r="H98" s="13">
        <v>58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103</v>
      </c>
    </row>
    <row r="99" spans="1:15" x14ac:dyDescent="0.25">
      <c r="A99" s="12" t="s">
        <v>396</v>
      </c>
      <c r="B99" s="13">
        <v>755</v>
      </c>
      <c r="C99" s="13">
        <v>806</v>
      </c>
      <c r="D99" s="34">
        <v>-6.3275434243176207E-2</v>
      </c>
      <c r="E99" s="13">
        <v>73</v>
      </c>
      <c r="F99" s="13">
        <v>43</v>
      </c>
      <c r="G99" s="13">
        <v>264</v>
      </c>
      <c r="H99" s="13">
        <v>123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11</v>
      </c>
      <c r="O99" s="25">
        <v>214</v>
      </c>
    </row>
    <row r="100" spans="1:15" x14ac:dyDescent="0.25">
      <c r="A100" s="12" t="s">
        <v>397</v>
      </c>
      <c r="B100" s="13">
        <v>52</v>
      </c>
      <c r="C100" s="13">
        <v>44</v>
      </c>
      <c r="D100" s="34">
        <v>0.18181818181818199</v>
      </c>
      <c r="E100" s="13">
        <v>12</v>
      </c>
      <c r="F100" s="13">
        <v>7</v>
      </c>
      <c r="G100" s="13">
        <v>28</v>
      </c>
      <c r="H100" s="13">
        <v>45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5</v>
      </c>
      <c r="O100" s="25">
        <v>28</v>
      </c>
    </row>
    <row r="101" spans="1:15" x14ac:dyDescent="0.25">
      <c r="A101" s="12" t="s">
        <v>398</v>
      </c>
      <c r="B101" s="13">
        <v>344</v>
      </c>
      <c r="C101" s="13">
        <v>433</v>
      </c>
      <c r="D101" s="34">
        <v>-0.20554272517321001</v>
      </c>
      <c r="E101" s="13">
        <v>21</v>
      </c>
      <c r="F101" s="13">
        <v>10</v>
      </c>
      <c r="G101" s="13">
        <v>93</v>
      </c>
      <c r="H101" s="13">
        <v>60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23</v>
      </c>
      <c r="O101" s="25">
        <v>76</v>
      </c>
    </row>
    <row r="102" spans="1:15" x14ac:dyDescent="0.25">
      <c r="A102" s="12" t="s">
        <v>399</v>
      </c>
      <c r="B102" s="13">
        <v>16</v>
      </c>
      <c r="C102" s="13">
        <v>13</v>
      </c>
      <c r="D102" s="34">
        <v>0.230769230769231</v>
      </c>
      <c r="E102" s="13">
        <v>0</v>
      </c>
      <c r="F102" s="13">
        <v>0</v>
      </c>
      <c r="G102" s="13">
        <v>0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54</v>
      </c>
      <c r="C103" s="13">
        <v>51</v>
      </c>
      <c r="D103" s="34">
        <v>5.8823529411764698E-2</v>
      </c>
      <c r="E103" s="13">
        <v>6</v>
      </c>
      <c r="F103" s="13">
        <v>3</v>
      </c>
      <c r="G103" s="13">
        <v>7</v>
      </c>
      <c r="H103" s="13">
        <v>8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12</v>
      </c>
    </row>
    <row r="104" spans="1:15" x14ac:dyDescent="0.25">
      <c r="A104" s="12" t="s">
        <v>401</v>
      </c>
      <c r="B104" s="13">
        <v>128</v>
      </c>
      <c r="C104" s="13">
        <v>177</v>
      </c>
      <c r="D104" s="34">
        <v>-0.27683615819209001</v>
      </c>
      <c r="E104" s="13">
        <v>0</v>
      </c>
      <c r="F104" s="13">
        <v>0</v>
      </c>
      <c r="G104" s="13">
        <v>2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25">
        <v>2</v>
      </c>
    </row>
    <row r="105" spans="1:15" x14ac:dyDescent="0.25">
      <c r="A105" s="12" t="s">
        <v>402</v>
      </c>
      <c r="B105" s="13">
        <v>1174</v>
      </c>
      <c r="C105" s="13">
        <v>1905</v>
      </c>
      <c r="D105" s="34">
        <v>-0.383727034120735</v>
      </c>
      <c r="E105" s="13">
        <v>14</v>
      </c>
      <c r="F105" s="13">
        <v>9</v>
      </c>
      <c r="G105" s="13">
        <v>172</v>
      </c>
      <c r="H105" s="13">
        <v>111</v>
      </c>
      <c r="I105" s="13">
        <v>0</v>
      </c>
      <c r="J105" s="13">
        <v>0</v>
      </c>
      <c r="K105" s="13">
        <v>0</v>
      </c>
      <c r="L105" s="13">
        <v>0</v>
      </c>
      <c r="M105" s="13">
        <v>17</v>
      </c>
      <c r="N105" s="13">
        <v>0</v>
      </c>
      <c r="O105" s="25">
        <v>97</v>
      </c>
    </row>
    <row r="106" spans="1:15" x14ac:dyDescent="0.25">
      <c r="A106" s="12" t="s">
        <v>403</v>
      </c>
      <c r="B106" s="13">
        <v>341</v>
      </c>
      <c r="C106" s="13">
        <v>335</v>
      </c>
      <c r="D106" s="34">
        <v>1.7910447761194E-2</v>
      </c>
      <c r="E106" s="13">
        <v>5</v>
      </c>
      <c r="F106" s="13">
        <v>1</v>
      </c>
      <c r="G106" s="13">
        <v>64</v>
      </c>
      <c r="H106" s="13">
        <v>32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48</v>
      </c>
    </row>
    <row r="107" spans="1:15" x14ac:dyDescent="0.25">
      <c r="A107" s="12" t="s">
        <v>404</v>
      </c>
      <c r="B107" s="13">
        <v>12</v>
      </c>
      <c r="C107" s="13">
        <v>14</v>
      </c>
      <c r="D107" s="34">
        <v>-0.14285714285714299</v>
      </c>
      <c r="E107" s="13">
        <v>0</v>
      </c>
      <c r="F107" s="13">
        <v>0</v>
      </c>
      <c r="G107" s="13">
        <v>2</v>
      </c>
      <c r="H107" s="13">
        <v>7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5">
        <v>4</v>
      </c>
    </row>
    <row r="108" spans="1:15" x14ac:dyDescent="0.25">
      <c r="A108" s="12" t="s">
        <v>405</v>
      </c>
      <c r="B108" s="13">
        <v>4</v>
      </c>
      <c r="C108" s="13">
        <v>2</v>
      </c>
      <c r="D108" s="34">
        <v>1</v>
      </c>
      <c r="E108" s="13">
        <v>0</v>
      </c>
      <c r="F108" s="13">
        <v>0</v>
      </c>
      <c r="G108" s="13">
        <v>3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12</v>
      </c>
      <c r="C109" s="13">
        <v>9</v>
      </c>
      <c r="D109" s="34">
        <v>0.33333333333333298</v>
      </c>
      <c r="E109" s="13">
        <v>0</v>
      </c>
      <c r="F109" s="13">
        <v>0</v>
      </c>
      <c r="G109" s="13">
        <v>5</v>
      </c>
      <c r="H109" s="13">
        <v>8</v>
      </c>
      <c r="I109" s="13">
        <v>0</v>
      </c>
      <c r="J109" s="13">
        <v>0</v>
      </c>
      <c r="K109" s="13">
        <v>0</v>
      </c>
      <c r="L109" s="13">
        <v>0</v>
      </c>
      <c r="M109" s="13">
        <v>4</v>
      </c>
      <c r="N109" s="13">
        <v>0</v>
      </c>
      <c r="O109" s="25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482</v>
      </c>
      <c r="C111" s="13">
        <v>488</v>
      </c>
      <c r="D111" s="34">
        <v>-1.2295081967213101E-2</v>
      </c>
      <c r="E111" s="13">
        <v>26</v>
      </c>
      <c r="F111" s="13">
        <v>19</v>
      </c>
      <c r="G111" s="13">
        <v>56</v>
      </c>
      <c r="H111" s="13">
        <v>52</v>
      </c>
      <c r="I111" s="13">
        <v>0</v>
      </c>
      <c r="J111" s="13">
        <v>1</v>
      </c>
      <c r="K111" s="13">
        <v>0</v>
      </c>
      <c r="L111" s="13">
        <v>0</v>
      </c>
      <c r="M111" s="13">
        <v>1</v>
      </c>
      <c r="N111" s="13">
        <v>0</v>
      </c>
      <c r="O111" s="25">
        <v>78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4">
        <v>0</v>
      </c>
      <c r="E113" s="13">
        <v>1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1</v>
      </c>
    </row>
    <row r="114" spans="1:15" x14ac:dyDescent="0.25">
      <c r="A114" s="12" t="s">
        <v>411</v>
      </c>
      <c r="B114" s="13">
        <v>4</v>
      </c>
      <c r="C114" s="13">
        <v>4</v>
      </c>
      <c r="D114" s="34">
        <v>0</v>
      </c>
      <c r="E114" s="13">
        <v>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9</v>
      </c>
      <c r="C115" s="13">
        <v>5</v>
      </c>
      <c r="D115" s="34">
        <v>0.8</v>
      </c>
      <c r="E115" s="13">
        <v>0</v>
      </c>
      <c r="F115" s="13">
        <v>0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1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0</v>
      </c>
      <c r="C116" s="13">
        <v>3</v>
      </c>
      <c r="D116" s="34">
        <v>-1</v>
      </c>
      <c r="E116" s="13">
        <v>0</v>
      </c>
      <c r="F116" s="13">
        <v>0</v>
      </c>
      <c r="G116" s="13">
        <v>1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1</v>
      </c>
    </row>
    <row r="117" spans="1:15" x14ac:dyDescent="0.25">
      <c r="A117" s="12" t="s">
        <v>414</v>
      </c>
      <c r="B117" s="13">
        <v>3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2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1</v>
      </c>
    </row>
    <row r="118" spans="1:15" x14ac:dyDescent="0.25">
      <c r="A118" s="12" t="s">
        <v>415</v>
      </c>
      <c r="B118" s="13">
        <v>0</v>
      </c>
      <c r="C118" s="13">
        <v>0</v>
      </c>
      <c r="D118" s="34">
        <v>0</v>
      </c>
      <c r="E118" s="13">
        <v>0</v>
      </c>
      <c r="F118" s="13">
        <v>0</v>
      </c>
      <c r="G118" s="13">
        <v>1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3</v>
      </c>
      <c r="C120" s="13">
        <v>1</v>
      </c>
      <c r="D120" s="34">
        <v>2</v>
      </c>
      <c r="E120" s="13">
        <v>0</v>
      </c>
      <c r="F120" s="13">
        <v>0</v>
      </c>
      <c r="G120" s="13">
        <v>1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25</v>
      </c>
      <c r="C121" s="13">
        <v>40</v>
      </c>
      <c r="D121" s="34">
        <v>-0.375</v>
      </c>
      <c r="E121" s="13">
        <v>0</v>
      </c>
      <c r="F121" s="13">
        <v>0</v>
      </c>
      <c r="G121" s="13">
        <v>17</v>
      </c>
      <c r="H121" s="13">
        <v>27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30</v>
      </c>
    </row>
    <row r="122" spans="1:15" x14ac:dyDescent="0.25">
      <c r="A122" s="12" t="s">
        <v>419</v>
      </c>
      <c r="B122" s="13">
        <v>1</v>
      </c>
      <c r="C122" s="13">
        <v>4</v>
      </c>
      <c r="D122" s="34">
        <v>-0.75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1</v>
      </c>
      <c r="N122" s="13">
        <v>0</v>
      </c>
      <c r="O122" s="25">
        <v>3</v>
      </c>
    </row>
    <row r="123" spans="1:15" x14ac:dyDescent="0.25">
      <c r="A123" s="12" t="s">
        <v>420</v>
      </c>
      <c r="B123" s="13">
        <v>5</v>
      </c>
      <c r="C123" s="13">
        <v>2</v>
      </c>
      <c r="D123" s="34">
        <v>1.5</v>
      </c>
      <c r="E123" s="13">
        <v>0</v>
      </c>
      <c r="F123" s="13">
        <v>0</v>
      </c>
      <c r="G123" s="13">
        <v>1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7</v>
      </c>
      <c r="C126" s="13">
        <v>4</v>
      </c>
      <c r="D126" s="34">
        <v>0.75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4</v>
      </c>
      <c r="C127" s="13">
        <v>0</v>
      </c>
      <c r="D127" s="3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425</v>
      </c>
      <c r="B128" s="13">
        <v>8</v>
      </c>
      <c r="C128" s="13">
        <v>8</v>
      </c>
      <c r="D128" s="34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3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3</v>
      </c>
      <c r="C130" s="13">
        <v>0</v>
      </c>
      <c r="D130" s="3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51" t="s">
        <v>428</v>
      </c>
      <c r="B131" s="32">
        <v>5</v>
      </c>
      <c r="C131" s="32">
        <v>12</v>
      </c>
      <c r="D131" s="33">
        <v>-0.58333333333333304</v>
      </c>
      <c r="E131" s="32">
        <v>14</v>
      </c>
      <c r="F131" s="32">
        <v>0</v>
      </c>
      <c r="G131" s="32">
        <v>15</v>
      </c>
      <c r="H131" s="32">
        <v>8</v>
      </c>
      <c r="I131" s="32">
        <v>0</v>
      </c>
      <c r="J131" s="32">
        <v>0</v>
      </c>
      <c r="K131" s="32">
        <v>0</v>
      </c>
      <c r="L131" s="32">
        <v>0</v>
      </c>
      <c r="M131" s="32">
        <v>1</v>
      </c>
      <c r="N131" s="32">
        <v>0</v>
      </c>
      <c r="O131" s="32">
        <v>23</v>
      </c>
    </row>
    <row r="132" spans="1:15" x14ac:dyDescent="0.25">
      <c r="A132" s="12" t="s">
        <v>429</v>
      </c>
      <c r="B132" s="13">
        <v>0</v>
      </c>
      <c r="C132" s="13">
        <v>2</v>
      </c>
      <c r="D132" s="34">
        <v>-1</v>
      </c>
      <c r="E132" s="13">
        <v>0</v>
      </c>
      <c r="F132" s="13">
        <v>0</v>
      </c>
      <c r="G132" s="13">
        <v>9</v>
      </c>
      <c r="H132" s="13">
        <v>3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2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1</v>
      </c>
    </row>
    <row r="134" spans="1:15" x14ac:dyDescent="0.25">
      <c r="A134" s="12" t="s">
        <v>431</v>
      </c>
      <c r="B134" s="13">
        <v>4</v>
      </c>
      <c r="C134" s="13">
        <v>8</v>
      </c>
      <c r="D134" s="34">
        <v>-0.5</v>
      </c>
      <c r="E134" s="13">
        <v>0</v>
      </c>
      <c r="F134" s="13">
        <v>0</v>
      </c>
      <c r="G134" s="13">
        <v>6</v>
      </c>
      <c r="H134" s="13">
        <v>4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2</v>
      </c>
      <c r="D135" s="34">
        <v>-1</v>
      </c>
      <c r="E135" s="13">
        <v>14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20</v>
      </c>
    </row>
    <row r="136" spans="1:15" x14ac:dyDescent="0.25">
      <c r="A136" s="12" t="s">
        <v>433</v>
      </c>
      <c r="B136" s="13">
        <v>1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2</v>
      </c>
      <c r="C137" s="32">
        <v>1</v>
      </c>
      <c r="D137" s="33">
        <v>1</v>
      </c>
      <c r="E137" s="32">
        <v>0</v>
      </c>
      <c r="F137" s="32">
        <v>0</v>
      </c>
      <c r="G137" s="32">
        <v>2</v>
      </c>
      <c r="H137" s="32">
        <v>5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1</v>
      </c>
    </row>
    <row r="138" spans="1:15" x14ac:dyDescent="0.25">
      <c r="A138" s="12" t="s">
        <v>435</v>
      </c>
      <c r="B138" s="13">
        <v>0</v>
      </c>
      <c r="C138" s="13">
        <v>0</v>
      </c>
      <c r="D138" s="3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2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0</v>
      </c>
      <c r="C142" s="13">
        <v>0</v>
      </c>
      <c r="D142" s="34">
        <v>0</v>
      </c>
      <c r="E142" s="13">
        <v>0</v>
      </c>
      <c r="F142" s="13">
        <v>0</v>
      </c>
      <c r="G142" s="13">
        <v>2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1</v>
      </c>
    </row>
    <row r="143" spans="1:15" x14ac:dyDescent="0.25">
      <c r="A143" s="12" t="s">
        <v>440</v>
      </c>
      <c r="B143" s="13">
        <v>0</v>
      </c>
      <c r="C143" s="13">
        <v>1</v>
      </c>
      <c r="D143" s="34">
        <v>-1</v>
      </c>
      <c r="E143" s="13">
        <v>0</v>
      </c>
      <c r="F143" s="13">
        <v>0</v>
      </c>
      <c r="G143" s="13">
        <v>0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1" t="s">
        <v>441</v>
      </c>
      <c r="B144" s="32">
        <v>11</v>
      </c>
      <c r="C144" s="32">
        <v>2</v>
      </c>
      <c r="D144" s="33">
        <v>4.5</v>
      </c>
      <c r="E144" s="32">
        <v>0</v>
      </c>
      <c r="F144" s="32">
        <v>0</v>
      </c>
      <c r="G144" s="32">
        <v>1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1</v>
      </c>
      <c r="O144" s="32">
        <v>1</v>
      </c>
    </row>
    <row r="145" spans="1:15" x14ac:dyDescent="0.25">
      <c r="A145" s="12" t="s">
        <v>442</v>
      </c>
      <c r="B145" s="13">
        <v>8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3</v>
      </c>
      <c r="C146" s="13">
        <v>2</v>
      </c>
      <c r="D146" s="34">
        <v>0.5</v>
      </c>
      <c r="E146" s="13">
        <v>0</v>
      </c>
      <c r="F146" s="13">
        <v>0</v>
      </c>
      <c r="G146" s="13">
        <v>1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</v>
      </c>
      <c r="O146" s="25">
        <v>1</v>
      </c>
    </row>
    <row r="147" spans="1:15" x14ac:dyDescent="0.25">
      <c r="A147" s="51" t="s">
        <v>444</v>
      </c>
      <c r="B147" s="32">
        <v>160</v>
      </c>
      <c r="C147" s="32">
        <v>76</v>
      </c>
      <c r="D147" s="33">
        <v>1.1052631578947401</v>
      </c>
      <c r="E147" s="32">
        <v>1</v>
      </c>
      <c r="F147" s="32">
        <v>1</v>
      </c>
      <c r="G147" s="32">
        <v>30</v>
      </c>
      <c r="H147" s="32">
        <v>21</v>
      </c>
      <c r="I147" s="32">
        <v>0</v>
      </c>
      <c r="J147" s="32">
        <v>0</v>
      </c>
      <c r="K147" s="32">
        <v>0</v>
      </c>
      <c r="L147" s="32">
        <v>0</v>
      </c>
      <c r="M147" s="32">
        <v>39</v>
      </c>
      <c r="N147" s="32">
        <v>0</v>
      </c>
      <c r="O147" s="32">
        <v>16</v>
      </c>
    </row>
    <row r="148" spans="1:15" x14ac:dyDescent="0.25">
      <c r="A148" s="12" t="s">
        <v>445</v>
      </c>
      <c r="B148" s="13">
        <v>67</v>
      </c>
      <c r="C148" s="13">
        <v>27</v>
      </c>
      <c r="D148" s="34">
        <v>1.4814814814814801</v>
      </c>
      <c r="E148" s="13">
        <v>0</v>
      </c>
      <c r="F148" s="13">
        <v>0</v>
      </c>
      <c r="G148" s="13">
        <v>23</v>
      </c>
      <c r="H148" s="13">
        <v>15</v>
      </c>
      <c r="I148" s="13">
        <v>0</v>
      </c>
      <c r="J148" s="13">
        <v>0</v>
      </c>
      <c r="K148" s="13">
        <v>0</v>
      </c>
      <c r="L148" s="13">
        <v>0</v>
      </c>
      <c r="M148" s="13">
        <v>30</v>
      </c>
      <c r="N148" s="13">
        <v>0</v>
      </c>
      <c r="O148" s="25">
        <v>3</v>
      </c>
    </row>
    <row r="149" spans="1:15" x14ac:dyDescent="0.25">
      <c r="A149" s="12" t="s">
        <v>446</v>
      </c>
      <c r="B149" s="13">
        <v>11</v>
      </c>
      <c r="C149" s="13">
        <v>5</v>
      </c>
      <c r="D149" s="34">
        <v>1.2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1</v>
      </c>
    </row>
    <row r="150" spans="1:15" x14ac:dyDescent="0.25">
      <c r="A150" s="12" t="s">
        <v>447</v>
      </c>
      <c r="B150" s="13">
        <v>0</v>
      </c>
      <c r="C150" s="13">
        <v>1</v>
      </c>
      <c r="D150" s="34">
        <v>-1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1</v>
      </c>
    </row>
    <row r="151" spans="1:15" x14ac:dyDescent="0.25">
      <c r="A151" s="12" t="s">
        <v>448</v>
      </c>
      <c r="B151" s="13">
        <v>35</v>
      </c>
      <c r="C151" s="13">
        <v>7</v>
      </c>
      <c r="D151" s="34">
        <v>4</v>
      </c>
      <c r="E151" s="13">
        <v>0</v>
      </c>
      <c r="F151" s="13">
        <v>0</v>
      </c>
      <c r="G151" s="13">
        <v>2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18</v>
      </c>
      <c r="C153" s="13">
        <v>4</v>
      </c>
      <c r="D153" s="34">
        <v>3.5</v>
      </c>
      <c r="E153" s="13">
        <v>0</v>
      </c>
      <c r="F153" s="13">
        <v>0</v>
      </c>
      <c r="G153" s="13">
        <v>0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3">
        <v>2</v>
      </c>
      <c r="N153" s="13">
        <v>0</v>
      </c>
      <c r="O153" s="25">
        <v>1</v>
      </c>
    </row>
    <row r="154" spans="1:15" x14ac:dyDescent="0.25">
      <c r="A154" s="12" t="s">
        <v>451</v>
      </c>
      <c r="B154" s="13">
        <v>17</v>
      </c>
      <c r="C154" s="13">
        <v>10</v>
      </c>
      <c r="D154" s="34">
        <v>0.7</v>
      </c>
      <c r="E154" s="13">
        <v>1</v>
      </c>
      <c r="F154" s="13">
        <v>1</v>
      </c>
      <c r="G154" s="13">
        <v>4</v>
      </c>
      <c r="H154" s="13">
        <v>3</v>
      </c>
      <c r="I154" s="13">
        <v>0</v>
      </c>
      <c r="J154" s="13">
        <v>0</v>
      </c>
      <c r="K154" s="13">
        <v>0</v>
      </c>
      <c r="L154" s="13">
        <v>0</v>
      </c>
      <c r="M154" s="13">
        <v>6</v>
      </c>
      <c r="N154" s="13">
        <v>0</v>
      </c>
      <c r="O154" s="25">
        <v>10</v>
      </c>
    </row>
    <row r="155" spans="1:15" x14ac:dyDescent="0.25">
      <c r="A155" s="12" t="s">
        <v>452</v>
      </c>
      <c r="B155" s="13">
        <v>12</v>
      </c>
      <c r="C155" s="13">
        <v>22</v>
      </c>
      <c r="D155" s="34">
        <v>-0.45454545454545497</v>
      </c>
      <c r="E155" s="13">
        <v>0</v>
      </c>
      <c r="F155" s="13">
        <v>0</v>
      </c>
      <c r="G155" s="13">
        <v>1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0</v>
      </c>
    </row>
    <row r="156" spans="1:15" x14ac:dyDescent="0.25">
      <c r="A156" s="51" t="s">
        <v>453</v>
      </c>
      <c r="B156" s="32">
        <v>88</v>
      </c>
      <c r="C156" s="32">
        <v>56</v>
      </c>
      <c r="D156" s="33">
        <v>0.57142857142857095</v>
      </c>
      <c r="E156" s="32">
        <v>0</v>
      </c>
      <c r="F156" s="32">
        <v>0</v>
      </c>
      <c r="G156" s="32">
        <v>7</v>
      </c>
      <c r="H156" s="32">
        <v>2</v>
      </c>
      <c r="I156" s="32">
        <v>0</v>
      </c>
      <c r="J156" s="32">
        <v>0</v>
      </c>
      <c r="K156" s="32">
        <v>0</v>
      </c>
      <c r="L156" s="32">
        <v>0</v>
      </c>
      <c r="M156" s="32">
        <v>21</v>
      </c>
      <c r="N156" s="32">
        <v>0</v>
      </c>
      <c r="O156" s="32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</v>
      </c>
      <c r="C161" s="13">
        <v>2</v>
      </c>
      <c r="D161" s="34">
        <v>-0.5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1</v>
      </c>
    </row>
    <row r="162" spans="1:15" x14ac:dyDescent="0.25">
      <c r="A162" s="12" t="s">
        <v>459</v>
      </c>
      <c r="B162" s="13">
        <v>64</v>
      </c>
      <c r="C162" s="13">
        <v>22</v>
      </c>
      <c r="D162" s="34">
        <v>1.9090909090909101</v>
      </c>
      <c r="E162" s="13">
        <v>0</v>
      </c>
      <c r="F162" s="13">
        <v>0</v>
      </c>
      <c r="G162" s="13">
        <v>5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21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4</v>
      </c>
      <c r="C163" s="13">
        <v>11</v>
      </c>
      <c r="D163" s="34">
        <v>-0.63636363636363602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10</v>
      </c>
      <c r="C164" s="13">
        <v>13</v>
      </c>
      <c r="D164" s="34">
        <v>-0.230769230769231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9</v>
      </c>
      <c r="C165" s="13">
        <v>8</v>
      </c>
      <c r="D165" s="34">
        <v>0.125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1" t="s">
        <v>463</v>
      </c>
      <c r="B166" s="32">
        <v>343</v>
      </c>
      <c r="C166" s="32">
        <v>206</v>
      </c>
      <c r="D166" s="33">
        <v>0.66504854368931998</v>
      </c>
      <c r="E166" s="32">
        <v>4</v>
      </c>
      <c r="F166" s="32">
        <v>5</v>
      </c>
      <c r="G166" s="32">
        <v>178</v>
      </c>
      <c r="H166" s="32">
        <v>130</v>
      </c>
      <c r="I166" s="32">
        <v>0</v>
      </c>
      <c r="J166" s="32">
        <v>1</v>
      </c>
      <c r="K166" s="32">
        <v>0</v>
      </c>
      <c r="L166" s="32">
        <v>0</v>
      </c>
      <c r="M166" s="32">
        <v>0</v>
      </c>
      <c r="N166" s="32">
        <v>6</v>
      </c>
      <c r="O166" s="32">
        <v>90</v>
      </c>
    </row>
    <row r="167" spans="1:15" x14ac:dyDescent="0.25">
      <c r="A167" s="12" t="s">
        <v>464</v>
      </c>
      <c r="B167" s="13">
        <v>1</v>
      </c>
      <c r="C167" s="13">
        <v>1</v>
      </c>
      <c r="D167" s="34">
        <v>0</v>
      </c>
      <c r="E167" s="13">
        <v>0</v>
      </c>
      <c r="F167" s="13">
        <v>0</v>
      </c>
      <c r="G167" s="13">
        <v>1</v>
      </c>
      <c r="H167" s="13">
        <v>6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2</v>
      </c>
    </row>
    <row r="168" spans="1:15" x14ac:dyDescent="0.25">
      <c r="A168" s="12" t="s">
        <v>465</v>
      </c>
      <c r="B168" s="13">
        <v>1</v>
      </c>
      <c r="C168" s="13">
        <v>0</v>
      </c>
      <c r="D168" s="34">
        <v>0</v>
      </c>
      <c r="E168" s="13">
        <v>0</v>
      </c>
      <c r="F168" s="13">
        <v>0</v>
      </c>
      <c r="G168" s="13">
        <v>1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31</v>
      </c>
      <c r="C173" s="13">
        <v>48</v>
      </c>
      <c r="D173" s="34">
        <v>-0.35416666666666702</v>
      </c>
      <c r="E173" s="13">
        <v>0</v>
      </c>
      <c r="F173" s="13">
        <v>0</v>
      </c>
      <c r="G173" s="13">
        <v>47</v>
      </c>
      <c r="H173" s="13">
        <v>42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</v>
      </c>
      <c r="O173" s="25">
        <v>19</v>
      </c>
    </row>
    <row r="174" spans="1:15" x14ac:dyDescent="0.25">
      <c r="A174" s="12" t="s">
        <v>471</v>
      </c>
      <c r="B174" s="13">
        <v>263</v>
      </c>
      <c r="C174" s="13">
        <v>141</v>
      </c>
      <c r="D174" s="34">
        <v>0.86524822695035497</v>
      </c>
      <c r="E174" s="13">
        <v>4</v>
      </c>
      <c r="F174" s="13">
        <v>5</v>
      </c>
      <c r="G174" s="13">
        <v>110</v>
      </c>
      <c r="H174" s="13">
        <v>75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3</v>
      </c>
      <c r="O174" s="25">
        <v>56</v>
      </c>
    </row>
    <row r="175" spans="1:15" x14ac:dyDescent="0.25">
      <c r="A175" s="12" t="s">
        <v>472</v>
      </c>
      <c r="B175" s="13">
        <v>47</v>
      </c>
      <c r="C175" s="13">
        <v>15</v>
      </c>
      <c r="D175" s="34">
        <v>2.1333333333333302</v>
      </c>
      <c r="E175" s="13">
        <v>0</v>
      </c>
      <c r="F175" s="13">
        <v>0</v>
      </c>
      <c r="G175" s="13">
        <v>18</v>
      </c>
      <c r="H175" s="13">
        <v>6</v>
      </c>
      <c r="I175" s="13">
        <v>0</v>
      </c>
      <c r="J175" s="13">
        <v>1</v>
      </c>
      <c r="K175" s="13">
        <v>0</v>
      </c>
      <c r="L175" s="13">
        <v>0</v>
      </c>
      <c r="M175" s="13">
        <v>0</v>
      </c>
      <c r="N175" s="13">
        <v>0</v>
      </c>
      <c r="O175" s="25">
        <v>13</v>
      </c>
    </row>
    <row r="176" spans="1:15" x14ac:dyDescent="0.25">
      <c r="A176" s="12" t="s">
        <v>473</v>
      </c>
      <c r="B176" s="13">
        <v>0</v>
      </c>
      <c r="C176" s="13">
        <v>0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1</v>
      </c>
      <c r="D177" s="34">
        <v>-1</v>
      </c>
      <c r="E177" s="13">
        <v>0</v>
      </c>
      <c r="F177" s="13">
        <v>0</v>
      </c>
      <c r="G177" s="13">
        <v>1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196</v>
      </c>
      <c r="C178" s="32">
        <v>127</v>
      </c>
      <c r="D178" s="33">
        <v>0.54330708661417304</v>
      </c>
      <c r="E178" s="32">
        <v>906</v>
      </c>
      <c r="F178" s="32">
        <v>656</v>
      </c>
      <c r="G178" s="32">
        <v>87</v>
      </c>
      <c r="H178" s="32">
        <v>76</v>
      </c>
      <c r="I178" s="32">
        <v>0</v>
      </c>
      <c r="J178" s="32">
        <v>0</v>
      </c>
      <c r="K178" s="32">
        <v>0</v>
      </c>
      <c r="L178" s="32">
        <v>0</v>
      </c>
      <c r="M178" s="32">
        <v>51</v>
      </c>
      <c r="N178" s="32">
        <v>0</v>
      </c>
      <c r="O178" s="32">
        <v>1086</v>
      </c>
    </row>
    <row r="179" spans="1:15" x14ac:dyDescent="0.25">
      <c r="A179" s="12" t="s">
        <v>476</v>
      </c>
      <c r="B179" s="13">
        <v>4</v>
      </c>
      <c r="C179" s="13">
        <v>5</v>
      </c>
      <c r="D179" s="34">
        <v>-0.2</v>
      </c>
      <c r="E179" s="13">
        <v>7</v>
      </c>
      <c r="F179" s="13">
        <v>3</v>
      </c>
      <c r="G179" s="13">
        <v>1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7</v>
      </c>
    </row>
    <row r="180" spans="1:15" x14ac:dyDescent="0.25">
      <c r="A180" s="12" t="s">
        <v>477</v>
      </c>
      <c r="B180" s="13">
        <v>107</v>
      </c>
      <c r="C180" s="13">
        <v>67</v>
      </c>
      <c r="D180" s="34">
        <v>0.59701492537313405</v>
      </c>
      <c r="E180" s="13">
        <v>574</v>
      </c>
      <c r="F180" s="13">
        <v>434</v>
      </c>
      <c r="G180" s="13">
        <v>49</v>
      </c>
      <c r="H180" s="13">
        <v>44</v>
      </c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25">
        <v>706</v>
      </c>
    </row>
    <row r="181" spans="1:15" x14ac:dyDescent="0.25">
      <c r="A181" s="12" t="s">
        <v>478</v>
      </c>
      <c r="B181" s="13">
        <v>7</v>
      </c>
      <c r="C181" s="13">
        <v>13</v>
      </c>
      <c r="D181" s="34">
        <v>-0.46153846153846201</v>
      </c>
      <c r="E181" s="13">
        <v>5</v>
      </c>
      <c r="F181" s="13">
        <v>3</v>
      </c>
      <c r="G181" s="13">
        <v>5</v>
      </c>
      <c r="H181" s="13">
        <v>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2</v>
      </c>
      <c r="C183" s="13">
        <v>2</v>
      </c>
      <c r="D183" s="34">
        <v>0</v>
      </c>
      <c r="E183" s="13">
        <v>15</v>
      </c>
      <c r="F183" s="13">
        <v>8</v>
      </c>
      <c r="G183" s="13">
        <v>3</v>
      </c>
      <c r="H183" s="13">
        <v>3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28</v>
      </c>
    </row>
    <row r="184" spans="1:15" x14ac:dyDescent="0.25">
      <c r="A184" s="12" t="s">
        <v>481</v>
      </c>
      <c r="B184" s="13">
        <v>75</v>
      </c>
      <c r="C184" s="13">
        <v>39</v>
      </c>
      <c r="D184" s="34">
        <v>0.92307692307692302</v>
      </c>
      <c r="E184" s="13">
        <v>305</v>
      </c>
      <c r="F184" s="13">
        <v>208</v>
      </c>
      <c r="G184" s="13">
        <v>28</v>
      </c>
      <c r="H184" s="13">
        <v>23</v>
      </c>
      <c r="I184" s="13">
        <v>0</v>
      </c>
      <c r="J184" s="13">
        <v>0</v>
      </c>
      <c r="K184" s="13">
        <v>0</v>
      </c>
      <c r="L184" s="13">
        <v>0</v>
      </c>
      <c r="M184" s="13">
        <v>49</v>
      </c>
      <c r="N184" s="13">
        <v>0</v>
      </c>
      <c r="O184" s="25">
        <v>345</v>
      </c>
    </row>
    <row r="185" spans="1:15" x14ac:dyDescent="0.25">
      <c r="A185" s="12" t="s">
        <v>482</v>
      </c>
      <c r="B185" s="13">
        <v>1</v>
      </c>
      <c r="C185" s="13">
        <v>1</v>
      </c>
      <c r="D185" s="34">
        <v>0</v>
      </c>
      <c r="E185" s="13">
        <v>0</v>
      </c>
      <c r="F185" s="13">
        <v>0</v>
      </c>
      <c r="G185" s="13">
        <v>1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1</v>
      </c>
      <c r="N185" s="13">
        <v>0</v>
      </c>
      <c r="O185" s="25">
        <v>0</v>
      </c>
    </row>
    <row r="186" spans="1:15" x14ac:dyDescent="0.25">
      <c r="A186" s="51" t="s">
        <v>483</v>
      </c>
      <c r="B186" s="32">
        <v>142</v>
      </c>
      <c r="C186" s="32">
        <v>167</v>
      </c>
      <c r="D186" s="33">
        <v>-0.149700598802395</v>
      </c>
      <c r="E186" s="32">
        <v>7</v>
      </c>
      <c r="F186" s="32">
        <v>6</v>
      </c>
      <c r="G186" s="32">
        <v>42</v>
      </c>
      <c r="H186" s="32">
        <v>35</v>
      </c>
      <c r="I186" s="32">
        <v>0</v>
      </c>
      <c r="J186" s="32">
        <v>0</v>
      </c>
      <c r="K186" s="32">
        <v>0</v>
      </c>
      <c r="L186" s="32">
        <v>0</v>
      </c>
      <c r="M186" s="32">
        <v>12</v>
      </c>
      <c r="N186" s="32">
        <v>0</v>
      </c>
      <c r="O186" s="32">
        <v>41</v>
      </c>
    </row>
    <row r="187" spans="1:15" x14ac:dyDescent="0.25">
      <c r="A187" s="12" t="s">
        <v>484</v>
      </c>
      <c r="B187" s="13">
        <v>10</v>
      </c>
      <c r="C187" s="13">
        <v>9</v>
      </c>
      <c r="D187" s="34">
        <v>0.11111111111111099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67</v>
      </c>
      <c r="C189" s="13">
        <v>52</v>
      </c>
      <c r="D189" s="34">
        <v>0.28846153846153799</v>
      </c>
      <c r="E189" s="13">
        <v>2</v>
      </c>
      <c r="F189" s="13">
        <v>3</v>
      </c>
      <c r="G189" s="13">
        <v>21</v>
      </c>
      <c r="H189" s="13">
        <v>14</v>
      </c>
      <c r="I189" s="13">
        <v>0</v>
      </c>
      <c r="J189" s="13">
        <v>0</v>
      </c>
      <c r="K189" s="13">
        <v>0</v>
      </c>
      <c r="L189" s="13">
        <v>0</v>
      </c>
      <c r="M189" s="13">
        <v>12</v>
      </c>
      <c r="N189" s="13">
        <v>0</v>
      </c>
      <c r="O189" s="25">
        <v>14</v>
      </c>
    </row>
    <row r="190" spans="1:15" x14ac:dyDescent="0.25">
      <c r="A190" s="12" t="s">
        <v>487</v>
      </c>
      <c r="B190" s="13">
        <v>0</v>
      </c>
      <c r="C190" s="13">
        <v>5</v>
      </c>
      <c r="D190" s="34">
        <v>-1</v>
      </c>
      <c r="E190" s="13">
        <v>0</v>
      </c>
      <c r="F190" s="13">
        <v>0</v>
      </c>
      <c r="G190" s="13">
        <v>2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1</v>
      </c>
    </row>
    <row r="191" spans="1:15" x14ac:dyDescent="0.25">
      <c r="A191" s="12" t="s">
        <v>488</v>
      </c>
      <c r="B191" s="13">
        <v>8</v>
      </c>
      <c r="C191" s="13">
        <v>13</v>
      </c>
      <c r="D191" s="34">
        <v>-0.38461538461538503</v>
      </c>
      <c r="E191" s="13">
        <v>2</v>
      </c>
      <c r="F191" s="13">
        <v>2</v>
      </c>
      <c r="G191" s="13">
        <v>3</v>
      </c>
      <c r="H191" s="13">
        <v>15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15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28</v>
      </c>
      <c r="C193" s="13">
        <v>46</v>
      </c>
      <c r="D193" s="34">
        <v>-0.39130434782608697</v>
      </c>
      <c r="E193" s="13">
        <v>1</v>
      </c>
      <c r="F193" s="13">
        <v>0</v>
      </c>
      <c r="G193" s="13">
        <v>11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8</v>
      </c>
    </row>
    <row r="194" spans="1:15" x14ac:dyDescent="0.25">
      <c r="A194" s="12" t="s">
        <v>491</v>
      </c>
      <c r="B194" s="13">
        <v>1</v>
      </c>
      <c r="C194" s="13">
        <v>4</v>
      </c>
      <c r="D194" s="34">
        <v>-0.75</v>
      </c>
      <c r="E194" s="13">
        <v>0</v>
      </c>
      <c r="F194" s="13">
        <v>1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2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1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1</v>
      </c>
    </row>
    <row r="196" spans="1:15" x14ac:dyDescent="0.25">
      <c r="A196" s="12" t="s">
        <v>493</v>
      </c>
      <c r="B196" s="13">
        <v>0</v>
      </c>
      <c r="C196" s="13">
        <v>0</v>
      </c>
      <c r="D196" s="34">
        <v>0</v>
      </c>
      <c r="E196" s="13">
        <v>0</v>
      </c>
      <c r="F196" s="13">
        <v>0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25</v>
      </c>
      <c r="C197" s="13">
        <v>30</v>
      </c>
      <c r="D197" s="34">
        <v>-0.16666666666666699</v>
      </c>
      <c r="E197" s="13">
        <v>1</v>
      </c>
      <c r="F197" s="13">
        <v>0</v>
      </c>
      <c r="G197" s="13">
        <v>2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2</v>
      </c>
      <c r="C198" s="13">
        <v>0</v>
      </c>
      <c r="D198" s="34">
        <v>0</v>
      </c>
      <c r="E198" s="13">
        <v>0</v>
      </c>
      <c r="F198" s="13">
        <v>0</v>
      </c>
      <c r="G198" s="13">
        <v>2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1</v>
      </c>
      <c r="C199" s="13">
        <v>8</v>
      </c>
      <c r="D199" s="34">
        <v>-0.875</v>
      </c>
      <c r="E199" s="13">
        <v>0</v>
      </c>
      <c r="F199" s="13">
        <v>0</v>
      </c>
      <c r="G199" s="13">
        <v>1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122</v>
      </c>
      <c r="C201" s="32">
        <v>141</v>
      </c>
      <c r="D201" s="33">
        <v>-0.134751773049645</v>
      </c>
      <c r="E201" s="32">
        <v>14</v>
      </c>
      <c r="F201" s="32">
        <v>6</v>
      </c>
      <c r="G201" s="32">
        <v>29</v>
      </c>
      <c r="H201" s="32">
        <v>19</v>
      </c>
      <c r="I201" s="32">
        <v>0</v>
      </c>
      <c r="J201" s="32">
        <v>0</v>
      </c>
      <c r="K201" s="32">
        <v>0</v>
      </c>
      <c r="L201" s="32">
        <v>0</v>
      </c>
      <c r="M201" s="32">
        <v>15</v>
      </c>
      <c r="N201" s="32">
        <v>0</v>
      </c>
      <c r="O201" s="32">
        <v>34</v>
      </c>
    </row>
    <row r="202" spans="1:15" x14ac:dyDescent="0.25">
      <c r="A202" s="12" t="s">
        <v>499</v>
      </c>
      <c r="B202" s="13">
        <v>18</v>
      </c>
      <c r="C202" s="13">
        <v>14</v>
      </c>
      <c r="D202" s="34">
        <v>0.28571428571428598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8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4">
        <v>0</v>
      </c>
      <c r="E204" s="13">
        <v>0</v>
      </c>
      <c r="F204" s="13">
        <v>0</v>
      </c>
      <c r="G204" s="13">
        <v>0</v>
      </c>
      <c r="H204" s="13">
        <v>1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95</v>
      </c>
      <c r="C206" s="13">
        <v>120</v>
      </c>
      <c r="D206" s="34">
        <v>-0.20833333333333301</v>
      </c>
      <c r="E206" s="13">
        <v>9</v>
      </c>
      <c r="F206" s="13">
        <v>6</v>
      </c>
      <c r="G206" s="13">
        <v>25</v>
      </c>
      <c r="H206" s="13">
        <v>15</v>
      </c>
      <c r="I206" s="13">
        <v>0</v>
      </c>
      <c r="J206" s="13">
        <v>0</v>
      </c>
      <c r="K206" s="13">
        <v>0</v>
      </c>
      <c r="L206" s="13">
        <v>0</v>
      </c>
      <c r="M206" s="13">
        <v>5</v>
      </c>
      <c r="N206" s="13">
        <v>0</v>
      </c>
      <c r="O206" s="25">
        <v>32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1</v>
      </c>
      <c r="D208" s="34">
        <v>-1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1</v>
      </c>
      <c r="D211" s="34">
        <v>-1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1</v>
      </c>
      <c r="C213" s="13">
        <v>0</v>
      </c>
      <c r="D213" s="34">
        <v>0</v>
      </c>
      <c r="E213" s="13">
        <v>0</v>
      </c>
      <c r="F213" s="13">
        <v>0</v>
      </c>
      <c r="G213" s="13">
        <v>1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0</v>
      </c>
      <c r="D214" s="34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1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1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5</v>
      </c>
      <c r="C218" s="13">
        <v>5</v>
      </c>
      <c r="D218" s="34">
        <v>0</v>
      </c>
      <c r="E218" s="13">
        <v>5</v>
      </c>
      <c r="F218" s="13">
        <v>0</v>
      </c>
      <c r="G218" s="13">
        <v>2</v>
      </c>
      <c r="H218" s="13">
        <v>2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1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585</v>
      </c>
      <c r="C221" s="32">
        <v>557</v>
      </c>
      <c r="D221" s="33">
        <v>5.0269299820466802E-2</v>
      </c>
      <c r="E221" s="32">
        <v>229</v>
      </c>
      <c r="F221" s="32">
        <v>142</v>
      </c>
      <c r="G221" s="32">
        <v>174</v>
      </c>
      <c r="H221" s="32">
        <v>139</v>
      </c>
      <c r="I221" s="32">
        <v>1</v>
      </c>
      <c r="J221" s="32">
        <v>0</v>
      </c>
      <c r="K221" s="32">
        <v>0</v>
      </c>
      <c r="L221" s="32">
        <v>0</v>
      </c>
      <c r="M221" s="32">
        <v>4</v>
      </c>
      <c r="N221" s="32">
        <v>5</v>
      </c>
      <c r="O221" s="32">
        <v>242</v>
      </c>
    </row>
    <row r="222" spans="1:15" x14ac:dyDescent="0.25">
      <c r="A222" s="12" t="s">
        <v>519</v>
      </c>
      <c r="B222" s="13">
        <v>1</v>
      </c>
      <c r="C222" s="13">
        <v>2</v>
      </c>
      <c r="D222" s="34">
        <v>-0.5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1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2</v>
      </c>
      <c r="D225" s="34">
        <v>-1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1</v>
      </c>
      <c r="C228" s="13">
        <v>1</v>
      </c>
      <c r="D228" s="34">
        <v>0</v>
      </c>
      <c r="E228" s="13">
        <v>0</v>
      </c>
      <c r="F228" s="13">
        <v>0</v>
      </c>
      <c r="G228" s="13">
        <v>1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526</v>
      </c>
      <c r="B229" s="13">
        <v>70</v>
      </c>
      <c r="C229" s="13">
        <v>45</v>
      </c>
      <c r="D229" s="34">
        <v>0.55555555555555602</v>
      </c>
      <c r="E229" s="13">
        <v>3</v>
      </c>
      <c r="F229" s="13">
        <v>1</v>
      </c>
      <c r="G229" s="13">
        <v>6</v>
      </c>
      <c r="H229" s="13">
        <v>4</v>
      </c>
      <c r="I229" s="13">
        <v>0</v>
      </c>
      <c r="J229" s="13">
        <v>0</v>
      </c>
      <c r="K229" s="13">
        <v>0</v>
      </c>
      <c r="L229" s="13">
        <v>0</v>
      </c>
      <c r="M229" s="13">
        <v>2</v>
      </c>
      <c r="N229" s="13">
        <v>0</v>
      </c>
      <c r="O229" s="25">
        <v>5</v>
      </c>
    </row>
    <row r="230" spans="1:15" x14ac:dyDescent="0.25">
      <c r="A230" s="12" t="s">
        <v>527</v>
      </c>
      <c r="B230" s="13">
        <v>38</v>
      </c>
      <c r="C230" s="13">
        <v>45</v>
      </c>
      <c r="D230" s="34">
        <v>-0.155555555555556</v>
      </c>
      <c r="E230" s="13">
        <v>8</v>
      </c>
      <c r="F230" s="13">
        <v>5</v>
      </c>
      <c r="G230" s="13">
        <v>11</v>
      </c>
      <c r="H230" s="13">
        <v>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19</v>
      </c>
    </row>
    <row r="231" spans="1:15" x14ac:dyDescent="0.25">
      <c r="A231" s="12" t="s">
        <v>528</v>
      </c>
      <c r="B231" s="13">
        <v>41</v>
      </c>
      <c r="C231" s="13">
        <v>27</v>
      </c>
      <c r="D231" s="34">
        <v>0.51851851851851904</v>
      </c>
      <c r="E231" s="13">
        <v>1</v>
      </c>
      <c r="F231" s="13">
        <v>1</v>
      </c>
      <c r="G231" s="13">
        <v>12</v>
      </c>
      <c r="H231" s="13">
        <v>10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9</v>
      </c>
    </row>
    <row r="232" spans="1:15" x14ac:dyDescent="0.25">
      <c r="A232" s="12" t="s">
        <v>529</v>
      </c>
      <c r="B232" s="13">
        <v>2</v>
      </c>
      <c r="C232" s="13">
        <v>4</v>
      </c>
      <c r="D232" s="34">
        <v>-0.5</v>
      </c>
      <c r="E232" s="13">
        <v>0</v>
      </c>
      <c r="F232" s="13">
        <v>1</v>
      </c>
      <c r="G232" s="13">
        <v>1</v>
      </c>
      <c r="H232" s="13">
        <v>3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2</v>
      </c>
    </row>
    <row r="233" spans="1:15" x14ac:dyDescent="0.25">
      <c r="A233" s="12" t="s">
        <v>530</v>
      </c>
      <c r="B233" s="13">
        <v>1</v>
      </c>
      <c r="C233" s="13">
        <v>3</v>
      </c>
      <c r="D233" s="34">
        <v>-0.66666666666666696</v>
      </c>
      <c r="E233" s="13">
        <v>2</v>
      </c>
      <c r="F233" s="13">
        <v>0</v>
      </c>
      <c r="G233" s="13">
        <v>2</v>
      </c>
      <c r="H233" s="13">
        <v>4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6</v>
      </c>
    </row>
    <row r="234" spans="1:15" x14ac:dyDescent="0.25">
      <c r="A234" s="12" t="s">
        <v>531</v>
      </c>
      <c r="B234" s="13">
        <v>0</v>
      </c>
      <c r="C234" s="13">
        <v>5</v>
      </c>
      <c r="D234" s="34">
        <v>-1</v>
      </c>
      <c r="E234" s="13">
        <v>0</v>
      </c>
      <c r="F234" s="13">
        <v>0</v>
      </c>
      <c r="G234" s="13">
        <v>1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429</v>
      </c>
      <c r="C236" s="13">
        <v>419</v>
      </c>
      <c r="D236" s="34">
        <v>2.3866348448687399E-2</v>
      </c>
      <c r="E236" s="13">
        <v>215</v>
      </c>
      <c r="F236" s="13">
        <v>133</v>
      </c>
      <c r="G236" s="13">
        <v>139</v>
      </c>
      <c r="H236" s="13">
        <v>107</v>
      </c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5</v>
      </c>
      <c r="O236" s="25">
        <v>199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1</v>
      </c>
      <c r="D239" s="34">
        <v>-1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1</v>
      </c>
      <c r="C240" s="13">
        <v>1</v>
      </c>
      <c r="D240" s="34">
        <v>0</v>
      </c>
      <c r="E240" s="13">
        <v>0</v>
      </c>
      <c r="F240" s="13">
        <v>1</v>
      </c>
      <c r="G240" s="13">
        <v>0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1</v>
      </c>
      <c r="C241" s="13">
        <v>2</v>
      </c>
      <c r="D241" s="34">
        <v>-0.5</v>
      </c>
      <c r="E241" s="13">
        <v>0</v>
      </c>
      <c r="F241" s="13">
        <v>0</v>
      </c>
      <c r="G241" s="13">
        <v>1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1" t="s">
        <v>539</v>
      </c>
      <c r="B242" s="32">
        <v>1</v>
      </c>
      <c r="C242" s="32">
        <v>7</v>
      </c>
      <c r="D242" s="33">
        <v>-0.85714285714285698</v>
      </c>
      <c r="E242" s="32">
        <v>0</v>
      </c>
      <c r="F242" s="32">
        <v>0</v>
      </c>
      <c r="G242" s="32">
        <v>0</v>
      </c>
      <c r="H242" s="32">
        <v>2</v>
      </c>
      <c r="I242" s="32">
        <v>0</v>
      </c>
      <c r="J242" s="32">
        <v>0</v>
      </c>
      <c r="K242" s="32">
        <v>0</v>
      </c>
      <c r="L242" s="32">
        <v>0</v>
      </c>
      <c r="M242" s="32">
        <v>1</v>
      </c>
      <c r="N242" s="32">
        <v>0</v>
      </c>
      <c r="O242" s="32">
        <v>1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2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1</v>
      </c>
    </row>
    <row r="252" spans="1:15" x14ac:dyDescent="0.25">
      <c r="A252" s="12" t="s">
        <v>549</v>
      </c>
      <c r="B252" s="13">
        <v>0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1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1</v>
      </c>
      <c r="C259" s="13">
        <v>7</v>
      </c>
      <c r="D259" s="34">
        <v>-0.85714285714285698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160</v>
      </c>
      <c r="C269" s="32">
        <v>156</v>
      </c>
      <c r="D269" s="33">
        <v>2.5641025641025599E-2</v>
      </c>
      <c r="E269" s="32">
        <v>77</v>
      </c>
      <c r="F269" s="32">
        <v>37</v>
      </c>
      <c r="G269" s="32">
        <v>101</v>
      </c>
      <c r="H269" s="32">
        <v>89</v>
      </c>
      <c r="I269" s="32">
        <v>0</v>
      </c>
      <c r="J269" s="32">
        <v>1</v>
      </c>
      <c r="K269" s="32">
        <v>0</v>
      </c>
      <c r="L269" s="32">
        <v>0</v>
      </c>
      <c r="M269" s="32">
        <v>2</v>
      </c>
      <c r="N269" s="32">
        <v>1</v>
      </c>
      <c r="O269" s="32">
        <v>164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72</v>
      </c>
      <c r="C271" s="13">
        <v>82</v>
      </c>
      <c r="D271" s="34">
        <v>-0.12195121951219499</v>
      </c>
      <c r="E271" s="13">
        <v>52</v>
      </c>
      <c r="F271" s="13">
        <v>19</v>
      </c>
      <c r="G271" s="13">
        <v>61</v>
      </c>
      <c r="H271" s="13">
        <v>49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1</v>
      </c>
      <c r="O271" s="25">
        <v>79</v>
      </c>
    </row>
    <row r="272" spans="1:15" x14ac:dyDescent="0.25">
      <c r="A272" s="12" t="s">
        <v>569</v>
      </c>
      <c r="B272" s="13">
        <v>22</v>
      </c>
      <c r="C272" s="13">
        <v>21</v>
      </c>
      <c r="D272" s="34">
        <v>4.7619047619047603E-2</v>
      </c>
      <c r="E272" s="13">
        <v>19</v>
      </c>
      <c r="F272" s="13">
        <v>14</v>
      </c>
      <c r="G272" s="13">
        <v>12</v>
      </c>
      <c r="H272" s="13">
        <v>17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5">
        <v>65</v>
      </c>
    </row>
    <row r="273" spans="1:15" x14ac:dyDescent="0.25">
      <c r="A273" s="12" t="s">
        <v>570</v>
      </c>
      <c r="B273" s="13">
        <v>2</v>
      </c>
      <c r="C273" s="13">
        <v>1</v>
      </c>
      <c r="D273" s="34">
        <v>1</v>
      </c>
      <c r="E273" s="13">
        <v>1</v>
      </c>
      <c r="F273" s="13">
        <v>1</v>
      </c>
      <c r="G273" s="13">
        <v>1</v>
      </c>
      <c r="H273" s="13">
        <v>1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2</v>
      </c>
    </row>
    <row r="274" spans="1:15" x14ac:dyDescent="0.25">
      <c r="A274" s="12" t="s">
        <v>571</v>
      </c>
      <c r="B274" s="13">
        <v>4</v>
      </c>
      <c r="C274" s="13">
        <v>14</v>
      </c>
      <c r="D274" s="34">
        <v>-0.71428571428571397</v>
      </c>
      <c r="E274" s="13">
        <v>1</v>
      </c>
      <c r="F274" s="13">
        <v>0</v>
      </c>
      <c r="G274" s="13">
        <v>1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0</v>
      </c>
      <c r="O274" s="25">
        <v>2</v>
      </c>
    </row>
    <row r="275" spans="1:15" x14ac:dyDescent="0.25">
      <c r="A275" s="12" t="s">
        <v>572</v>
      </c>
      <c r="B275" s="13">
        <v>18</v>
      </c>
      <c r="C275" s="13">
        <v>12</v>
      </c>
      <c r="D275" s="34">
        <v>0.5</v>
      </c>
      <c r="E275" s="13">
        <v>0</v>
      </c>
      <c r="F275" s="13">
        <v>2</v>
      </c>
      <c r="G275" s="13">
        <v>7</v>
      </c>
      <c r="H275" s="13">
        <v>7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10</v>
      </c>
    </row>
    <row r="276" spans="1:15" x14ac:dyDescent="0.25">
      <c r="A276" s="12" t="s">
        <v>573</v>
      </c>
      <c r="B276" s="13">
        <v>37</v>
      </c>
      <c r="C276" s="13">
        <v>23</v>
      </c>
      <c r="D276" s="34">
        <v>0.60869565217391297</v>
      </c>
      <c r="E276" s="13">
        <v>3</v>
      </c>
      <c r="F276" s="13">
        <v>1</v>
      </c>
      <c r="G276" s="13">
        <v>16</v>
      </c>
      <c r="H276" s="13">
        <v>13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6</v>
      </c>
    </row>
    <row r="277" spans="1:15" x14ac:dyDescent="0.25">
      <c r="A277" s="12" t="s">
        <v>574</v>
      </c>
      <c r="B277" s="13">
        <v>1</v>
      </c>
      <c r="C277" s="13">
        <v>0</v>
      </c>
      <c r="D277" s="34">
        <v>0</v>
      </c>
      <c r="E277" s="13">
        <v>0</v>
      </c>
      <c r="F277" s="13">
        <v>0</v>
      </c>
      <c r="G277" s="13">
        <v>2</v>
      </c>
      <c r="H277" s="13">
        <v>0</v>
      </c>
      <c r="I277" s="13">
        <v>0</v>
      </c>
      <c r="J277" s="13">
        <v>1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1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1</v>
      </c>
      <c r="D280" s="34">
        <v>-1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2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1</v>
      </c>
      <c r="C287" s="13">
        <v>1</v>
      </c>
      <c r="D287" s="34">
        <v>0</v>
      </c>
      <c r="E287" s="13">
        <v>1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1</v>
      </c>
      <c r="C293" s="13">
        <v>1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1</v>
      </c>
      <c r="C299" s="32">
        <v>2</v>
      </c>
      <c r="D299" s="33">
        <v>-0.5</v>
      </c>
      <c r="E299" s="32">
        <v>0</v>
      </c>
      <c r="F299" s="32">
        <v>0</v>
      </c>
      <c r="G299" s="32">
        <v>0</v>
      </c>
      <c r="H299" s="32">
        <v>1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1</v>
      </c>
      <c r="C302" s="13">
        <v>2</v>
      </c>
      <c r="D302" s="34">
        <v>-0.5</v>
      </c>
      <c r="E302" s="13">
        <v>0</v>
      </c>
      <c r="F302" s="13">
        <v>0</v>
      </c>
      <c r="G302" s="13">
        <v>0</v>
      </c>
      <c r="H302" s="13">
        <v>1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2</v>
      </c>
      <c r="C303" s="32">
        <v>0</v>
      </c>
      <c r="D303" s="33">
        <v>0</v>
      </c>
      <c r="E303" s="32">
        <v>0</v>
      </c>
      <c r="F303" s="32">
        <v>1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2</v>
      </c>
      <c r="C306" s="13">
        <v>0</v>
      </c>
      <c r="D306" s="34">
        <v>0</v>
      </c>
      <c r="E306" s="13">
        <v>0</v>
      </c>
      <c r="F306" s="13">
        <v>1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9</v>
      </c>
      <c r="C310" s="32">
        <v>15</v>
      </c>
      <c r="D310" s="33">
        <v>-0.4</v>
      </c>
      <c r="E310" s="32">
        <v>0</v>
      </c>
      <c r="F310" s="32">
        <v>0</v>
      </c>
      <c r="G310" s="32">
        <v>5</v>
      </c>
      <c r="H310" s="32">
        <v>2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1</v>
      </c>
      <c r="O310" s="32">
        <v>1</v>
      </c>
    </row>
    <row r="311" spans="1:15" x14ac:dyDescent="0.25">
      <c r="A311" s="12" t="s">
        <v>608</v>
      </c>
      <c r="B311" s="13">
        <v>8</v>
      </c>
      <c r="C311" s="13">
        <v>13</v>
      </c>
      <c r="D311" s="34">
        <v>-0.38461538461538503</v>
      </c>
      <c r="E311" s="13">
        <v>0</v>
      </c>
      <c r="F311" s="13">
        <v>0</v>
      </c>
      <c r="G311" s="13">
        <v>5</v>
      </c>
      <c r="H311" s="13">
        <v>2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2</v>
      </c>
      <c r="D313" s="34">
        <v>-0.5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16</v>
      </c>
      <c r="C316" s="32">
        <v>5</v>
      </c>
      <c r="D316" s="33">
        <v>2.2000000000000002</v>
      </c>
      <c r="E316" s="32">
        <v>0</v>
      </c>
      <c r="F316" s="32">
        <v>0</v>
      </c>
      <c r="G316" s="32">
        <v>4</v>
      </c>
      <c r="H316" s="32">
        <v>1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16</v>
      </c>
      <c r="C317" s="13">
        <v>5</v>
      </c>
      <c r="D317" s="34">
        <v>2.2000000000000002</v>
      </c>
      <c r="E317" s="13">
        <v>0</v>
      </c>
      <c r="F317" s="13">
        <v>0</v>
      </c>
      <c r="G317" s="13">
        <v>4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10063</v>
      </c>
      <c r="C321" s="32">
        <v>8838</v>
      </c>
      <c r="D321" s="33">
        <v>0.13860601946141701</v>
      </c>
      <c r="E321" s="32">
        <v>1</v>
      </c>
      <c r="F321" s="32">
        <v>0</v>
      </c>
      <c r="G321" s="32">
        <v>117</v>
      </c>
      <c r="H321" s="32">
        <v>0</v>
      </c>
      <c r="I321" s="32">
        <v>8</v>
      </c>
      <c r="J321" s="32">
        <v>0</v>
      </c>
      <c r="K321" s="32">
        <v>0</v>
      </c>
      <c r="L321" s="32">
        <v>0</v>
      </c>
      <c r="M321" s="32">
        <v>6</v>
      </c>
      <c r="N321" s="32">
        <v>3</v>
      </c>
      <c r="O321" s="32">
        <v>6</v>
      </c>
    </row>
    <row r="322" spans="1:15" x14ac:dyDescent="0.25">
      <c r="A322" s="12" t="s">
        <v>619</v>
      </c>
      <c r="B322" s="13">
        <v>10063</v>
      </c>
      <c r="C322" s="13">
        <v>8838</v>
      </c>
      <c r="D322" s="34">
        <v>0.13860601946141701</v>
      </c>
      <c r="E322" s="13">
        <v>1</v>
      </c>
      <c r="F322" s="13">
        <v>0</v>
      </c>
      <c r="G322" s="13">
        <v>117</v>
      </c>
      <c r="H322" s="13">
        <v>0</v>
      </c>
      <c r="I322" s="13">
        <v>8</v>
      </c>
      <c r="J322" s="13">
        <v>0</v>
      </c>
      <c r="K322" s="13">
        <v>0</v>
      </c>
      <c r="L322" s="13">
        <v>0</v>
      </c>
      <c r="M322" s="13">
        <v>6</v>
      </c>
      <c r="N322" s="13">
        <v>3</v>
      </c>
      <c r="O322" s="25">
        <v>6</v>
      </c>
    </row>
    <row r="323" spans="1:15" x14ac:dyDescent="0.25">
      <c r="A323" s="51" t="s">
        <v>620</v>
      </c>
      <c r="B323" s="32">
        <v>8</v>
      </c>
      <c r="C323" s="32">
        <v>10</v>
      </c>
      <c r="D323" s="33">
        <v>-0.2</v>
      </c>
      <c r="E323" s="32">
        <v>0</v>
      </c>
      <c r="F323" s="32">
        <v>0</v>
      </c>
      <c r="G323" s="32">
        <v>2</v>
      </c>
      <c r="H323" s="32">
        <v>3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8</v>
      </c>
      <c r="C324" s="13">
        <v>10</v>
      </c>
      <c r="D324" s="34">
        <v>-0.2</v>
      </c>
      <c r="E324" s="13">
        <v>0</v>
      </c>
      <c r="F324" s="13">
        <v>0</v>
      </c>
      <c r="G324" s="13">
        <v>2</v>
      </c>
      <c r="H324" s="13">
        <v>3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31007</v>
      </c>
      <c r="C327" s="32">
        <v>31949</v>
      </c>
      <c r="D327" s="33">
        <v>-2.9484490907383601E-2</v>
      </c>
      <c r="E327" s="32">
        <v>2598</v>
      </c>
      <c r="F327" s="32">
        <v>1918</v>
      </c>
      <c r="G327" s="32">
        <v>2296</v>
      </c>
      <c r="H327" s="32">
        <v>1611</v>
      </c>
      <c r="I327" s="32">
        <v>34</v>
      </c>
      <c r="J327" s="32">
        <v>19</v>
      </c>
      <c r="K327" s="32">
        <v>2</v>
      </c>
      <c r="L327" s="32">
        <v>3</v>
      </c>
      <c r="M327" s="32">
        <v>296</v>
      </c>
      <c r="N327" s="32">
        <v>73</v>
      </c>
      <c r="O327" s="32">
        <v>3302</v>
      </c>
    </row>
  </sheetData>
  <sheetProtection algorithmName="SHA-512" hashValue="jnYHJe8jgwCROv168kSYUYcPstsYxjJEn7qh82giHEF/Vq0sWPKiT9FktICx4XPpfuZ6ueKKp+4TwUmE4rJUnw==" saltValue="z1O9kx5UvzLMXidJLFHn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1" t="s">
        <v>627</v>
      </c>
      <c r="B5" s="12" t="s">
        <v>628</v>
      </c>
      <c r="C5" s="25">
        <v>1</v>
      </c>
    </row>
    <row r="6" spans="1:3" x14ac:dyDescent="0.25">
      <c r="A6" s="172"/>
      <c r="B6" s="12" t="s">
        <v>311</v>
      </c>
      <c r="C6" s="25">
        <v>253</v>
      </c>
    </row>
    <row r="7" spans="1:3" x14ac:dyDescent="0.25">
      <c r="A7" s="172"/>
      <c r="B7" s="12" t="s">
        <v>629</v>
      </c>
      <c r="C7" s="25">
        <v>14</v>
      </c>
    </row>
    <row r="8" spans="1:3" x14ac:dyDescent="0.25">
      <c r="A8" s="172"/>
      <c r="B8" s="12" t="s">
        <v>630</v>
      </c>
      <c r="C8" s="25">
        <v>15</v>
      </c>
    </row>
    <row r="9" spans="1:3" x14ac:dyDescent="0.25">
      <c r="A9" s="172"/>
      <c r="B9" s="12" t="s">
        <v>631</v>
      </c>
      <c r="C9" s="25">
        <v>40</v>
      </c>
    </row>
    <row r="10" spans="1:3" x14ac:dyDescent="0.25">
      <c r="A10" s="172"/>
      <c r="B10" s="12" t="s">
        <v>632</v>
      </c>
      <c r="C10" s="25">
        <v>26</v>
      </c>
    </row>
    <row r="11" spans="1:3" x14ac:dyDescent="0.25">
      <c r="A11" s="172"/>
      <c r="B11" s="12" t="s">
        <v>633</v>
      </c>
      <c r="C11" s="25">
        <v>76</v>
      </c>
    </row>
    <row r="12" spans="1:3" x14ac:dyDescent="0.25">
      <c r="A12" s="172"/>
      <c r="B12" s="12" t="s">
        <v>408</v>
      </c>
      <c r="C12" s="25">
        <v>70</v>
      </c>
    </row>
    <row r="13" spans="1:3" x14ac:dyDescent="0.25">
      <c r="A13" s="172"/>
      <c r="B13" s="12" t="s">
        <v>634</v>
      </c>
      <c r="C13" s="25">
        <v>6</v>
      </c>
    </row>
    <row r="14" spans="1:3" x14ac:dyDescent="0.25">
      <c r="A14" s="172"/>
      <c r="B14" s="12" t="s">
        <v>635</v>
      </c>
      <c r="C14" s="25">
        <v>2</v>
      </c>
    </row>
    <row r="15" spans="1:3" x14ac:dyDescent="0.25">
      <c r="A15" s="172"/>
      <c r="B15" s="12" t="s">
        <v>478</v>
      </c>
      <c r="C15" s="25">
        <v>1</v>
      </c>
    </row>
    <row r="16" spans="1:3" x14ac:dyDescent="0.25">
      <c r="A16" s="172"/>
      <c r="B16" s="12" t="s">
        <v>636</v>
      </c>
      <c r="C16" s="25">
        <v>33</v>
      </c>
    </row>
    <row r="17" spans="1:3" x14ac:dyDescent="0.25">
      <c r="A17" s="172"/>
      <c r="B17" s="12" t="s">
        <v>637</v>
      </c>
      <c r="C17" s="25">
        <v>127</v>
      </c>
    </row>
    <row r="18" spans="1:3" x14ac:dyDescent="0.25">
      <c r="A18" s="172"/>
      <c r="B18" s="12" t="s">
        <v>638</v>
      </c>
      <c r="C18" s="25">
        <v>18</v>
      </c>
    </row>
    <row r="19" spans="1:3" x14ac:dyDescent="0.25">
      <c r="A19" s="173"/>
      <c r="B19" s="12" t="s">
        <v>106</v>
      </c>
      <c r="C19" s="25">
        <v>225</v>
      </c>
    </row>
    <row r="20" spans="1:3" x14ac:dyDescent="0.25">
      <c r="A20" s="171" t="s">
        <v>639</v>
      </c>
      <c r="B20" s="12" t="s">
        <v>640</v>
      </c>
      <c r="C20" s="25">
        <v>26</v>
      </c>
    </row>
    <row r="21" spans="1:3" x14ac:dyDescent="0.25">
      <c r="A21" s="173"/>
      <c r="B21" s="12" t="s">
        <v>641</v>
      </c>
      <c r="C21" s="25">
        <v>0</v>
      </c>
    </row>
    <row r="22" spans="1:3" x14ac:dyDescent="0.25">
      <c r="A22" s="171" t="s">
        <v>642</v>
      </c>
      <c r="B22" s="12" t="s">
        <v>643</v>
      </c>
      <c r="C22" s="25">
        <v>0</v>
      </c>
    </row>
    <row r="23" spans="1:3" x14ac:dyDescent="0.25">
      <c r="A23" s="172"/>
      <c r="B23" s="12" t="s">
        <v>644</v>
      </c>
      <c r="C23" s="26"/>
    </row>
    <row r="24" spans="1:3" x14ac:dyDescent="0.25">
      <c r="A24" s="173"/>
      <c r="B24" s="16" t="s">
        <v>645</v>
      </c>
      <c r="C24" s="35"/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9"/>
      <c r="C27" s="25">
        <v>280</v>
      </c>
    </row>
    <row r="28" spans="1:3" x14ac:dyDescent="0.25">
      <c r="A28" s="171" t="s">
        <v>282</v>
      </c>
      <c r="B28" s="12" t="s">
        <v>648</v>
      </c>
      <c r="C28" s="25">
        <v>1</v>
      </c>
    </row>
    <row r="29" spans="1:3" x14ac:dyDescent="0.25">
      <c r="A29" s="172"/>
      <c r="B29" s="12" t="s">
        <v>649</v>
      </c>
      <c r="C29" s="25">
        <v>22</v>
      </c>
    </row>
    <row r="30" spans="1:3" x14ac:dyDescent="0.25">
      <c r="A30" s="172"/>
      <c r="B30" s="12" t="s">
        <v>650</v>
      </c>
      <c r="C30" s="25">
        <v>5</v>
      </c>
    </row>
    <row r="31" spans="1:3" x14ac:dyDescent="0.25">
      <c r="A31" s="173"/>
      <c r="B31" s="12" t="s">
        <v>651</v>
      </c>
      <c r="C31" s="25">
        <v>14</v>
      </c>
    </row>
    <row r="32" spans="1:3" x14ac:dyDescent="0.25">
      <c r="A32" s="11" t="s">
        <v>652</v>
      </c>
      <c r="B32" s="19"/>
      <c r="C32" s="25">
        <v>14</v>
      </c>
    </row>
    <row r="33" spans="1:3" x14ac:dyDescent="0.25">
      <c r="A33" s="11" t="s">
        <v>653</v>
      </c>
      <c r="B33" s="19"/>
      <c r="C33" s="25">
        <v>107</v>
      </c>
    </row>
    <row r="34" spans="1:3" x14ac:dyDescent="0.25">
      <c r="A34" s="11" t="s">
        <v>654</v>
      </c>
      <c r="B34" s="19"/>
      <c r="C34" s="25">
        <v>57</v>
      </c>
    </row>
    <row r="35" spans="1:3" x14ac:dyDescent="0.25">
      <c r="A35" s="11" t="s">
        <v>655</v>
      </c>
      <c r="B35" s="19"/>
      <c r="C35" s="25">
        <v>1</v>
      </c>
    </row>
    <row r="36" spans="1:3" x14ac:dyDescent="0.25">
      <c r="A36" s="11" t="s">
        <v>656</v>
      </c>
      <c r="B36" s="19"/>
      <c r="C36" s="25">
        <v>2</v>
      </c>
    </row>
    <row r="37" spans="1:3" x14ac:dyDescent="0.25">
      <c r="A37" s="11" t="s">
        <v>657</v>
      </c>
      <c r="B37" s="19"/>
      <c r="C37" s="25">
        <v>16</v>
      </c>
    </row>
    <row r="38" spans="1:3" x14ac:dyDescent="0.25">
      <c r="A38" s="11" t="s">
        <v>645</v>
      </c>
      <c r="B38" s="19"/>
      <c r="C38" s="25">
        <v>140</v>
      </c>
    </row>
    <row r="39" spans="1:3" x14ac:dyDescent="0.25">
      <c r="A39" s="171" t="s">
        <v>658</v>
      </c>
      <c r="B39" s="12" t="s">
        <v>659</v>
      </c>
      <c r="C39" s="25">
        <v>153</v>
      </c>
    </row>
    <row r="40" spans="1:3" x14ac:dyDescent="0.25">
      <c r="A40" s="172"/>
      <c r="B40" s="12" t="s">
        <v>660</v>
      </c>
      <c r="C40" s="25">
        <v>35</v>
      </c>
    </row>
    <row r="41" spans="1:3" x14ac:dyDescent="0.25">
      <c r="A41" s="172"/>
      <c r="B41" s="12" t="s">
        <v>661</v>
      </c>
      <c r="C41" s="25">
        <v>21</v>
      </c>
    </row>
    <row r="42" spans="1:3" x14ac:dyDescent="0.25">
      <c r="A42" s="172"/>
      <c r="B42" s="12" t="s">
        <v>662</v>
      </c>
      <c r="C42" s="25">
        <v>1</v>
      </c>
    </row>
    <row r="43" spans="1:3" x14ac:dyDescent="0.25">
      <c r="A43" s="173"/>
      <c r="B43" s="16" t="s">
        <v>663</v>
      </c>
      <c r="C43" s="36">
        <v>1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9"/>
      <c r="C46" s="25">
        <v>23</v>
      </c>
    </row>
    <row r="47" spans="1:3" x14ac:dyDescent="0.25">
      <c r="A47" s="171" t="s">
        <v>76</v>
      </c>
      <c r="B47" s="12" t="s">
        <v>665</v>
      </c>
      <c r="C47" s="25">
        <v>73</v>
      </c>
    </row>
    <row r="48" spans="1:3" x14ac:dyDescent="0.25">
      <c r="A48" s="173"/>
      <c r="B48" s="12" t="s">
        <v>666</v>
      </c>
      <c r="C48" s="25">
        <v>176</v>
      </c>
    </row>
    <row r="49" spans="1:3" x14ac:dyDescent="0.25">
      <c r="A49" s="171" t="s">
        <v>667</v>
      </c>
      <c r="B49" s="12" t="s">
        <v>668</v>
      </c>
      <c r="C49" s="25">
        <v>3</v>
      </c>
    </row>
    <row r="50" spans="1:3" x14ac:dyDescent="0.25">
      <c r="A50" s="173"/>
      <c r="B50" s="16" t="s">
        <v>669</v>
      </c>
      <c r="C50" s="36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1" t="s">
        <v>204</v>
      </c>
      <c r="B53" s="12" t="s">
        <v>17</v>
      </c>
      <c r="C53" s="25">
        <v>1025</v>
      </c>
    </row>
    <row r="54" spans="1:3" x14ac:dyDescent="0.25">
      <c r="A54" s="172"/>
      <c r="B54" s="12" t="s">
        <v>671</v>
      </c>
      <c r="C54" s="25">
        <v>104</v>
      </c>
    </row>
    <row r="55" spans="1:3" x14ac:dyDescent="0.25">
      <c r="A55" s="172"/>
      <c r="B55" s="12" t="s">
        <v>672</v>
      </c>
      <c r="C55" s="25">
        <v>33</v>
      </c>
    </row>
    <row r="56" spans="1:3" x14ac:dyDescent="0.25">
      <c r="A56" s="172"/>
      <c r="B56" s="12" t="s">
        <v>673</v>
      </c>
      <c r="C56" s="25">
        <v>882</v>
      </c>
    </row>
    <row r="57" spans="1:3" x14ac:dyDescent="0.25">
      <c r="A57" s="173"/>
      <c r="B57" s="12" t="s">
        <v>674</v>
      </c>
      <c r="C57" s="25">
        <v>75</v>
      </c>
    </row>
    <row r="58" spans="1:3" x14ac:dyDescent="0.25">
      <c r="A58" s="171" t="s">
        <v>675</v>
      </c>
      <c r="B58" s="12" t="s">
        <v>676</v>
      </c>
      <c r="C58" s="25">
        <v>565</v>
      </c>
    </row>
    <row r="59" spans="1:3" x14ac:dyDescent="0.25">
      <c r="A59" s="172"/>
      <c r="B59" s="12" t="s">
        <v>677</v>
      </c>
      <c r="C59" s="25">
        <v>187</v>
      </c>
    </row>
    <row r="60" spans="1:3" x14ac:dyDescent="0.25">
      <c r="A60" s="172"/>
      <c r="B60" s="12" t="s">
        <v>678</v>
      </c>
      <c r="C60" s="25">
        <v>17</v>
      </c>
    </row>
    <row r="61" spans="1:3" x14ac:dyDescent="0.25">
      <c r="A61" s="172"/>
      <c r="B61" s="12" t="s">
        <v>679</v>
      </c>
      <c r="C61" s="25">
        <v>251</v>
      </c>
    </row>
    <row r="62" spans="1:3" x14ac:dyDescent="0.25">
      <c r="A62" s="173"/>
      <c r="B62" s="16" t="s">
        <v>674</v>
      </c>
      <c r="C62" s="36">
        <v>314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9"/>
      <c r="C65" s="25">
        <v>149</v>
      </c>
    </row>
    <row r="66" spans="1:3" x14ac:dyDescent="0.25">
      <c r="A66" s="11" t="s">
        <v>682</v>
      </c>
      <c r="B66" s="19"/>
      <c r="C66" s="25">
        <v>6</v>
      </c>
    </row>
    <row r="67" spans="1:3" x14ac:dyDescent="0.25">
      <c r="A67" s="11" t="s">
        <v>683</v>
      </c>
      <c r="B67" s="19"/>
      <c r="C67" s="25">
        <v>670</v>
      </c>
    </row>
    <row r="68" spans="1:3" x14ac:dyDescent="0.25">
      <c r="A68" s="171" t="s">
        <v>684</v>
      </c>
      <c r="B68" s="12" t="s">
        <v>685</v>
      </c>
      <c r="C68" s="25">
        <v>0</v>
      </c>
    </row>
    <row r="69" spans="1:3" x14ac:dyDescent="0.25">
      <c r="A69" s="173"/>
      <c r="B69" s="12" t="s">
        <v>686</v>
      </c>
      <c r="C69" s="25">
        <v>36</v>
      </c>
    </row>
    <row r="70" spans="1:3" x14ac:dyDescent="0.25">
      <c r="A70" s="11" t="s">
        <v>687</v>
      </c>
      <c r="B70" s="19"/>
      <c r="C70" s="25">
        <v>0</v>
      </c>
    </row>
    <row r="71" spans="1:3" x14ac:dyDescent="0.25">
      <c r="A71" s="11" t="s">
        <v>688</v>
      </c>
      <c r="B71" s="19"/>
      <c r="C71" s="25">
        <v>31</v>
      </c>
    </row>
    <row r="72" spans="1:3" x14ac:dyDescent="0.25">
      <c r="A72" s="11" t="s">
        <v>689</v>
      </c>
      <c r="B72" s="19"/>
      <c r="C72" s="25">
        <v>0</v>
      </c>
    </row>
    <row r="73" spans="1:3" x14ac:dyDescent="0.25">
      <c r="A73" s="11" t="s">
        <v>690</v>
      </c>
      <c r="B73" s="19"/>
      <c r="C73" s="25">
        <v>19</v>
      </c>
    </row>
    <row r="74" spans="1:3" x14ac:dyDescent="0.25">
      <c r="A74" s="11" t="s">
        <v>691</v>
      </c>
      <c r="B74" s="19"/>
      <c r="C74" s="25">
        <v>0</v>
      </c>
    </row>
    <row r="75" spans="1:3" x14ac:dyDescent="0.25">
      <c r="A75" s="11" t="s">
        <v>692</v>
      </c>
      <c r="B75" s="20"/>
      <c r="C75" s="36">
        <v>3</v>
      </c>
    </row>
  </sheetData>
  <sheetProtection algorithmName="SHA-512" hashValue="9ICAMSG6D6w6WZ2fDRV/a+hYH5thucgO2Aq7bpL27RYHhYEw6nws1gtIrI14tAWASN3Y9xe9/6mYw2fGSsK2CQ==" saltValue="MVJ2JsN3rxo/G0mKEvMG6Q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0" t="s">
        <v>695</v>
      </c>
      <c r="B5" s="41" t="s">
        <v>696</v>
      </c>
      <c r="C5" s="42">
        <v>44</v>
      </c>
    </row>
    <row r="6" spans="1:3" x14ac:dyDescent="0.25">
      <c r="A6" s="181"/>
      <c r="B6" s="41" t="s">
        <v>289</v>
      </c>
      <c r="C6" s="42">
        <v>217</v>
      </c>
    </row>
    <row r="7" spans="1:3" x14ac:dyDescent="0.25">
      <c r="A7" s="181"/>
      <c r="B7" s="41" t="s">
        <v>697</v>
      </c>
      <c r="C7" s="42">
        <v>33</v>
      </c>
    </row>
    <row r="8" spans="1:3" x14ac:dyDescent="0.25">
      <c r="A8" s="181"/>
      <c r="B8" s="41" t="s">
        <v>698</v>
      </c>
      <c r="C8" s="42">
        <v>0</v>
      </c>
    </row>
    <row r="9" spans="1:3" x14ac:dyDescent="0.25">
      <c r="A9" s="181"/>
      <c r="B9" s="41" t="s">
        <v>699</v>
      </c>
      <c r="C9" s="42">
        <v>0</v>
      </c>
    </row>
    <row r="10" spans="1:3" x14ac:dyDescent="0.25">
      <c r="A10" s="181"/>
      <c r="B10" s="41" t="s">
        <v>700</v>
      </c>
      <c r="C10" s="42">
        <v>0</v>
      </c>
    </row>
    <row r="11" spans="1:3" x14ac:dyDescent="0.25">
      <c r="A11" s="182"/>
      <c r="B11" s="41" t="s">
        <v>701</v>
      </c>
      <c r="C11" s="42">
        <v>0</v>
      </c>
    </row>
    <row r="12" spans="1:3" x14ac:dyDescent="0.25">
      <c r="A12" s="180" t="s">
        <v>702</v>
      </c>
      <c r="B12" s="41" t="s">
        <v>59</v>
      </c>
      <c r="C12" s="42">
        <v>98</v>
      </c>
    </row>
    <row r="13" spans="1:3" x14ac:dyDescent="0.25">
      <c r="A13" s="181"/>
      <c r="B13" s="41" t="s">
        <v>703</v>
      </c>
      <c r="C13" s="42">
        <v>21</v>
      </c>
    </row>
    <row r="14" spans="1:3" x14ac:dyDescent="0.25">
      <c r="A14" s="181"/>
      <c r="B14" s="41" t="s">
        <v>704</v>
      </c>
      <c r="C14" s="42">
        <v>15</v>
      </c>
    </row>
    <row r="15" spans="1:3" x14ac:dyDescent="0.25">
      <c r="A15" s="182"/>
      <c r="B15" s="43" t="s">
        <v>705</v>
      </c>
      <c r="C15" s="44">
        <v>48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9"/>
      <c r="C18" s="42">
        <v>8</v>
      </c>
    </row>
    <row r="19" spans="1:3" x14ac:dyDescent="0.25">
      <c r="A19" s="40" t="s">
        <v>708</v>
      </c>
      <c r="B19" s="19"/>
      <c r="C19" s="42">
        <v>5</v>
      </c>
    </row>
    <row r="20" spans="1:3" x14ac:dyDescent="0.25">
      <c r="A20" s="40" t="s">
        <v>709</v>
      </c>
      <c r="B20" s="19"/>
      <c r="C20" s="42">
        <v>10</v>
      </c>
    </row>
    <row r="21" spans="1:3" x14ac:dyDescent="0.25">
      <c r="A21" s="40" t="s">
        <v>710</v>
      </c>
      <c r="B21" s="19"/>
      <c r="C21" s="42">
        <v>11</v>
      </c>
    </row>
    <row r="22" spans="1:3" x14ac:dyDescent="0.25">
      <c r="A22" s="40" t="s">
        <v>711</v>
      </c>
      <c r="B22" s="19"/>
      <c r="C22" s="42">
        <v>191</v>
      </c>
    </row>
    <row r="23" spans="1:3" x14ac:dyDescent="0.25">
      <c r="A23" s="40" t="s">
        <v>712</v>
      </c>
      <c r="B23" s="19"/>
      <c r="C23" s="42">
        <v>63</v>
      </c>
    </row>
    <row r="24" spans="1:3" x14ac:dyDescent="0.25">
      <c r="A24" s="40" t="s">
        <v>713</v>
      </c>
      <c r="B24" s="19"/>
      <c r="C24" s="42">
        <v>44</v>
      </c>
    </row>
    <row r="25" spans="1:3" x14ac:dyDescent="0.25">
      <c r="A25" s="40" t="s">
        <v>714</v>
      </c>
      <c r="B25" s="19"/>
      <c r="C25" s="42">
        <v>0</v>
      </c>
    </row>
    <row r="26" spans="1:3" x14ac:dyDescent="0.25">
      <c r="A26" s="40" t="s">
        <v>715</v>
      </c>
      <c r="B26" s="19"/>
      <c r="C26" s="42">
        <v>0</v>
      </c>
    </row>
    <row r="27" spans="1:3" x14ac:dyDescent="0.25">
      <c r="A27" s="40" t="s">
        <v>716</v>
      </c>
      <c r="B27" s="20"/>
      <c r="C27" s="44">
        <v>23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9"/>
      <c r="C30" s="42">
        <v>3</v>
      </c>
    </row>
    <row r="31" spans="1:3" x14ac:dyDescent="0.25">
      <c r="A31" s="40" t="s">
        <v>719</v>
      </c>
      <c r="B31" s="19"/>
      <c r="C31" s="42">
        <v>0</v>
      </c>
    </row>
    <row r="32" spans="1:3" x14ac:dyDescent="0.25">
      <c r="A32" s="40" t="s">
        <v>720</v>
      </c>
      <c r="B32" s="19"/>
      <c r="C32" s="42">
        <v>14</v>
      </c>
    </row>
    <row r="33" spans="1:6" x14ac:dyDescent="0.25">
      <c r="A33" s="40" t="s">
        <v>721</v>
      </c>
      <c r="B33" s="19"/>
      <c r="C33" s="42">
        <v>14</v>
      </c>
    </row>
    <row r="34" spans="1:6" x14ac:dyDescent="0.25">
      <c r="A34" s="40" t="s">
        <v>722</v>
      </c>
      <c r="B34" s="19"/>
      <c r="C34" s="42">
        <v>2</v>
      </c>
    </row>
    <row r="35" spans="1:6" x14ac:dyDescent="0.25">
      <c r="A35" s="40" t="s">
        <v>723</v>
      </c>
      <c r="B35" s="19"/>
      <c r="C35" s="42">
        <v>12</v>
      </c>
    </row>
    <row r="36" spans="1:6" x14ac:dyDescent="0.25">
      <c r="A36" s="40" t="s">
        <v>724</v>
      </c>
      <c r="B36" s="19"/>
      <c r="C36" s="42">
        <v>0</v>
      </c>
    </row>
    <row r="37" spans="1:6" x14ac:dyDescent="0.25">
      <c r="A37" s="40" t="s">
        <v>725</v>
      </c>
      <c r="B37" s="20"/>
      <c r="C37" s="44">
        <v>0</v>
      </c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9"/>
      <c r="C40" s="42">
        <v>2</v>
      </c>
    </row>
    <row r="41" spans="1:6" x14ac:dyDescent="0.25">
      <c r="A41" s="40" t="s">
        <v>109</v>
      </c>
      <c r="B41" s="19"/>
      <c r="C41" s="42">
        <v>1</v>
      </c>
    </row>
    <row r="42" spans="1:6" x14ac:dyDescent="0.25">
      <c r="A42" s="40" t="s">
        <v>727</v>
      </c>
      <c r="B42" s="20"/>
      <c r="C42" s="44">
        <v>1</v>
      </c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0" t="s">
        <v>627</v>
      </c>
      <c r="B45" s="41" t="s">
        <v>730</v>
      </c>
      <c r="C45" s="15"/>
      <c r="D45" s="15"/>
      <c r="E45" s="15"/>
      <c r="F45" s="26"/>
    </row>
    <row r="46" spans="1:6" x14ac:dyDescent="0.25">
      <c r="A46" s="181"/>
      <c r="B46" s="41" t="s">
        <v>731</v>
      </c>
      <c r="C46" s="15"/>
      <c r="D46" s="15"/>
      <c r="E46" s="15"/>
      <c r="F46" s="26"/>
    </row>
    <row r="47" spans="1:6" x14ac:dyDescent="0.25">
      <c r="A47" s="181"/>
      <c r="B47" s="41" t="s">
        <v>732</v>
      </c>
      <c r="C47" s="15"/>
      <c r="D47" s="15"/>
      <c r="E47" s="15"/>
      <c r="F47" s="26"/>
    </row>
    <row r="48" spans="1:6" x14ac:dyDescent="0.25">
      <c r="A48" s="181"/>
      <c r="B48" s="41" t="s">
        <v>733</v>
      </c>
      <c r="C48" s="15"/>
      <c r="D48" s="15"/>
      <c r="E48" s="15"/>
      <c r="F48" s="26"/>
    </row>
    <row r="49" spans="1:6" x14ac:dyDescent="0.25">
      <c r="A49" s="181"/>
      <c r="B49" s="41" t="s">
        <v>311</v>
      </c>
      <c r="C49" s="46">
        <v>27</v>
      </c>
      <c r="D49" s="46">
        <v>10</v>
      </c>
      <c r="E49" s="46">
        <v>4</v>
      </c>
      <c r="F49" s="42">
        <v>3</v>
      </c>
    </row>
    <row r="50" spans="1:6" x14ac:dyDescent="0.25">
      <c r="A50" s="181"/>
      <c r="B50" s="41" t="s">
        <v>734</v>
      </c>
      <c r="C50" s="46">
        <v>212</v>
      </c>
      <c r="D50" s="46">
        <v>48</v>
      </c>
      <c r="E50" s="46">
        <v>11</v>
      </c>
      <c r="F50" s="42">
        <v>15</v>
      </c>
    </row>
    <row r="51" spans="1:6" x14ac:dyDescent="0.25">
      <c r="A51" s="181"/>
      <c r="B51" s="41" t="s">
        <v>735</v>
      </c>
      <c r="C51" s="46">
        <v>51</v>
      </c>
      <c r="D51" s="46">
        <v>21</v>
      </c>
      <c r="E51" s="46">
        <v>3</v>
      </c>
      <c r="F51" s="42">
        <v>1</v>
      </c>
    </row>
    <row r="52" spans="1:6" x14ac:dyDescent="0.25">
      <c r="A52" s="181"/>
      <c r="B52" s="41" t="s">
        <v>736</v>
      </c>
      <c r="C52" s="46">
        <v>1</v>
      </c>
      <c r="D52" s="46">
        <v>0</v>
      </c>
      <c r="E52" s="46">
        <v>1</v>
      </c>
      <c r="F52" s="42">
        <v>0</v>
      </c>
    </row>
    <row r="53" spans="1:6" x14ac:dyDescent="0.25">
      <c r="A53" s="181"/>
      <c r="B53" s="41" t="s">
        <v>737</v>
      </c>
      <c r="C53" s="15"/>
      <c r="D53" s="15"/>
      <c r="E53" s="15"/>
      <c r="F53" s="26"/>
    </row>
    <row r="54" spans="1:6" x14ac:dyDescent="0.25">
      <c r="A54" s="181"/>
      <c r="B54" s="41" t="s">
        <v>738</v>
      </c>
      <c r="C54" s="46">
        <v>9</v>
      </c>
      <c r="D54" s="46">
        <v>3</v>
      </c>
      <c r="E54" s="46">
        <v>4</v>
      </c>
      <c r="F54" s="42">
        <v>3</v>
      </c>
    </row>
    <row r="55" spans="1:6" x14ac:dyDescent="0.25">
      <c r="A55" s="181"/>
      <c r="B55" s="41" t="s">
        <v>739</v>
      </c>
      <c r="C55" s="46">
        <v>2</v>
      </c>
      <c r="D55" s="46">
        <v>0</v>
      </c>
      <c r="E55" s="46">
        <v>1</v>
      </c>
      <c r="F55" s="42">
        <v>1</v>
      </c>
    </row>
    <row r="56" spans="1:6" x14ac:dyDescent="0.25">
      <c r="A56" s="181"/>
      <c r="B56" s="41" t="s">
        <v>740</v>
      </c>
      <c r="C56" s="15"/>
      <c r="D56" s="15"/>
      <c r="E56" s="15"/>
      <c r="F56" s="26"/>
    </row>
    <row r="57" spans="1:6" x14ac:dyDescent="0.25">
      <c r="A57" s="181"/>
      <c r="B57" s="41" t="s">
        <v>349</v>
      </c>
      <c r="C57" s="15"/>
      <c r="D57" s="15"/>
      <c r="E57" s="15"/>
      <c r="F57" s="26"/>
    </row>
    <row r="58" spans="1:6" x14ac:dyDescent="0.25">
      <c r="A58" s="181"/>
      <c r="B58" s="41" t="s">
        <v>741</v>
      </c>
      <c r="C58" s="15"/>
      <c r="D58" s="15"/>
      <c r="E58" s="15"/>
      <c r="F58" s="26"/>
    </row>
    <row r="59" spans="1:6" x14ac:dyDescent="0.25">
      <c r="A59" s="181"/>
      <c r="B59" s="41" t="s">
        <v>742</v>
      </c>
      <c r="C59" s="15"/>
      <c r="D59" s="15"/>
      <c r="E59" s="15"/>
      <c r="F59" s="26"/>
    </row>
    <row r="60" spans="1:6" x14ac:dyDescent="0.25">
      <c r="A60" s="181"/>
      <c r="B60" s="41" t="s">
        <v>743</v>
      </c>
      <c r="C60" s="15"/>
      <c r="D60" s="15"/>
      <c r="E60" s="15"/>
      <c r="F60" s="26"/>
    </row>
    <row r="61" spans="1:6" x14ac:dyDescent="0.25">
      <c r="A61" s="181"/>
      <c r="B61" s="41" t="s">
        <v>744</v>
      </c>
      <c r="C61" s="46">
        <v>14</v>
      </c>
      <c r="D61" s="46">
        <v>9</v>
      </c>
      <c r="E61" s="46">
        <v>2</v>
      </c>
      <c r="F61" s="42">
        <v>1</v>
      </c>
    </row>
    <row r="62" spans="1:6" x14ac:dyDescent="0.25">
      <c r="A62" s="181"/>
      <c r="B62" s="41" t="s">
        <v>745</v>
      </c>
      <c r="C62" s="46">
        <v>1</v>
      </c>
      <c r="D62" s="46">
        <v>0</v>
      </c>
      <c r="E62" s="46">
        <v>0</v>
      </c>
      <c r="F62" s="42">
        <v>0</v>
      </c>
    </row>
    <row r="63" spans="1:6" x14ac:dyDescent="0.25">
      <c r="A63" s="182"/>
      <c r="B63" s="41" t="s">
        <v>746</v>
      </c>
      <c r="C63" s="15"/>
      <c r="D63" s="15"/>
      <c r="E63" s="15"/>
      <c r="F63" s="26"/>
    </row>
    <row r="64" spans="1:6" x14ac:dyDescent="0.25">
      <c r="A64" s="178" t="s">
        <v>747</v>
      </c>
      <c r="B64" s="179"/>
      <c r="C64" s="47">
        <v>317</v>
      </c>
      <c r="D64" s="47">
        <v>91</v>
      </c>
      <c r="E64" s="47">
        <v>26</v>
      </c>
      <c r="F64" s="47">
        <v>24</v>
      </c>
    </row>
    <row r="65" spans="1:6" x14ac:dyDescent="0.25">
      <c r="A65" s="180" t="s">
        <v>642</v>
      </c>
      <c r="B65" s="41" t="s">
        <v>748</v>
      </c>
      <c r="C65" s="46">
        <v>10</v>
      </c>
      <c r="D65" s="46">
        <v>0</v>
      </c>
      <c r="E65" s="46">
        <v>0</v>
      </c>
      <c r="F65" s="42">
        <v>0</v>
      </c>
    </row>
    <row r="66" spans="1:6" x14ac:dyDescent="0.25">
      <c r="A66" s="181"/>
      <c r="B66" s="41" t="s">
        <v>749</v>
      </c>
      <c r="C66" s="46">
        <v>5</v>
      </c>
      <c r="D66" s="46">
        <v>0</v>
      </c>
      <c r="E66" s="46">
        <v>0</v>
      </c>
      <c r="F66" s="42">
        <v>0</v>
      </c>
    </row>
    <row r="67" spans="1:6" x14ac:dyDescent="0.25">
      <c r="A67" s="182"/>
      <c r="B67" s="41" t="s">
        <v>106</v>
      </c>
      <c r="C67" s="46">
        <v>4</v>
      </c>
      <c r="D67" s="46">
        <v>0</v>
      </c>
      <c r="E67" s="46">
        <v>0</v>
      </c>
      <c r="F67" s="42">
        <v>0</v>
      </c>
    </row>
    <row r="68" spans="1:6" x14ac:dyDescent="0.25">
      <c r="A68" s="178" t="s">
        <v>750</v>
      </c>
      <c r="B68" s="179"/>
      <c r="C68" s="47">
        <v>19</v>
      </c>
      <c r="D68" s="47">
        <v>0</v>
      </c>
      <c r="E68" s="47">
        <v>0</v>
      </c>
      <c r="F68" s="47">
        <v>0</v>
      </c>
    </row>
  </sheetData>
  <sheetProtection algorithmName="SHA-512" hashValue="G4F5MssUOnLQ+FXTE66B3XjxnCNZIe1RQgF2ozxNORhgAF4ORBcemoJ0AbcVfLMWmii1WvYadThtvIJdNceKxw==" saltValue="ZTMvJ/8VUxdDWfBiWzujw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1" t="s">
        <v>753</v>
      </c>
      <c r="B6" s="12" t="s">
        <v>754</v>
      </c>
      <c r="C6" s="25">
        <v>884</v>
      </c>
    </row>
    <row r="7" spans="1:3" x14ac:dyDescent="0.25">
      <c r="A7" s="172"/>
      <c r="B7" s="12" t="s">
        <v>696</v>
      </c>
      <c r="C7" s="25">
        <v>300</v>
      </c>
    </row>
    <row r="8" spans="1:3" x14ac:dyDescent="0.25">
      <c r="A8" s="172"/>
      <c r="B8" s="12" t="s">
        <v>755</v>
      </c>
      <c r="C8" s="25">
        <v>1012</v>
      </c>
    </row>
    <row r="9" spans="1:3" x14ac:dyDescent="0.25">
      <c r="A9" s="172"/>
      <c r="B9" s="12" t="s">
        <v>756</v>
      </c>
      <c r="C9" s="25">
        <v>83</v>
      </c>
    </row>
    <row r="10" spans="1:3" x14ac:dyDescent="0.25">
      <c r="A10" s="172"/>
      <c r="B10" s="12" t="s">
        <v>698</v>
      </c>
      <c r="C10" s="25">
        <v>4</v>
      </c>
    </row>
    <row r="11" spans="1:3" x14ac:dyDescent="0.25">
      <c r="A11" s="172"/>
      <c r="B11" s="12" t="s">
        <v>699</v>
      </c>
      <c r="C11" s="25">
        <v>4</v>
      </c>
    </row>
    <row r="12" spans="1:3" x14ac:dyDescent="0.25">
      <c r="A12" s="172"/>
      <c r="B12" s="12" t="s">
        <v>757</v>
      </c>
      <c r="C12" s="26"/>
    </row>
    <row r="13" spans="1:3" x14ac:dyDescent="0.25">
      <c r="A13" s="173"/>
      <c r="B13" s="16" t="s">
        <v>758</v>
      </c>
      <c r="C13" s="35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9"/>
      <c r="C16" s="25">
        <v>725</v>
      </c>
    </row>
    <row r="17" spans="1:3" x14ac:dyDescent="0.25">
      <c r="A17" s="11" t="s">
        <v>761</v>
      </c>
      <c r="B17" s="19"/>
      <c r="C17" s="25">
        <v>51</v>
      </c>
    </row>
    <row r="18" spans="1:3" x14ac:dyDescent="0.25">
      <c r="A18" s="11" t="s">
        <v>762</v>
      </c>
      <c r="B18" s="19"/>
      <c r="C18" s="25">
        <v>198</v>
      </c>
    </row>
    <row r="19" spans="1:3" x14ac:dyDescent="0.25">
      <c r="A19" s="11" t="s">
        <v>763</v>
      </c>
      <c r="B19" s="20"/>
      <c r="C19" s="36">
        <v>102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9"/>
      <c r="C22" s="26"/>
    </row>
    <row r="23" spans="1:3" x14ac:dyDescent="0.25">
      <c r="A23" s="11" t="s">
        <v>766</v>
      </c>
      <c r="B23" s="19"/>
      <c r="C23" s="26"/>
    </row>
    <row r="24" spans="1:3" x14ac:dyDescent="0.25">
      <c r="A24" s="11" t="s">
        <v>767</v>
      </c>
      <c r="B24" s="19"/>
      <c r="C24" s="26"/>
    </row>
    <row r="25" spans="1:3" x14ac:dyDescent="0.25">
      <c r="A25" s="11" t="s">
        <v>768</v>
      </c>
      <c r="B25" s="19"/>
      <c r="C25" s="26"/>
    </row>
    <row r="26" spans="1:3" x14ac:dyDescent="0.25">
      <c r="A26" s="11" t="s">
        <v>769</v>
      </c>
      <c r="B26" s="19"/>
      <c r="C26" s="26"/>
    </row>
    <row r="27" spans="1:3" x14ac:dyDescent="0.25">
      <c r="A27" s="11" t="s">
        <v>770</v>
      </c>
      <c r="B27" s="20"/>
      <c r="C27" s="35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9"/>
      <c r="C30" s="26"/>
    </row>
    <row r="31" spans="1:3" x14ac:dyDescent="0.25">
      <c r="A31" s="11" t="s">
        <v>773</v>
      </c>
      <c r="B31" s="20"/>
      <c r="C31" s="35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9"/>
      <c r="C34" s="25">
        <v>29</v>
      </c>
    </row>
    <row r="35" spans="1:3" x14ac:dyDescent="0.25">
      <c r="A35" s="11" t="s">
        <v>775</v>
      </c>
      <c r="B35" s="19"/>
      <c r="C35" s="25">
        <v>9</v>
      </c>
    </row>
    <row r="36" spans="1:3" x14ac:dyDescent="0.25">
      <c r="A36" s="11" t="s">
        <v>776</v>
      </c>
      <c r="B36" s="19"/>
      <c r="C36" s="25">
        <v>213</v>
      </c>
    </row>
    <row r="37" spans="1:3" x14ac:dyDescent="0.25">
      <c r="A37" s="11" t="s">
        <v>777</v>
      </c>
      <c r="B37" s="19"/>
      <c r="C37" s="25">
        <v>53</v>
      </c>
    </row>
    <row r="38" spans="1:3" x14ac:dyDescent="0.25">
      <c r="A38" s="11" t="s">
        <v>778</v>
      </c>
      <c r="B38" s="19"/>
      <c r="C38" s="25">
        <v>125</v>
      </c>
    </row>
    <row r="39" spans="1:3" x14ac:dyDescent="0.25">
      <c r="A39" s="11" t="s">
        <v>779</v>
      </c>
      <c r="B39" s="20"/>
      <c r="C39" s="36">
        <v>25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9"/>
      <c r="C42" s="25">
        <v>1</v>
      </c>
    </row>
    <row r="43" spans="1:3" x14ac:dyDescent="0.25">
      <c r="A43" s="11" t="s">
        <v>782</v>
      </c>
      <c r="B43" s="20"/>
      <c r="C43" s="36">
        <v>10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1" t="s">
        <v>784</v>
      </c>
      <c r="B46" s="12" t="s">
        <v>785</v>
      </c>
      <c r="C46" s="25">
        <v>57</v>
      </c>
    </row>
    <row r="47" spans="1:3" x14ac:dyDescent="0.25">
      <c r="A47" s="172"/>
      <c r="B47" s="12" t="s">
        <v>120</v>
      </c>
      <c r="C47" s="25">
        <v>56</v>
      </c>
    </row>
    <row r="48" spans="1:3" x14ac:dyDescent="0.25">
      <c r="A48" s="172"/>
      <c r="B48" s="12" t="s">
        <v>786</v>
      </c>
      <c r="C48" s="25">
        <v>57</v>
      </c>
    </row>
    <row r="49" spans="1:6" x14ac:dyDescent="0.25">
      <c r="A49" s="173"/>
      <c r="B49" s="16" t="s">
        <v>787</v>
      </c>
      <c r="C49" s="35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9"/>
      <c r="C52" s="25">
        <v>1</v>
      </c>
    </row>
    <row r="53" spans="1:6" x14ac:dyDescent="0.25">
      <c r="A53" s="11" t="s">
        <v>109</v>
      </c>
      <c r="B53" s="19"/>
      <c r="C53" s="25">
        <v>1</v>
      </c>
    </row>
    <row r="54" spans="1:6" x14ac:dyDescent="0.25">
      <c r="A54" s="11" t="s">
        <v>727</v>
      </c>
      <c r="B54" s="20"/>
      <c r="C54" s="35"/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1" t="s">
        <v>627</v>
      </c>
      <c r="B57" s="12" t="s">
        <v>730</v>
      </c>
      <c r="C57" s="13">
        <v>2</v>
      </c>
      <c r="D57" s="13">
        <v>0</v>
      </c>
      <c r="E57" s="13">
        <v>0</v>
      </c>
      <c r="F57" s="25">
        <v>0</v>
      </c>
    </row>
    <row r="58" spans="1:6" x14ac:dyDescent="0.25">
      <c r="A58" s="172"/>
      <c r="B58" s="12" t="s">
        <v>731</v>
      </c>
      <c r="C58" s="15"/>
      <c r="D58" s="15"/>
      <c r="E58" s="15"/>
      <c r="F58" s="26"/>
    </row>
    <row r="59" spans="1:6" x14ac:dyDescent="0.25">
      <c r="A59" s="172"/>
      <c r="B59" s="12" t="s">
        <v>732</v>
      </c>
      <c r="C59" s="15"/>
      <c r="D59" s="15"/>
      <c r="E59" s="15"/>
      <c r="F59" s="26"/>
    </row>
    <row r="60" spans="1:6" x14ac:dyDescent="0.25">
      <c r="A60" s="172"/>
      <c r="B60" s="12" t="s">
        <v>733</v>
      </c>
      <c r="C60" s="13">
        <v>0</v>
      </c>
      <c r="D60" s="13">
        <v>1</v>
      </c>
      <c r="E60" s="13">
        <v>1</v>
      </c>
      <c r="F60" s="25">
        <v>0</v>
      </c>
    </row>
    <row r="61" spans="1:6" x14ac:dyDescent="0.25">
      <c r="A61" s="172"/>
      <c r="B61" s="12" t="s">
        <v>311</v>
      </c>
      <c r="C61" s="13">
        <v>47</v>
      </c>
      <c r="D61" s="13">
        <v>49</v>
      </c>
      <c r="E61" s="13">
        <v>7</v>
      </c>
      <c r="F61" s="25">
        <v>15</v>
      </c>
    </row>
    <row r="62" spans="1:6" x14ac:dyDescent="0.25">
      <c r="A62" s="172"/>
      <c r="B62" s="12" t="s">
        <v>788</v>
      </c>
      <c r="C62" s="13">
        <v>987</v>
      </c>
      <c r="D62" s="13">
        <v>202</v>
      </c>
      <c r="E62" s="13">
        <v>15</v>
      </c>
      <c r="F62" s="25">
        <v>85</v>
      </c>
    </row>
    <row r="63" spans="1:6" x14ac:dyDescent="0.25">
      <c r="A63" s="172"/>
      <c r="B63" s="12" t="s">
        <v>789</v>
      </c>
      <c r="C63" s="13">
        <v>272</v>
      </c>
      <c r="D63" s="13">
        <v>71</v>
      </c>
      <c r="E63" s="13">
        <v>3</v>
      </c>
      <c r="F63" s="25">
        <v>15</v>
      </c>
    </row>
    <row r="64" spans="1:6" x14ac:dyDescent="0.25">
      <c r="A64" s="172"/>
      <c r="B64" s="12" t="s">
        <v>736</v>
      </c>
      <c r="C64" s="13">
        <v>2</v>
      </c>
      <c r="D64" s="13">
        <v>4</v>
      </c>
      <c r="E64" s="13">
        <v>4</v>
      </c>
      <c r="F64" s="25">
        <v>3</v>
      </c>
    </row>
    <row r="65" spans="1:6" x14ac:dyDescent="0.25">
      <c r="A65" s="172"/>
      <c r="B65" s="12" t="s">
        <v>790</v>
      </c>
      <c r="C65" s="15"/>
      <c r="D65" s="15"/>
      <c r="E65" s="15"/>
      <c r="F65" s="26"/>
    </row>
    <row r="66" spans="1:6" x14ac:dyDescent="0.25">
      <c r="A66" s="172"/>
      <c r="B66" s="12" t="s">
        <v>791</v>
      </c>
      <c r="C66" s="13">
        <v>25</v>
      </c>
      <c r="D66" s="13">
        <v>36</v>
      </c>
      <c r="E66" s="13">
        <v>11</v>
      </c>
      <c r="F66" s="25">
        <v>19</v>
      </c>
    </row>
    <row r="67" spans="1:6" x14ac:dyDescent="0.25">
      <c r="A67" s="172"/>
      <c r="B67" s="12" t="s">
        <v>792</v>
      </c>
      <c r="C67" s="13">
        <v>1</v>
      </c>
      <c r="D67" s="13">
        <v>8</v>
      </c>
      <c r="E67" s="13">
        <v>2</v>
      </c>
      <c r="F67" s="25">
        <v>3</v>
      </c>
    </row>
    <row r="68" spans="1:6" x14ac:dyDescent="0.25">
      <c r="A68" s="172"/>
      <c r="B68" s="12" t="s">
        <v>740</v>
      </c>
      <c r="C68" s="15"/>
      <c r="D68" s="15"/>
      <c r="E68" s="15"/>
      <c r="F68" s="26"/>
    </row>
    <row r="69" spans="1:6" x14ac:dyDescent="0.25">
      <c r="A69" s="172"/>
      <c r="B69" s="12" t="s">
        <v>349</v>
      </c>
      <c r="C69" s="13">
        <v>1</v>
      </c>
      <c r="D69" s="13">
        <v>0</v>
      </c>
      <c r="E69" s="13">
        <v>0</v>
      </c>
      <c r="F69" s="25">
        <v>0</v>
      </c>
    </row>
    <row r="70" spans="1:6" x14ac:dyDescent="0.25">
      <c r="A70" s="172"/>
      <c r="B70" s="12" t="s">
        <v>741</v>
      </c>
      <c r="C70" s="13">
        <v>2</v>
      </c>
      <c r="D70" s="13">
        <v>0</v>
      </c>
      <c r="E70" s="13">
        <v>0</v>
      </c>
      <c r="F70" s="25">
        <v>0</v>
      </c>
    </row>
    <row r="71" spans="1:6" x14ac:dyDescent="0.25">
      <c r="A71" s="172"/>
      <c r="B71" s="12" t="s">
        <v>742</v>
      </c>
      <c r="C71" s="13">
        <v>1</v>
      </c>
      <c r="D71" s="13">
        <v>1</v>
      </c>
      <c r="E71" s="13">
        <v>0</v>
      </c>
      <c r="F71" s="25">
        <v>0</v>
      </c>
    </row>
    <row r="72" spans="1:6" x14ac:dyDescent="0.25">
      <c r="A72" s="172"/>
      <c r="B72" s="12" t="s">
        <v>743</v>
      </c>
      <c r="C72" s="15"/>
      <c r="D72" s="15"/>
      <c r="E72" s="15"/>
      <c r="F72" s="26"/>
    </row>
    <row r="73" spans="1:6" x14ac:dyDescent="0.25">
      <c r="A73" s="172"/>
      <c r="B73" s="12" t="s">
        <v>744</v>
      </c>
      <c r="C73" s="13">
        <v>121</v>
      </c>
      <c r="D73" s="13">
        <v>113</v>
      </c>
      <c r="E73" s="13">
        <v>17</v>
      </c>
      <c r="F73" s="25">
        <v>25</v>
      </c>
    </row>
    <row r="74" spans="1:6" x14ac:dyDescent="0.25">
      <c r="A74" s="172"/>
      <c r="B74" s="12" t="s">
        <v>745</v>
      </c>
      <c r="C74" s="15"/>
      <c r="D74" s="15"/>
      <c r="E74" s="15"/>
      <c r="F74" s="26"/>
    </row>
    <row r="75" spans="1:6" x14ac:dyDescent="0.25">
      <c r="A75" s="173"/>
      <c r="B75" s="12" t="s">
        <v>746</v>
      </c>
      <c r="C75" s="13">
        <v>0</v>
      </c>
      <c r="D75" s="13">
        <v>2</v>
      </c>
      <c r="E75" s="13">
        <v>0</v>
      </c>
      <c r="F75" s="25">
        <v>1</v>
      </c>
    </row>
    <row r="76" spans="1:6" x14ac:dyDescent="0.25">
      <c r="A76" s="183" t="s">
        <v>747</v>
      </c>
      <c r="B76" s="184"/>
      <c r="C76" s="32">
        <v>1461</v>
      </c>
      <c r="D76" s="32">
        <v>487</v>
      </c>
      <c r="E76" s="32">
        <v>60</v>
      </c>
      <c r="F76" s="32">
        <v>166</v>
      </c>
    </row>
    <row r="77" spans="1:6" x14ac:dyDescent="0.25">
      <c r="A77" s="171" t="s">
        <v>793</v>
      </c>
      <c r="B77" s="12" t="s">
        <v>748</v>
      </c>
      <c r="C77" s="13">
        <v>10</v>
      </c>
      <c r="D77" s="13">
        <v>0</v>
      </c>
      <c r="E77" s="13">
        <v>0</v>
      </c>
      <c r="F77" s="25">
        <v>0</v>
      </c>
    </row>
    <row r="78" spans="1:6" x14ac:dyDescent="0.25">
      <c r="A78" s="172"/>
      <c r="B78" s="12" t="s">
        <v>749</v>
      </c>
      <c r="C78" s="13">
        <v>6</v>
      </c>
      <c r="D78" s="13">
        <v>0</v>
      </c>
      <c r="E78" s="13">
        <v>0</v>
      </c>
      <c r="F78" s="25">
        <v>0</v>
      </c>
    </row>
    <row r="79" spans="1:6" x14ac:dyDescent="0.25">
      <c r="A79" s="173"/>
      <c r="B79" s="12" t="s">
        <v>106</v>
      </c>
      <c r="C79" s="13">
        <v>15</v>
      </c>
      <c r="D79" s="13">
        <v>0</v>
      </c>
      <c r="E79" s="13">
        <v>0</v>
      </c>
      <c r="F79" s="25">
        <v>0</v>
      </c>
    </row>
    <row r="80" spans="1:6" x14ac:dyDescent="0.25">
      <c r="A80" s="183" t="s">
        <v>794</v>
      </c>
      <c r="B80" s="184"/>
      <c r="C80" s="32">
        <v>31</v>
      </c>
      <c r="D80" s="32">
        <v>0</v>
      </c>
      <c r="E80" s="32">
        <v>0</v>
      </c>
      <c r="F80" s="32">
        <v>0</v>
      </c>
    </row>
  </sheetData>
  <sheetProtection algorithmName="SHA-512" hashValue="hoGOAWTloqvD7E/o9BzARedgqnzvNXavBBjb3S4UZl+cuRwwQnFzS0hE8RNNSYot3BTFEp49KGT1hmM+zt9hVw==" saltValue="j2Tfb1gN8wl1SIGfVnsJB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9"/>
      <c r="C5" s="25">
        <v>5</v>
      </c>
    </row>
    <row r="6" spans="1:3" x14ac:dyDescent="0.25">
      <c r="A6" s="11" t="s">
        <v>798</v>
      </c>
      <c r="B6" s="19"/>
      <c r="C6" s="25">
        <v>26</v>
      </c>
    </row>
    <row r="7" spans="1:3" x14ac:dyDescent="0.25">
      <c r="A7" s="11" t="s">
        <v>799</v>
      </c>
      <c r="B7" s="19"/>
      <c r="C7" s="25">
        <v>1</v>
      </c>
    </row>
    <row r="8" spans="1:3" x14ac:dyDescent="0.25">
      <c r="A8" s="11" t="s">
        <v>800</v>
      </c>
      <c r="B8" s="19"/>
      <c r="C8" s="26"/>
    </row>
    <row r="9" spans="1:3" x14ac:dyDescent="0.25">
      <c r="A9" s="11" t="s">
        <v>801</v>
      </c>
      <c r="B9" s="20"/>
      <c r="C9" s="35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9"/>
      <c r="C12" s="25">
        <v>11</v>
      </c>
    </row>
    <row r="13" spans="1:3" x14ac:dyDescent="0.25">
      <c r="A13" s="11" t="s">
        <v>798</v>
      </c>
      <c r="B13" s="19"/>
      <c r="C13" s="25">
        <v>46</v>
      </c>
    </row>
    <row r="14" spans="1:3" x14ac:dyDescent="0.25">
      <c r="A14" s="11" t="s">
        <v>803</v>
      </c>
      <c r="B14" s="19"/>
      <c r="C14" s="25">
        <v>0</v>
      </c>
    </row>
    <row r="15" spans="1:3" x14ac:dyDescent="0.25">
      <c r="A15" s="11" t="s">
        <v>800</v>
      </c>
      <c r="B15" s="19"/>
      <c r="C15" s="26"/>
    </row>
    <row r="16" spans="1:3" x14ac:dyDescent="0.25">
      <c r="A16" s="11" t="s">
        <v>801</v>
      </c>
      <c r="B16" s="20"/>
      <c r="C16" s="35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9"/>
      <c r="C19" s="25">
        <v>84</v>
      </c>
    </row>
    <row r="20" spans="1:3" x14ac:dyDescent="0.25">
      <c r="A20" s="11" t="s">
        <v>805</v>
      </c>
      <c r="B20" s="19"/>
      <c r="C20" s="25">
        <v>34</v>
      </c>
    </row>
    <row r="21" spans="1:3" x14ac:dyDescent="0.25">
      <c r="A21" s="11" t="s">
        <v>806</v>
      </c>
      <c r="B21" s="19"/>
      <c r="C21" s="25">
        <v>48</v>
      </c>
    </row>
    <row r="22" spans="1:3" x14ac:dyDescent="0.25">
      <c r="A22" s="11" t="s">
        <v>807</v>
      </c>
      <c r="B22" s="20"/>
      <c r="C22" s="36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9"/>
      <c r="C25" s="25">
        <v>7</v>
      </c>
    </row>
    <row r="26" spans="1:3" x14ac:dyDescent="0.25">
      <c r="A26" s="11" t="s">
        <v>810</v>
      </c>
      <c r="B26" s="20"/>
      <c r="C26" s="36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9"/>
      <c r="C29" s="25">
        <v>4</v>
      </c>
    </row>
    <row r="30" spans="1:3" x14ac:dyDescent="0.25">
      <c r="A30" s="11" t="s">
        <v>813</v>
      </c>
      <c r="B30" s="20"/>
      <c r="C30" s="36">
        <v>2</v>
      </c>
    </row>
  </sheetData>
  <sheetProtection algorithmName="SHA-512" hashValue="zvvNvCsbroPQBNijjvLZrnCrGia6tMQvVjoIEl2dehXh0wOBlk0BQ7Ob3hw85QHYbJgg2UxrZQOA5CyGiAdlfw==" saltValue="F9DZ5R+sleTrMnBeE52HP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9"/>
      <c r="C5" s="25">
        <v>12</v>
      </c>
    </row>
    <row r="6" spans="1:3" x14ac:dyDescent="0.25">
      <c r="A6" s="11" t="s">
        <v>817</v>
      </c>
      <c r="B6" s="19"/>
      <c r="C6" s="25">
        <v>34</v>
      </c>
    </row>
    <row r="7" spans="1:3" x14ac:dyDescent="0.25">
      <c r="A7" s="11" t="s">
        <v>818</v>
      </c>
      <c r="B7" s="19"/>
      <c r="C7" s="25">
        <v>22</v>
      </c>
    </row>
    <row r="8" spans="1:3" x14ac:dyDescent="0.25">
      <c r="A8" s="11" t="s">
        <v>819</v>
      </c>
      <c r="B8" s="19"/>
      <c r="C8" s="25">
        <v>18</v>
      </c>
    </row>
    <row r="9" spans="1:3" x14ac:dyDescent="0.25">
      <c r="A9" s="11" t="s">
        <v>820</v>
      </c>
      <c r="B9" s="19"/>
      <c r="C9" s="25">
        <v>2</v>
      </c>
    </row>
    <row r="10" spans="1:3" x14ac:dyDescent="0.25">
      <c r="A10" s="11" t="s">
        <v>821</v>
      </c>
      <c r="B10" s="20"/>
      <c r="C10" s="36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9"/>
      <c r="C13" s="25">
        <v>3</v>
      </c>
    </row>
    <row r="14" spans="1:3" x14ac:dyDescent="0.25">
      <c r="A14" s="11" t="s">
        <v>824</v>
      </c>
      <c r="B14" s="19"/>
      <c r="C14" s="25">
        <v>0</v>
      </c>
    </row>
    <row r="15" spans="1:3" x14ac:dyDescent="0.25">
      <c r="A15" s="11" t="s">
        <v>825</v>
      </c>
      <c r="B15" s="20"/>
      <c r="C15" s="36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9"/>
      <c r="C18" s="25">
        <v>16</v>
      </c>
    </row>
    <row r="19" spans="1:3" x14ac:dyDescent="0.25">
      <c r="A19" s="11" t="s">
        <v>828</v>
      </c>
      <c r="B19" s="19"/>
      <c r="C19" s="25">
        <v>4</v>
      </c>
    </row>
    <row r="20" spans="1:3" x14ac:dyDescent="0.25">
      <c r="A20" s="11" t="s">
        <v>829</v>
      </c>
      <c r="B20" s="20"/>
      <c r="C20" s="36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9"/>
      <c r="C23" s="25">
        <v>0</v>
      </c>
    </row>
    <row r="24" spans="1:3" x14ac:dyDescent="0.25">
      <c r="A24" s="11" t="s">
        <v>832</v>
      </c>
      <c r="B24" s="19"/>
      <c r="C24" s="25">
        <v>0</v>
      </c>
    </row>
    <row r="25" spans="1:3" x14ac:dyDescent="0.25">
      <c r="A25" s="11" t="s">
        <v>833</v>
      </c>
      <c r="B25" s="19"/>
      <c r="C25" s="25">
        <v>0</v>
      </c>
    </row>
    <row r="26" spans="1:3" x14ac:dyDescent="0.25">
      <c r="A26" s="11" t="s">
        <v>834</v>
      </c>
      <c r="B26" s="19"/>
      <c r="C26" s="25">
        <v>0</v>
      </c>
    </row>
    <row r="27" spans="1:3" x14ac:dyDescent="0.25">
      <c r="A27" s="11" t="s">
        <v>835</v>
      </c>
      <c r="B27" s="20"/>
      <c r="C27" s="35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9"/>
      <c r="C30" s="25">
        <v>0</v>
      </c>
    </row>
    <row r="31" spans="1:3" x14ac:dyDescent="0.25">
      <c r="A31" s="11" t="s">
        <v>838</v>
      </c>
      <c r="B31" s="19"/>
      <c r="C31" s="25">
        <v>0</v>
      </c>
    </row>
    <row r="32" spans="1:3" x14ac:dyDescent="0.25">
      <c r="A32" s="11" t="s">
        <v>839</v>
      </c>
      <c r="B32" s="19"/>
      <c r="C32" s="25">
        <v>8</v>
      </c>
    </row>
    <row r="33" spans="1:3" x14ac:dyDescent="0.25">
      <c r="A33" s="11" t="s">
        <v>760</v>
      </c>
      <c r="B33" s="19"/>
      <c r="C33" s="25">
        <v>3</v>
      </c>
    </row>
    <row r="34" spans="1:3" x14ac:dyDescent="0.25">
      <c r="A34" s="11" t="s">
        <v>840</v>
      </c>
      <c r="B34" s="19"/>
      <c r="C34" s="25">
        <v>1</v>
      </c>
    </row>
    <row r="35" spans="1:3" x14ac:dyDescent="0.25">
      <c r="A35" s="11" t="s">
        <v>841</v>
      </c>
      <c r="B35" s="20"/>
      <c r="C35" s="36">
        <v>8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9"/>
      <c r="C38" s="25">
        <v>0</v>
      </c>
    </row>
    <row r="39" spans="1:3" x14ac:dyDescent="0.25">
      <c r="A39" s="11" t="s">
        <v>838</v>
      </c>
      <c r="B39" s="19"/>
      <c r="C39" s="25">
        <v>0</v>
      </c>
    </row>
    <row r="40" spans="1:3" x14ac:dyDescent="0.25">
      <c r="A40" s="11" t="s">
        <v>839</v>
      </c>
      <c r="B40" s="19"/>
      <c r="C40" s="25">
        <v>2</v>
      </c>
    </row>
    <row r="41" spans="1:3" x14ac:dyDescent="0.25">
      <c r="A41" s="11" t="s">
        <v>760</v>
      </c>
      <c r="B41" s="19"/>
      <c r="C41" s="25">
        <v>1</v>
      </c>
    </row>
    <row r="42" spans="1:3" x14ac:dyDescent="0.25">
      <c r="A42" s="11" t="s">
        <v>840</v>
      </c>
      <c r="B42" s="20"/>
      <c r="C42" s="36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9"/>
      <c r="C45" s="25">
        <v>0</v>
      </c>
    </row>
    <row r="46" spans="1:3" x14ac:dyDescent="0.25">
      <c r="A46" s="11" t="s">
        <v>838</v>
      </c>
      <c r="B46" s="19"/>
      <c r="C46" s="25">
        <v>0</v>
      </c>
    </row>
    <row r="47" spans="1:3" x14ac:dyDescent="0.25">
      <c r="A47" s="11" t="s">
        <v>839</v>
      </c>
      <c r="B47" s="19"/>
      <c r="C47" s="25">
        <v>3</v>
      </c>
    </row>
    <row r="48" spans="1:3" x14ac:dyDescent="0.25">
      <c r="A48" s="11" t="s">
        <v>760</v>
      </c>
      <c r="B48" s="19"/>
      <c r="C48" s="25">
        <v>1</v>
      </c>
    </row>
    <row r="49" spans="1:3" x14ac:dyDescent="0.25">
      <c r="A49" s="11" t="s">
        <v>840</v>
      </c>
      <c r="B49" s="20"/>
      <c r="C49" s="36">
        <v>1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9"/>
      <c r="C52" s="25">
        <v>0</v>
      </c>
    </row>
    <row r="53" spans="1:3" x14ac:dyDescent="0.25">
      <c r="A53" s="11" t="s">
        <v>838</v>
      </c>
      <c r="B53" s="19"/>
      <c r="C53" s="25">
        <v>0</v>
      </c>
    </row>
    <row r="54" spans="1:3" x14ac:dyDescent="0.25">
      <c r="A54" s="11" t="s">
        <v>839</v>
      </c>
      <c r="B54" s="19"/>
      <c r="C54" s="25">
        <v>4</v>
      </c>
    </row>
    <row r="55" spans="1:3" x14ac:dyDescent="0.25">
      <c r="A55" s="11" t="s">
        <v>760</v>
      </c>
      <c r="B55" s="19"/>
      <c r="C55" s="25">
        <v>2</v>
      </c>
    </row>
    <row r="56" spans="1:3" x14ac:dyDescent="0.25">
      <c r="A56" s="11" t="s">
        <v>840</v>
      </c>
      <c r="B56" s="20"/>
      <c r="C56" s="36">
        <v>2</v>
      </c>
    </row>
  </sheetData>
  <sheetProtection algorithmName="SHA-512" hashValue="yJE5KuRvtO03Ww3xCeZRE9G/rEwt/Psj9lqtqL7MJCx71Bm77uCoF9GCBhwoloJunIjcxOqkqVWWooBA9TzIuA==" saltValue="P3Ovu9g8BLxE6i798Fhum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196</v>
      </c>
      <c r="C4" s="32">
        <v>127</v>
      </c>
      <c r="D4" s="33">
        <v>0.54330708661417304</v>
      </c>
      <c r="E4" s="32">
        <v>906</v>
      </c>
      <c r="F4" s="32">
        <v>656</v>
      </c>
      <c r="G4" s="32">
        <v>87</v>
      </c>
      <c r="H4" s="32">
        <v>76</v>
      </c>
      <c r="I4" s="32">
        <v>0</v>
      </c>
      <c r="J4" s="32">
        <v>0</v>
      </c>
      <c r="K4" s="32">
        <v>0</v>
      </c>
      <c r="L4" s="32">
        <v>0</v>
      </c>
      <c r="M4" s="32">
        <v>51</v>
      </c>
      <c r="N4" s="32">
        <v>0</v>
      </c>
      <c r="O4" s="32">
        <v>1086</v>
      </c>
    </row>
    <row r="5" spans="1:15" x14ac:dyDescent="0.25">
      <c r="A5" s="12" t="s">
        <v>476</v>
      </c>
      <c r="B5" s="13">
        <v>4</v>
      </c>
      <c r="C5" s="13">
        <v>5</v>
      </c>
      <c r="D5" s="34">
        <v>-0.2</v>
      </c>
      <c r="E5" s="13">
        <v>7</v>
      </c>
      <c r="F5" s="13">
        <v>3</v>
      </c>
      <c r="G5" s="13">
        <v>1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7</v>
      </c>
    </row>
    <row r="6" spans="1:15" x14ac:dyDescent="0.25">
      <c r="A6" s="12" t="s">
        <v>477</v>
      </c>
      <c r="B6" s="13">
        <v>107</v>
      </c>
      <c r="C6" s="13">
        <v>67</v>
      </c>
      <c r="D6" s="34">
        <v>0.59701492537313405</v>
      </c>
      <c r="E6" s="13">
        <v>574</v>
      </c>
      <c r="F6" s="13">
        <v>434</v>
      </c>
      <c r="G6" s="13">
        <v>49</v>
      </c>
      <c r="H6" s="13">
        <v>44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25">
        <v>706</v>
      </c>
    </row>
    <row r="7" spans="1:15" x14ac:dyDescent="0.25">
      <c r="A7" s="12" t="s">
        <v>478</v>
      </c>
      <c r="B7" s="13">
        <v>7</v>
      </c>
      <c r="C7" s="13">
        <v>13</v>
      </c>
      <c r="D7" s="34">
        <v>-0.46153846153846201</v>
      </c>
      <c r="E7" s="13">
        <v>5</v>
      </c>
      <c r="F7" s="13">
        <v>3</v>
      </c>
      <c r="G7" s="13">
        <v>5</v>
      </c>
      <c r="H7" s="13">
        <v>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2</v>
      </c>
      <c r="C9" s="13">
        <v>2</v>
      </c>
      <c r="D9" s="34">
        <v>0</v>
      </c>
      <c r="E9" s="13">
        <v>15</v>
      </c>
      <c r="F9" s="13">
        <v>8</v>
      </c>
      <c r="G9" s="13">
        <v>3</v>
      </c>
      <c r="H9" s="13">
        <v>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28</v>
      </c>
    </row>
    <row r="10" spans="1:15" x14ac:dyDescent="0.25">
      <c r="A10" s="12" t="s">
        <v>481</v>
      </c>
      <c r="B10" s="13">
        <v>75</v>
      </c>
      <c r="C10" s="13">
        <v>39</v>
      </c>
      <c r="D10" s="34">
        <v>0.92307692307692302</v>
      </c>
      <c r="E10" s="13">
        <v>305</v>
      </c>
      <c r="F10" s="13">
        <v>208</v>
      </c>
      <c r="G10" s="13">
        <v>28</v>
      </c>
      <c r="H10" s="13">
        <v>23</v>
      </c>
      <c r="I10" s="13">
        <v>0</v>
      </c>
      <c r="J10" s="13">
        <v>0</v>
      </c>
      <c r="K10" s="13">
        <v>0</v>
      </c>
      <c r="L10" s="13">
        <v>0</v>
      </c>
      <c r="M10" s="13">
        <v>49</v>
      </c>
      <c r="N10" s="13">
        <v>0</v>
      </c>
      <c r="O10" s="25">
        <v>345</v>
      </c>
    </row>
    <row r="11" spans="1:15" x14ac:dyDescent="0.25">
      <c r="A11" s="16" t="s">
        <v>482</v>
      </c>
      <c r="B11" s="17">
        <v>1</v>
      </c>
      <c r="C11" s="17">
        <v>1</v>
      </c>
      <c r="D11" s="48">
        <v>0</v>
      </c>
      <c r="E11" s="17">
        <v>0</v>
      </c>
      <c r="F11" s="17">
        <v>0</v>
      </c>
      <c r="G11" s="17">
        <v>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1</v>
      </c>
      <c r="N11" s="17">
        <v>0</v>
      </c>
      <c r="O11" s="36">
        <v>0</v>
      </c>
    </row>
  </sheetData>
  <sheetProtection algorithmName="SHA-512" hashValue="7k74ACYEjnsH0BkBUbGWeWa8mMB+fe8eOFmbl2XEph3BK8yXOLgIhk2UpN5d6Bl6N/CCO3WCecMZ+3QoT1Kerg==" saltValue="CmlDj2RwjmxrUzjzcXzKZ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2020-05-18T09:12:22Z</dcterms:created>
  <dcterms:modified xsi:type="dcterms:W3CDTF">2020-05-28T09:51:48Z</dcterms:modified>
</cp:coreProperties>
</file>