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lil1fkXDq+i7oUNNUwi6ScOQ93uXkFX/eLC91utqBkidhY1YPkZMKP0lCzHUPKHdFbhQ+EQbXqc2NcPJ9ToYNg==" workbookSaltValue="t++Rf6M7EzTely19VpO5FQ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F42" i="12" s="1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K42" i="12" s="1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L42" i="12" s="1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J42" i="12"/>
  <c r="I42" i="12"/>
  <c r="H42" i="12"/>
  <c r="G42" i="12"/>
  <c r="E42" i="12"/>
  <c r="D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<sst xmlns="http://schemas.openxmlformats.org/spreadsheetml/2006/main" count="1984" uniqueCount="1113">
  <si>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</si>
  <si>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</si>
  <si>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</si>
  <si>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</si>
  <si>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</si>
  <si>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</si>
  <si>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Burgos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</si>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</sst>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1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righ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0" fontId="0" fillId="6" borderId="1" xfId="0" applyFill="1" applyBorder="1" applyAlignment="1">
      <alignment horizontal="right" vertical="top" wrapText="1"/>
    </xf>
    <xf numFmtId="0" fontId="0" fillId="6" borderId="3" xfId="0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0" fillId="4" borderId="4" xfId="0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0" fontId="23" fillId="0" borderId="37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D2-4FF4-84A9-AFFA4A665F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FD2-4FF4-84A9-AFFA4A665F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2269</c:v>
                </c:pt>
                <c:pt idx="1">
                  <c:v>8286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D2-4FF4-84A9-AFFA4A665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F8-4D06-B1D5-3510149BB6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F8-4D06-B1D5-3510149BB63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EF8-4D06-B1D5-3510149BB636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8</c:v>
                </c:pt>
                <c:pt idx="1">
                  <c:v>292</c:v>
                </c:pt>
                <c:pt idx="2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F8-4D06-B1D5-3510149BB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C4-4B1E-AA56-A32A22DFB5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C4-4B1E-AA56-A32A22DFB54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BC4-4B1E-AA56-A32A22DFB5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1083</c:v>
                </c:pt>
                <c:pt idx="1">
                  <c:v>379</c:v>
                </c:pt>
                <c:pt idx="2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C4-4B1E-AA56-A32A22DFB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984-4E82-9A8B-4BDDB67CAC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84-4E82-9A8B-4BDDB67CAC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232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84-4E82-9A8B-4BDDB67CA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F8-417F-A7CA-3A93B5D9CC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4F8-417F-A7CA-3A93B5D9CC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2170</c:v>
                </c:pt>
                <c:pt idx="1">
                  <c:v>1322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F8-417F-A7CA-3A93B5D9C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868</c:v>
              </c:pt>
              <c:pt idx="1">
                <c:v>1231</c:v>
              </c:pt>
              <c:pt idx="2">
                <c:v>16</c:v>
              </c:pt>
              <c:pt idx="3">
                <c:v>1</c:v>
              </c:pt>
              <c:pt idx="4">
                <c:v>153</c:v>
              </c:pt>
            </c:numLit>
          </c:val>
          <c:extLst>
            <c:ext xmlns:c16="http://schemas.microsoft.com/office/drawing/2014/chart" uri="{C3380CC4-5D6E-409C-BE32-E72D297353CC}">
              <c16:uniqueId val="{00000001-F86E-4628-B862-5D7FCA1D9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10798650168722E-2"/>
          <c:y val="0.16916640419947507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705</c:v>
              </c:pt>
              <c:pt idx="1">
                <c:v>892</c:v>
              </c:pt>
              <c:pt idx="2">
                <c:v>34</c:v>
              </c:pt>
              <c:pt idx="3">
                <c:v>14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21CB-462D-A687-BCA9208F2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47</c:v>
              </c:pt>
              <c:pt idx="2">
                <c:v>1</c:v>
              </c:pt>
              <c:pt idx="3">
                <c:v>7</c:v>
              </c:pt>
              <c:pt idx="4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1-AB98-46B1-8D89-E9669A20F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2.7559055118110188E-3"/>
          <c:w val="0.3001169853768279"/>
          <c:h val="0.9972440944881889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30</c:v>
              </c:pt>
              <c:pt idx="1">
                <c:v>76</c:v>
              </c:pt>
              <c:pt idx="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1-30E6-487D-BDD3-3B49E5615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949</c:v>
              </c:pt>
              <c:pt idx="1">
                <c:v>10</c:v>
              </c:pt>
              <c:pt idx="2">
                <c:v>221</c:v>
              </c:pt>
              <c:pt idx="3">
                <c:v>9</c:v>
              </c:pt>
              <c:pt idx="4">
                <c:v>48</c:v>
              </c:pt>
              <c:pt idx="5">
                <c:v>4</c:v>
              </c:pt>
              <c:pt idx="6">
                <c:v>113</c:v>
              </c:pt>
              <c:pt idx="7">
                <c:v>1</c:v>
              </c:pt>
              <c:pt idx="8">
                <c:v>102</c:v>
              </c:pt>
              <c:pt idx="9">
                <c:v>1048</c:v>
              </c:pt>
            </c:numLit>
          </c:val>
          <c:extLst>
            <c:ext xmlns:c16="http://schemas.microsoft.com/office/drawing/2014/chart" uri="{C3380CC4-5D6E-409C-BE32-E72D297353CC}">
              <c16:uniqueId val="{00000001-1651-4EB2-828D-9995398A6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Aux!$AI$2:$AI$10</c:f>
              <c:strCache>
                <c:ptCount val="9"/>
                <c:pt idx="0">
                  <c:v>Divorcio contencioso</c:v>
                </c:pt>
                <c:pt idx="1">
                  <c:v>Divorcio mutuo acuerdo</c:v>
                </c:pt>
                <c:pt idx="2">
                  <c:v>Ruptura unión de hecho contenciosa</c:v>
                </c:pt>
                <c:pt idx="3">
                  <c:v>Ruptura unión de hecho mutuo acuerdo</c:v>
                </c:pt>
                <c:pt idx="4">
                  <c:v>Medidas provisionales previas/coetáneas/posteriores</c:v>
                </c:pt>
                <c:pt idx="5">
                  <c:v>Incidente modificación medidas contencioso</c:v>
                </c:pt>
                <c:pt idx="6">
                  <c:v>Incidente modificación medidas mutuo acuerdo</c:v>
                </c:pt>
                <c:pt idx="7">
                  <c:v>Ejecución forzosa medidas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107</c:v>
              </c:pt>
              <c:pt idx="1">
                <c:v>185</c:v>
              </c:pt>
              <c:pt idx="2">
                <c:v>125</c:v>
              </c:pt>
              <c:pt idx="3">
                <c:v>96</c:v>
              </c:pt>
              <c:pt idx="4">
                <c:v>158</c:v>
              </c:pt>
              <c:pt idx="5">
                <c:v>185</c:v>
              </c:pt>
              <c:pt idx="6">
                <c:v>43</c:v>
              </c:pt>
              <c:pt idx="7">
                <c:v>35</c:v>
              </c:pt>
              <c:pt idx="8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1-177E-42A7-B92F-4110F6482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6.9454015522091772E-4"/>
          <c:w val="0.33754574428196477"/>
          <c:h val="0.9354827777087404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CB7-4115-9506-6EE5DD9832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B7-4115-9506-6EE5DD98321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CB7-4115-9506-6EE5DD9832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138</c:v>
                </c:pt>
                <c:pt idx="1">
                  <c:v>105</c:v>
                </c:pt>
                <c:pt idx="2">
                  <c:v>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B7-4115-9506-6EE5DD983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3284</c:v>
              </c:pt>
              <c:pt idx="1">
                <c:v>708</c:v>
              </c:pt>
              <c:pt idx="2">
                <c:v>413</c:v>
              </c:pt>
              <c:pt idx="3">
                <c:v>124</c:v>
              </c:pt>
              <c:pt idx="4">
                <c:v>141</c:v>
              </c:pt>
              <c:pt idx="5">
                <c:v>2584</c:v>
              </c:pt>
              <c:pt idx="6">
                <c:v>288</c:v>
              </c:pt>
              <c:pt idx="7">
                <c:v>113</c:v>
              </c:pt>
              <c:pt idx="8">
                <c:v>334</c:v>
              </c:pt>
              <c:pt idx="9">
                <c:v>149</c:v>
              </c:pt>
              <c:pt idx="10">
                <c:v>2099</c:v>
              </c:pt>
              <c:pt idx="11">
                <c:v>464</c:v>
              </c:pt>
            </c:numLit>
          </c:val>
          <c:extLst>
            <c:ext xmlns:c16="http://schemas.microsoft.com/office/drawing/2014/chart" uri="{C3380CC4-5D6E-409C-BE32-E72D297353CC}">
              <c16:uniqueId val="{00000000-44E5-466D-B35F-43F0DEC3F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306</c:v>
              </c:pt>
              <c:pt idx="1">
                <c:v>499</c:v>
              </c:pt>
              <c:pt idx="2">
                <c:v>74</c:v>
              </c:pt>
              <c:pt idx="3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0-BB9A-4E0F-A359-02CF8286C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100</c:v>
              </c:pt>
              <c:pt idx="1">
                <c:v>66</c:v>
              </c:pt>
              <c:pt idx="2">
                <c:v>22</c:v>
              </c:pt>
              <c:pt idx="3">
                <c:v>24</c:v>
              </c:pt>
              <c:pt idx="4">
                <c:v>63</c:v>
              </c:pt>
              <c:pt idx="5">
                <c:v>392</c:v>
              </c:pt>
              <c:pt idx="6">
                <c:v>59</c:v>
              </c:pt>
              <c:pt idx="7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E61C-4DE0-AA61-5DF5DC771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214</c:v>
              </c:pt>
              <c:pt idx="1">
                <c:v>197</c:v>
              </c:pt>
              <c:pt idx="2">
                <c:v>62</c:v>
              </c:pt>
              <c:pt idx="3">
                <c:v>53</c:v>
              </c:pt>
              <c:pt idx="4">
                <c:v>597</c:v>
              </c:pt>
              <c:pt idx="5">
                <c:v>62</c:v>
              </c:pt>
              <c:pt idx="6">
                <c:v>158</c:v>
              </c:pt>
              <c:pt idx="7">
                <c:v>187</c:v>
              </c:pt>
              <c:pt idx="8">
                <c:v>147</c:v>
              </c:pt>
              <c:pt idx="9">
                <c:v>197</c:v>
              </c:pt>
            </c:numLit>
          </c:val>
          <c:extLst>
            <c:ext xmlns:c16="http://schemas.microsoft.com/office/drawing/2014/chart" uri="{C3380CC4-5D6E-409C-BE32-E72D297353CC}">
              <c16:uniqueId val="{00000000-9852-4B1C-ACFE-57BEFD378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160</c:v>
              </c:pt>
              <c:pt idx="1">
                <c:v>128</c:v>
              </c:pt>
              <c:pt idx="2">
                <c:v>251</c:v>
              </c:pt>
              <c:pt idx="3">
                <c:v>79</c:v>
              </c:pt>
              <c:pt idx="4">
                <c:v>116</c:v>
              </c:pt>
              <c:pt idx="5">
                <c:v>89</c:v>
              </c:pt>
              <c:pt idx="6">
                <c:v>143</c:v>
              </c:pt>
            </c:numLit>
          </c:val>
          <c:extLst>
            <c:ext xmlns:c16="http://schemas.microsoft.com/office/drawing/2014/chart" uri="{C3380CC4-5D6E-409C-BE32-E72D297353CC}">
              <c16:uniqueId val="{00000000-C107-4E96-9BC1-08FFEF433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Relaciones familiares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80C-4915-9E58-021625206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Orden público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15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57A-4F42-9E92-7B15AE45E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962-4907-84F5-1BD9F7357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Administración Pública</c:v>
                </c:pt>
                <c:pt idx="3">
                  <c:v>Administración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2AA-4117-BB1D-392021E36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Aux!$F$2:$F$7</c:f>
              <c:strCache>
                <c:ptCount val="6"/>
                <c:pt idx="0">
                  <c:v>Patrimonio</c:v>
                </c:pt>
                <c:pt idx="1">
                  <c:v>Derechos trabajadores</c:v>
                </c:pt>
                <c:pt idx="2">
                  <c:v>Seguridad colectiva</c:v>
                </c:pt>
                <c:pt idx="3">
                  <c:v>Drogas</c:v>
                </c:pt>
                <c:pt idx="4">
                  <c:v>Administración Pública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23</c:v>
              </c:pt>
              <c:pt idx="2">
                <c:v>14</c:v>
              </c:pt>
              <c:pt idx="3">
                <c:v>15</c:v>
              </c:pt>
              <c:pt idx="4">
                <c:v>26</c:v>
              </c:pt>
              <c:pt idx="5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F5F0-4B37-9D8D-C454AFD79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D7-45B9-A204-A9E83D35A0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D7-45B9-A204-A9E83D35A0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613</c:v>
                </c:pt>
                <c:pt idx="1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D7-45B9-A204-A9E83D35A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S / E</c:v>
                </c:pt>
                <c:pt idx="8">
                  <c:v>De la trata de seres humanos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7</c:v>
              </c:pt>
              <c:pt idx="1">
                <c:v>8</c:v>
              </c:pt>
              <c:pt idx="2">
                <c:v>11</c:v>
              </c:pt>
              <c:pt idx="3">
                <c:v>40</c:v>
              </c:pt>
              <c:pt idx="4">
                <c:v>11</c:v>
              </c:pt>
              <c:pt idx="5">
                <c:v>14</c:v>
              </c:pt>
              <c:pt idx="6">
                <c:v>11</c:v>
              </c:pt>
              <c:pt idx="7">
                <c:v>2</c:v>
              </c:pt>
              <c:pt idx="8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FCF-4E57-8F17-17B88E344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215</c:v>
              </c:pt>
              <c:pt idx="1">
                <c:v>144</c:v>
              </c:pt>
              <c:pt idx="2">
                <c:v>130</c:v>
              </c:pt>
              <c:pt idx="3">
                <c:v>313</c:v>
              </c:pt>
              <c:pt idx="4">
                <c:v>522</c:v>
              </c:pt>
              <c:pt idx="5">
                <c:v>127</c:v>
              </c:pt>
              <c:pt idx="6">
                <c:v>102</c:v>
              </c:pt>
              <c:pt idx="7">
                <c:v>149</c:v>
              </c:pt>
            </c:numLit>
          </c:val>
          <c:extLst>
            <c:ext xmlns:c16="http://schemas.microsoft.com/office/drawing/2014/chart" uri="{C3380CC4-5D6E-409C-BE32-E72D297353CC}">
              <c16:uniqueId val="{00000000-8A87-408E-A459-CCCA37F5F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1E-4DA5-B22C-D4DC107841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81E-4DA5-B22C-D4DC107841B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81E-4DA5-B22C-D4DC107841B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81E-4DA5-B22C-D4DC107841B3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81E-4DA5-B22C-D4DC107841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6</c:v>
                </c:pt>
                <c:pt idx="1">
                  <c:v>16</c:v>
                </c:pt>
                <c:pt idx="2">
                  <c:v>7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1E-4DA5-B22C-D4DC10784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31-402E-B1F7-CB45F07896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31-402E-B1F7-CB45F07896C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F31-402E-B1F7-CB45F07896C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F31-402E-B1F7-CB45F07896C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F31-402E-B1F7-CB45F07896C3}"/>
              </c:ext>
            </c:extLst>
          </c:dPt>
          <c:dLbls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31-402E-B1F7-CB45F07896C3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F31-402E-B1F7-CB45F07896C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F31-402E-B1F7-CB45F07896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39</c:v>
                </c:pt>
                <c:pt idx="1">
                  <c:v>13</c:v>
                </c:pt>
                <c:pt idx="2">
                  <c:v>7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31-402E-B1F7-CB45F0789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424</c:v>
              </c:pt>
              <c:pt idx="1">
                <c:v>54</c:v>
              </c:pt>
              <c:pt idx="2">
                <c:v>16</c:v>
              </c:pt>
              <c:pt idx="3">
                <c:v>126</c:v>
              </c:pt>
              <c:pt idx="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9A14-4BE5-B08F-B32ACB2C8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256</c:v>
              </c:pt>
              <c:pt idx="1">
                <c:v>76</c:v>
              </c:pt>
              <c:pt idx="2">
                <c:v>26</c:v>
              </c:pt>
              <c:pt idx="3">
                <c:v>131</c:v>
              </c:pt>
              <c:pt idx="4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0-6D3C-48A4-9328-620B4831E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23</c:v>
              </c:pt>
              <c:pt idx="2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0-9FDB-4AF9-B5C9-D45C1290A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137</c:v>
              </c:pt>
              <c:pt idx="1">
                <c:v>34</c:v>
              </c:pt>
              <c:pt idx="2">
                <c:v>6</c:v>
              </c:pt>
              <c:pt idx="3">
                <c:v>30</c:v>
              </c:pt>
              <c:pt idx="4">
                <c:v>40</c:v>
              </c:pt>
              <c:pt idx="5">
                <c:v>18</c:v>
              </c:pt>
              <c:pt idx="6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7320-468F-98C1-B592B1204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Aux!$BD$2:$BD$16</c:f>
              <c:strCache>
                <c:ptCount val="15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27</c:v>
              </c:pt>
              <c:pt idx="1">
                <c:v>1</c:v>
              </c:pt>
              <c:pt idx="2">
                <c:v>10</c:v>
              </c:pt>
              <c:pt idx="3">
                <c:v>27</c:v>
              </c:pt>
              <c:pt idx="4">
                <c:v>23</c:v>
              </c:pt>
              <c:pt idx="5">
                <c:v>24</c:v>
              </c:pt>
              <c:pt idx="6">
                <c:v>32</c:v>
              </c:pt>
              <c:pt idx="7">
                <c:v>4</c:v>
              </c:pt>
              <c:pt idx="8">
                <c:v>1</c:v>
              </c:pt>
              <c:pt idx="9">
                <c:v>12</c:v>
              </c:pt>
              <c:pt idx="10">
                <c:v>42</c:v>
              </c:pt>
              <c:pt idx="11">
                <c:v>6</c:v>
              </c:pt>
              <c:pt idx="12">
                <c:v>88</c:v>
              </c:pt>
              <c:pt idx="13">
                <c:v>7</c:v>
              </c:pt>
              <c:pt idx="1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9F3E-4A64-B2CB-C6D8B72D4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52</c:v>
              </c:pt>
              <c:pt idx="1">
                <c:v>34</c:v>
              </c:pt>
              <c:pt idx="2">
                <c:v>338</c:v>
              </c:pt>
              <c:pt idx="3">
                <c:v>6</c:v>
              </c:pt>
              <c:pt idx="4">
                <c:v>15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AC7E-4201-A3A3-03E08B445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5D-4946-94B2-AA9C17874D5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5D-4946-94B2-AA9C17874D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484</c:v>
                </c:pt>
                <c:pt idx="1">
                  <c:v>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5D-4946-94B2-AA9C17874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C2-42D0-AF8D-BCE4948D57C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C2-42D0-AF8D-BCE4948D57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8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C2-42D0-AF8D-BCE4948D5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10-4971-9F93-BEEB9A0CA6E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710-4971-9F93-BEEB9A0CA6E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710-4971-9F93-BEEB9A0CA6E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710-4971-9F93-BEEB9A0CA6EC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710-4971-9F93-BEEB9A0CA6E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710-4971-9F93-BEEB9A0CA6EC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5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10-4971-9F93-BEEB9A0CA6E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93</c:v>
              </c:pt>
              <c:pt idx="1">
                <c:v>3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431E-4539-8404-7DD4C5D84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66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D9E-4B59-B9D2-C60BC8B38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Abuelos y otros ascendientes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</c:v>
              </c:pt>
              <c:pt idx="1">
                <c:v>15</c:v>
              </c:pt>
              <c:pt idx="2">
                <c:v>2</c:v>
              </c:pt>
              <c:pt idx="3">
                <c:v>41</c:v>
              </c:pt>
              <c:pt idx="4">
                <c:v>16</c:v>
              </c:pt>
              <c:pt idx="5">
                <c:v>7</c:v>
              </c:pt>
              <c:pt idx="6">
                <c:v>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F93-4ED6-AFD4-E9A60A81C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456-4281-83D0-2206FAF92D1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456-4281-83D0-2206FAF92D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26</c:v>
                </c:pt>
                <c:pt idx="1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6-4281-83D0-2206FAF92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62-429C-8D3F-50214E419A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362-429C-8D3F-50214E419A7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362-429C-8D3F-50214E419A7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362-429C-8D3F-50214E419A7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62-429C-8D3F-50214E419A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17</c:v>
                </c:pt>
                <c:pt idx="1">
                  <c:v>90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62-429C-8D3F-50214E419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539</c:v>
              </c:pt>
              <c:pt idx="1">
                <c:v>7</c:v>
              </c:pt>
              <c:pt idx="2">
                <c:v>1</c:v>
              </c:pt>
              <c:pt idx="3">
                <c:v>1</c:v>
              </c:pt>
              <c:pt idx="4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0-C0DD-42E2-9857-5C557E71B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Intimidad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173</c:v>
              </c:pt>
              <c:pt idx="1">
                <c:v>1</c:v>
              </c:pt>
              <c:pt idx="2">
                <c:v>96</c:v>
              </c:pt>
            </c:numLit>
          </c:val>
          <c:extLst>
            <c:ext xmlns:c16="http://schemas.microsoft.com/office/drawing/2014/chart" uri="{C3380CC4-5D6E-409C-BE32-E72D297353CC}">
              <c16:uniqueId val="{00000000-620A-40A6-8548-D65A2C8B9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16C-4D36-93D7-E1001D53C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85-49AD-9F57-F13645CDD2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85-49AD-9F57-F13645CDD2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397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85-49AD-9F57-F13645CDD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</c:f>
              <c:strCache>
                <c:ptCount val="1"/>
                <c:pt idx="0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78F6-4ED9-902F-65EF3F080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A555-4FAF-8486-2D3F28288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23</c:v>
              </c:pt>
              <c:pt idx="1">
                <c:v>18</c:v>
              </c:pt>
              <c:pt idx="2">
                <c:v>5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601-4DD9-AEC1-D9B992C04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051-4C31-AC5C-788F07C52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380-4E57-B9C7-326F9C2D6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190</c:v>
              </c:pt>
              <c:pt idx="2">
                <c:v>18</c:v>
              </c:pt>
              <c:pt idx="3">
                <c:v>9</c:v>
              </c:pt>
              <c:pt idx="4">
                <c:v>67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DC9-4B50-A605-50A4E4CCF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324</c:v>
              </c:pt>
              <c:pt idx="2">
                <c:v>2</c:v>
              </c:pt>
              <c:pt idx="3">
                <c:v>5</c:v>
              </c:pt>
              <c:pt idx="4">
                <c:v>164</c:v>
              </c:pt>
            </c:numLit>
          </c:val>
          <c:extLst>
            <c:ext xmlns:c16="http://schemas.microsoft.com/office/drawing/2014/chart" uri="{C3380CC4-5D6E-409C-BE32-E72D297353CC}">
              <c16:uniqueId val="{00000000-990C-4E74-8272-7F7569C17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251</c:v>
              </c:pt>
              <c:pt idx="2">
                <c:v>15</c:v>
              </c:pt>
              <c:pt idx="3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775C-48F0-85E9-407B8A199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4E-4A77-B217-660C0D0B537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4E-4A77-B217-660C0D0B53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17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4E-4A77-B217-660C0D0B5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84</c:v>
              </c:pt>
              <c:pt idx="2">
                <c:v>12</c:v>
              </c:pt>
              <c:pt idx="3">
                <c:v>8</c:v>
              </c:pt>
              <c:pt idx="4">
                <c:v>46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24B-4960-90E6-C9D2DDD7C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41</c:v>
              </c:pt>
              <c:pt idx="2">
                <c:v>6</c:v>
              </c:pt>
              <c:pt idx="3">
                <c:v>2</c:v>
              </c:pt>
              <c:pt idx="4">
                <c:v>7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2089-444D-BEBA-4E01E11C0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05E9-4A56-868D-DD7DF6D09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339</c:v>
              </c:pt>
              <c:pt idx="2">
                <c:v>6</c:v>
              </c:pt>
              <c:pt idx="3">
                <c:v>15</c:v>
              </c:pt>
              <c:pt idx="4">
                <c:v>160</c:v>
              </c:pt>
            </c:numLit>
          </c:val>
          <c:extLst>
            <c:ext xmlns:c16="http://schemas.microsoft.com/office/drawing/2014/chart" uri="{C3380CC4-5D6E-409C-BE32-E72D297353CC}">
              <c16:uniqueId val="{00000000-FCCC-4CA6-90C1-83979A5E6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4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ED4-4684-9E91-714B969BF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41</c:v>
              </c:pt>
              <c:pt idx="3">
                <c:v>1</c:v>
              </c:pt>
              <c:pt idx="4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6080-4231-95C6-5D322313C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BF67-4176-9C7B-FB3CA918B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Aux!$AX$2:$AX$3</c:f>
              <c:strCache>
                <c:ptCount val="2"/>
                <c:pt idx="0">
                  <c:v>Ordenación del territorio y urbanismo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B46-4E25-B956-63F8BB307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DB-4AD1-BF4E-53B8C36427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EDB-4AD1-BF4E-53B8C36427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24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DB-4AD1-BF4E-53B8C3642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EC-4985-AC6B-DB5D0A5F4C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EC-4985-AC6B-DB5D0A5F4CF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BEC-4985-AC6B-DB5D0A5F4CF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EC-4985-AC6B-DB5D0A5F4C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108</c:v>
                </c:pt>
                <c:pt idx="1">
                  <c:v>0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EC-4985-AC6B-DB5D0A5F4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F4-4E5F-9A21-9C75897C66C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DF4-4E5F-9A21-9C75897C66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233</c:v>
                </c:pt>
                <c:pt idx="1">
                  <c:v>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F4-4E5F-9A21-9C75897C6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B9D3C5A0-307F-4C1B-B4E0-78B1BBCE7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8C4AD7E6-3F3B-4A47-8C30-1007E480A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44B8468C-7BB3-43B7-886F-5C5197928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7B3B957A-6106-4BD7-9079-DB9E9C813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78AF11EF-02C4-4D39-95A7-69F7B2EFD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F6C47546-AAF6-408D-9165-2DAD0AC46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44E57676-8DBB-40F1-AC3E-7EEBCE078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4790237C-374C-48AA-AC1D-3480A64F0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3C358545-9455-431D-B434-3CB5C6C4A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3202B65B-B4AF-4F18-A015-209F65990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B2076DDD-BD8F-434C-943B-93F7BB7B9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FAD747AF-DC07-4A37-A975-34041A084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F96FE3-0D30-4008-8135-3E9717B92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C4FF72F-DF90-4859-95C1-F6102ACB2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903F83DA-2F60-4122-853C-3EC1E26C7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8A2F8CAC-9DB0-4933-9FBC-E9152F08A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68BB57FE-5A88-4DD1-ACCD-A76C27BC1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261F225F-574F-4B7D-8D5D-638E030AC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2AEA28E4-2699-448C-8C92-AC62DD2C7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69D091EC-2354-4595-8937-C508C0A24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9AF1AFE4-193F-4B0E-B109-5AFD2E80EA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B6905C95-E8E0-402A-A745-DA37FC5285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2513EB47-BE33-4804-80C7-B2FCB87BE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1A7AC51E-FD11-47FC-977F-1D3EAF2A2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3A7B1356-F965-4178-B996-8114337B35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465ABBEF-D6A4-469D-B5AE-2CEDCF6F63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A27734D9-28F0-4CFE-9DF7-13E33AEE8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4E8F846C-9A17-4C86-B31B-3AC0BD7D3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4D36DBFB-02FB-4F53-BEAD-80636E020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4B7DE8A7-7825-4ACA-9CC5-022AC2C259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A312BD46-8112-43DB-AC4F-4ECA70D2A9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87B399E4-AF9F-4881-A65C-AF0B4CD57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4011E7DD-8656-4318-9FDD-B29BEFDBB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5DC7C58E-651B-4332-8932-9927278F1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88900</xdr:colOff>
      <xdr:row>6</xdr:row>
      <xdr:rowOff>133350</xdr:rowOff>
    </xdr:from>
    <xdr:to>
      <xdr:col>22</xdr:col>
      <xdr:colOff>533400</xdr:colOff>
      <xdr:row>17</xdr:row>
      <xdr:rowOff>152400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A27F573E-39E2-4BA5-BB0C-40BA537B9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E637F3C8-9D77-41FF-8DC6-E56FDBCC7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0DD15633-3618-41D7-AE7A-92B2F8223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E845C2D1-85D8-434B-92DC-1F934A799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44450</xdr:colOff>
      <xdr:row>36</xdr:row>
      <xdr:rowOff>161924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024C5CED-6595-4E8D-A232-B39A1253C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E9A6C76-D2C4-4CE9-A7A1-FB20233408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DA93AEC-E3BD-4638-8FAE-7E64C9E8C0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302BE179-158C-4B6E-A8C7-057D51129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617FD1F4-89BD-425A-8B88-764DCD065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E738416B-81A6-4A91-86E2-621EC6D4E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A2D90BD-7B2C-4232-818D-801C2A68A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47F5ECE-89B3-4378-BBCE-F1C105703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6B99A285-8A87-4DD3-B271-E3CD39ED6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D72C7C9B-ABDA-4D37-9676-EC165B7E0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CC93900C-544A-4D62-A017-C7AEA0F0F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BF9176C-E4D6-4995-AEC8-06E6FEFAA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B3323249-9F83-45BE-9C26-4A5019D49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B69CBB85-4D2C-4BE2-AD9E-604D738F3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74E7334F-DC2B-4268-AC50-F2D70BBE1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2D512CD5-522A-4909-902C-8689946A8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9725719C-2B86-4960-8D1C-62E115694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078E658-B890-4D22-9873-B9BD901F4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11B829CA-5296-41B6-BA2A-DC95B861D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59B7751F-BA8A-4EDA-B850-CCDC5AF65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C1EE9DAB-955E-423A-8571-24570CD56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7548E6B9-8068-4582-A314-5540B78E4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51EEE6C4-05A2-4094-8A4E-0F0B866E3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085F3F8C-FB03-42FF-94F6-B50852CE3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CAC2D7C9-EDA4-49F7-9CA0-248E048F9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AD6A5B38-1038-4D59-ACB9-E1B2AAE4D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8EE9F9A3-1A2A-4978-A0DB-780474E1F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E6A52C41-5751-47DD-B9D2-209872F3D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091AA9DB-246C-4F81-A9C8-54B34D61C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72" t="s">
        <v>0</v>
      </c>
      <c r="B1" s="172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KvU9W/GGaC2HN4NK2D5n++4q2ic8s3EVRdTij759WD/Qc1pN2zdk80UrmVR5ALM3z6Y1ReVeyLOXSMNJDlUTlA==" saltValue="69Sj42YjLDi+hKAavpNRkA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1</v>
      </c>
      <c r="D5" s="13">
        <v>0</v>
      </c>
      <c r="E5" s="26">
        <v>1</v>
      </c>
    </row>
    <row r="6" spans="1:5" x14ac:dyDescent="0.25">
      <c r="A6" s="11" t="s">
        <v>849</v>
      </c>
      <c r="B6" s="18"/>
      <c r="C6" s="13">
        <v>4</v>
      </c>
      <c r="D6" s="13">
        <v>2</v>
      </c>
      <c r="E6" s="26">
        <v>2</v>
      </c>
    </row>
    <row r="7" spans="1:5" x14ac:dyDescent="0.25">
      <c r="A7" s="11" t="s">
        <v>850</v>
      </c>
      <c r="B7" s="18"/>
      <c r="C7" s="13">
        <v>2</v>
      </c>
      <c r="D7" s="13">
        <v>0</v>
      </c>
      <c r="E7" s="26">
        <v>2</v>
      </c>
    </row>
    <row r="8" spans="1:5" x14ac:dyDescent="0.25">
      <c r="A8" s="11" t="s">
        <v>851</v>
      </c>
      <c r="B8" s="18"/>
      <c r="C8" s="20"/>
      <c r="D8" s="20"/>
      <c r="E8" s="25"/>
    </row>
    <row r="9" spans="1:5" x14ac:dyDescent="0.25">
      <c r="A9" s="11" t="s">
        <v>459</v>
      </c>
      <c r="B9" s="18"/>
      <c r="C9" s="20"/>
      <c r="D9" s="20"/>
      <c r="E9" s="25"/>
    </row>
    <row r="10" spans="1:5" x14ac:dyDescent="0.25">
      <c r="A10" s="11" t="s">
        <v>852</v>
      </c>
      <c r="B10" s="18"/>
      <c r="C10" s="20"/>
      <c r="D10" s="20"/>
      <c r="E10" s="25"/>
    </row>
    <row r="11" spans="1:5" x14ac:dyDescent="0.25">
      <c r="A11" s="187" t="s">
        <v>624</v>
      </c>
      <c r="B11" s="188"/>
      <c r="C11" s="34">
        <v>7</v>
      </c>
      <c r="D11" s="34">
        <v>2</v>
      </c>
      <c r="E11" s="34">
        <v>5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5"/>
    </row>
    <row r="15" spans="1:5" x14ac:dyDescent="0.25">
      <c r="A15" s="11" t="s">
        <v>855</v>
      </c>
      <c r="B15" s="18"/>
      <c r="C15" s="25"/>
    </row>
    <row r="16" spans="1:5" x14ac:dyDescent="0.25">
      <c r="A16" s="11" t="s">
        <v>856</v>
      </c>
      <c r="B16" s="18"/>
      <c r="C16" s="25"/>
    </row>
    <row r="17" spans="1:3" x14ac:dyDescent="0.25">
      <c r="A17" s="187" t="s">
        <v>624</v>
      </c>
      <c r="B17" s="188"/>
      <c r="C17" s="51"/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6">
        <v>8</v>
      </c>
    </row>
    <row r="21" spans="1:3" x14ac:dyDescent="0.25">
      <c r="A21" s="11" t="s">
        <v>849</v>
      </c>
      <c r="B21" s="18"/>
      <c r="C21" s="26">
        <v>1</v>
      </c>
    </row>
    <row r="22" spans="1:3" x14ac:dyDescent="0.25">
      <c r="A22" s="11" t="s">
        <v>850</v>
      </c>
      <c r="B22" s="18"/>
      <c r="C22" s="26">
        <v>2</v>
      </c>
    </row>
    <row r="23" spans="1:3" x14ac:dyDescent="0.25">
      <c r="A23" s="11" t="s">
        <v>851</v>
      </c>
      <c r="B23" s="18"/>
      <c r="C23" s="26">
        <v>4</v>
      </c>
    </row>
    <row r="24" spans="1:3" x14ac:dyDescent="0.25">
      <c r="A24" s="11" t="s">
        <v>459</v>
      </c>
      <c r="B24" s="18"/>
      <c r="C24" s="26">
        <v>5</v>
      </c>
    </row>
    <row r="25" spans="1:3" x14ac:dyDescent="0.25">
      <c r="A25" s="11" t="s">
        <v>852</v>
      </c>
      <c r="B25" s="18"/>
      <c r="C25" s="26">
        <v>20</v>
      </c>
    </row>
    <row r="26" spans="1:3" x14ac:dyDescent="0.25">
      <c r="A26" s="187" t="s">
        <v>624</v>
      </c>
      <c r="B26" s="188"/>
      <c r="C26" s="34">
        <v>40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6">
        <v>1</v>
      </c>
    </row>
    <row r="30" spans="1:3" x14ac:dyDescent="0.25">
      <c r="A30" s="11" t="s">
        <v>696</v>
      </c>
      <c r="B30" s="18"/>
      <c r="C30" s="26">
        <v>1</v>
      </c>
    </row>
    <row r="31" spans="1:3" x14ac:dyDescent="0.25">
      <c r="A31" s="11" t="s">
        <v>858</v>
      </c>
      <c r="B31" s="18"/>
      <c r="C31" s="26">
        <v>41</v>
      </c>
    </row>
    <row r="32" spans="1:3" x14ac:dyDescent="0.25">
      <c r="A32" s="11" t="s">
        <v>793</v>
      </c>
      <c r="B32" s="18"/>
      <c r="C32" s="26">
        <v>1</v>
      </c>
    </row>
    <row r="33" spans="1:3" x14ac:dyDescent="0.25">
      <c r="A33" s="11" t="s">
        <v>859</v>
      </c>
      <c r="B33" s="18"/>
      <c r="C33" s="26">
        <v>12</v>
      </c>
    </row>
    <row r="34" spans="1:3" x14ac:dyDescent="0.25">
      <c r="A34" s="11" t="s">
        <v>698</v>
      </c>
      <c r="B34" s="18"/>
      <c r="C34" s="25"/>
    </row>
    <row r="35" spans="1:3" x14ac:dyDescent="0.25">
      <c r="A35" s="11" t="s">
        <v>699</v>
      </c>
      <c r="B35" s="18"/>
      <c r="C35" s="25"/>
    </row>
    <row r="36" spans="1:3" x14ac:dyDescent="0.25">
      <c r="A36" s="11" t="s">
        <v>757</v>
      </c>
      <c r="B36" s="18"/>
      <c r="C36" s="25"/>
    </row>
    <row r="37" spans="1:3" x14ac:dyDescent="0.25">
      <c r="A37" s="11" t="s">
        <v>758</v>
      </c>
      <c r="B37" s="18"/>
      <c r="C37" s="25"/>
    </row>
    <row r="38" spans="1:3" x14ac:dyDescent="0.25">
      <c r="A38" s="187" t="s">
        <v>624</v>
      </c>
      <c r="B38" s="188"/>
      <c r="C38" s="34">
        <v>56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6">
        <v>1</v>
      </c>
    </row>
    <row r="42" spans="1:3" x14ac:dyDescent="0.25">
      <c r="A42" s="11" t="s">
        <v>849</v>
      </c>
      <c r="B42" s="18"/>
      <c r="C42" s="25"/>
    </row>
    <row r="43" spans="1:3" x14ac:dyDescent="0.25">
      <c r="A43" s="11" t="s">
        <v>850</v>
      </c>
      <c r="B43" s="18"/>
      <c r="C43" s="26">
        <v>2</v>
      </c>
    </row>
    <row r="44" spans="1:3" x14ac:dyDescent="0.25">
      <c r="A44" s="11" t="s">
        <v>851</v>
      </c>
      <c r="B44" s="18"/>
      <c r="C44" s="26">
        <v>2</v>
      </c>
    </row>
    <row r="45" spans="1:3" x14ac:dyDescent="0.25">
      <c r="A45" s="11" t="s">
        <v>459</v>
      </c>
      <c r="B45" s="18"/>
      <c r="C45" s="26">
        <v>1</v>
      </c>
    </row>
    <row r="46" spans="1:3" x14ac:dyDescent="0.25">
      <c r="A46" s="11" t="s">
        <v>852</v>
      </c>
      <c r="B46" s="18"/>
      <c r="C46" s="26">
        <v>3</v>
      </c>
    </row>
    <row r="47" spans="1:3" x14ac:dyDescent="0.25">
      <c r="A47" s="187" t="s">
        <v>624</v>
      </c>
      <c r="B47" s="188"/>
      <c r="C47" s="34">
        <v>9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73" t="s">
        <v>848</v>
      </c>
      <c r="B50" s="12" t="s">
        <v>76</v>
      </c>
      <c r="C50" s="25"/>
    </row>
    <row r="51" spans="1:3" x14ac:dyDescent="0.25">
      <c r="A51" s="175"/>
      <c r="B51" s="12" t="s">
        <v>77</v>
      </c>
      <c r="C51" s="25"/>
    </row>
    <row r="52" spans="1:3" x14ac:dyDescent="0.25">
      <c r="A52" s="173" t="s">
        <v>849</v>
      </c>
      <c r="B52" s="12" t="s">
        <v>76</v>
      </c>
      <c r="C52" s="26">
        <v>1</v>
      </c>
    </row>
    <row r="53" spans="1:3" x14ac:dyDescent="0.25">
      <c r="A53" s="175"/>
      <c r="B53" s="12" t="s">
        <v>77</v>
      </c>
      <c r="C53" s="26">
        <v>4</v>
      </c>
    </row>
    <row r="54" spans="1:3" x14ac:dyDescent="0.25">
      <c r="A54" s="173" t="s">
        <v>850</v>
      </c>
      <c r="B54" s="12" t="s">
        <v>76</v>
      </c>
      <c r="C54" s="25"/>
    </row>
    <row r="55" spans="1:3" x14ac:dyDescent="0.25">
      <c r="A55" s="175"/>
      <c r="B55" s="12" t="s">
        <v>77</v>
      </c>
      <c r="C55" s="25"/>
    </row>
    <row r="56" spans="1:3" x14ac:dyDescent="0.25">
      <c r="A56" s="173" t="s">
        <v>851</v>
      </c>
      <c r="B56" s="12" t="s">
        <v>76</v>
      </c>
      <c r="C56" s="26">
        <v>1</v>
      </c>
    </row>
    <row r="57" spans="1:3" x14ac:dyDescent="0.25">
      <c r="A57" s="175"/>
      <c r="B57" s="12" t="s">
        <v>77</v>
      </c>
      <c r="C57" s="25"/>
    </row>
    <row r="58" spans="1:3" x14ac:dyDescent="0.25">
      <c r="A58" s="173" t="s">
        <v>459</v>
      </c>
      <c r="B58" s="12" t="s">
        <v>76</v>
      </c>
      <c r="C58" s="25"/>
    </row>
    <row r="59" spans="1:3" x14ac:dyDescent="0.25">
      <c r="A59" s="175"/>
      <c r="B59" s="12" t="s">
        <v>77</v>
      </c>
      <c r="C59" s="25"/>
    </row>
    <row r="60" spans="1:3" x14ac:dyDescent="0.25">
      <c r="A60" s="173" t="s">
        <v>852</v>
      </c>
      <c r="B60" s="12" t="s">
        <v>76</v>
      </c>
      <c r="C60" s="26">
        <v>6</v>
      </c>
    </row>
    <row r="61" spans="1:3" x14ac:dyDescent="0.25">
      <c r="A61" s="175"/>
      <c r="B61" s="12" t="s">
        <v>77</v>
      </c>
      <c r="C61" s="26">
        <v>2</v>
      </c>
    </row>
    <row r="62" spans="1:3" x14ac:dyDescent="0.25">
      <c r="A62" s="187" t="s">
        <v>624</v>
      </c>
      <c r="B62" s="188"/>
      <c r="C62" s="34">
        <v>14</v>
      </c>
    </row>
  </sheetData>
  <sheetProtection algorithmName="SHA-512" hashValue="fHhbwZJTrxr6ydQXmeNWbSIqSIW0uaTMWgsFChGlX1Hg0aDBoKKzC2FB2C5prVuKC71ZDGJSsDfJSW4SNQcmqw==" saltValue="Yvfat5rNW7IMzUFnLom2UQ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3" t="s">
        <v>864</v>
      </c>
      <c r="D4" s="33" t="s">
        <v>59</v>
      </c>
      <c r="E4" s="33" t="s">
        <v>704</v>
      </c>
      <c r="F4" s="33" t="s">
        <v>865</v>
      </c>
    </row>
    <row r="5" spans="1:6" x14ac:dyDescent="0.25">
      <c r="A5" s="173" t="s">
        <v>866</v>
      </c>
      <c r="B5" s="12" t="s">
        <v>867</v>
      </c>
      <c r="C5" s="13">
        <v>8</v>
      </c>
      <c r="D5" s="13">
        <v>0</v>
      </c>
      <c r="E5" s="13">
        <v>0</v>
      </c>
      <c r="F5" s="26">
        <v>0</v>
      </c>
    </row>
    <row r="6" spans="1:6" x14ac:dyDescent="0.25">
      <c r="A6" s="175"/>
      <c r="B6" s="12" t="s">
        <v>868</v>
      </c>
      <c r="C6" s="20"/>
      <c r="D6" s="20"/>
      <c r="E6" s="20"/>
      <c r="F6" s="25"/>
    </row>
    <row r="7" spans="1:6" x14ac:dyDescent="0.25">
      <c r="A7" s="11" t="s">
        <v>869</v>
      </c>
      <c r="B7" s="12" t="s">
        <v>870</v>
      </c>
      <c r="C7" s="20"/>
      <c r="D7" s="20"/>
      <c r="E7" s="20"/>
      <c r="F7" s="25"/>
    </row>
    <row r="8" spans="1:6" x14ac:dyDescent="0.25">
      <c r="A8" s="173" t="s">
        <v>871</v>
      </c>
      <c r="B8" s="12" t="s">
        <v>872</v>
      </c>
      <c r="C8" s="13">
        <v>8</v>
      </c>
      <c r="D8" s="13">
        <v>3</v>
      </c>
      <c r="E8" s="13">
        <v>3</v>
      </c>
      <c r="F8" s="26">
        <v>0</v>
      </c>
    </row>
    <row r="9" spans="1:6" x14ac:dyDescent="0.25">
      <c r="A9" s="174"/>
      <c r="B9" s="12" t="s">
        <v>873</v>
      </c>
      <c r="C9" s="13">
        <v>2</v>
      </c>
      <c r="D9" s="13">
        <v>0</v>
      </c>
      <c r="E9" s="13">
        <v>0</v>
      </c>
      <c r="F9" s="26">
        <v>0</v>
      </c>
    </row>
    <row r="10" spans="1:6" x14ac:dyDescent="0.25">
      <c r="A10" s="175"/>
      <c r="B10" s="12" t="s">
        <v>874</v>
      </c>
      <c r="C10" s="13">
        <v>2</v>
      </c>
      <c r="D10" s="13">
        <v>0</v>
      </c>
      <c r="E10" s="13">
        <v>0</v>
      </c>
      <c r="F10" s="26">
        <v>0</v>
      </c>
    </row>
    <row r="11" spans="1:6" x14ac:dyDescent="0.25">
      <c r="A11" s="173" t="s">
        <v>875</v>
      </c>
      <c r="B11" s="12" t="s">
        <v>876</v>
      </c>
      <c r="C11" s="20"/>
      <c r="D11" s="20"/>
      <c r="E11" s="20"/>
      <c r="F11" s="25"/>
    </row>
    <row r="12" spans="1:6" x14ac:dyDescent="0.25">
      <c r="A12" s="175"/>
      <c r="B12" s="12" t="s">
        <v>877</v>
      </c>
      <c r="C12" s="13">
        <v>6</v>
      </c>
      <c r="D12" s="13">
        <v>1</v>
      </c>
      <c r="E12" s="13">
        <v>0</v>
      </c>
      <c r="F12" s="26">
        <v>0</v>
      </c>
    </row>
    <row r="13" spans="1:6" x14ac:dyDescent="0.25">
      <c r="A13" s="11" t="s">
        <v>878</v>
      </c>
      <c r="B13" s="12" t="s">
        <v>879</v>
      </c>
      <c r="C13" s="20"/>
      <c r="D13" s="20"/>
      <c r="E13" s="20"/>
      <c r="F13" s="25"/>
    </row>
    <row r="14" spans="1:6" x14ac:dyDescent="0.25">
      <c r="A14" s="173" t="s">
        <v>880</v>
      </c>
      <c r="B14" s="12" t="s">
        <v>881</v>
      </c>
      <c r="C14" s="13">
        <v>213</v>
      </c>
      <c r="D14" s="13">
        <v>4</v>
      </c>
      <c r="E14" s="13">
        <v>3</v>
      </c>
      <c r="F14" s="26">
        <v>0</v>
      </c>
    </row>
    <row r="15" spans="1:6" x14ac:dyDescent="0.25">
      <c r="A15" s="174"/>
      <c r="B15" s="12" t="s">
        <v>882</v>
      </c>
      <c r="C15" s="20"/>
      <c r="D15" s="20"/>
      <c r="E15" s="20"/>
      <c r="F15" s="25"/>
    </row>
    <row r="16" spans="1:6" x14ac:dyDescent="0.25">
      <c r="A16" s="174"/>
      <c r="B16" s="12" t="s">
        <v>883</v>
      </c>
      <c r="C16" s="20"/>
      <c r="D16" s="20"/>
      <c r="E16" s="20"/>
      <c r="F16" s="25"/>
    </row>
    <row r="17" spans="1:6" x14ac:dyDescent="0.25">
      <c r="A17" s="174"/>
      <c r="B17" s="12" t="s">
        <v>884</v>
      </c>
      <c r="C17" s="20"/>
      <c r="D17" s="20"/>
      <c r="E17" s="20"/>
      <c r="F17" s="25"/>
    </row>
    <row r="18" spans="1:6" x14ac:dyDescent="0.25">
      <c r="A18" s="175"/>
      <c r="B18" s="12" t="s">
        <v>885</v>
      </c>
      <c r="C18" s="13">
        <v>1</v>
      </c>
      <c r="D18" s="13">
        <v>3</v>
      </c>
      <c r="E18" s="13">
        <v>0</v>
      </c>
      <c r="F18" s="26">
        <v>0</v>
      </c>
    </row>
    <row r="19" spans="1:6" x14ac:dyDescent="0.25">
      <c r="A19" s="11" t="s">
        <v>886</v>
      </c>
      <c r="B19" s="12" t="s">
        <v>887</v>
      </c>
      <c r="C19" s="20"/>
      <c r="D19" s="20"/>
      <c r="E19" s="20"/>
      <c r="F19" s="25"/>
    </row>
    <row r="20" spans="1:6" x14ac:dyDescent="0.25">
      <c r="A20" s="11" t="s">
        <v>888</v>
      </c>
      <c r="B20" s="12" t="s">
        <v>889</v>
      </c>
      <c r="C20" s="20"/>
      <c r="D20" s="20"/>
      <c r="E20" s="20"/>
      <c r="F20" s="25"/>
    </row>
    <row r="21" spans="1:6" x14ac:dyDescent="0.25">
      <c r="A21" s="187" t="s">
        <v>624</v>
      </c>
      <c r="B21" s="188"/>
      <c r="C21" s="34">
        <v>240</v>
      </c>
      <c r="D21" s="34">
        <v>11</v>
      </c>
      <c r="E21" s="34">
        <v>6</v>
      </c>
      <c r="F21" s="34">
        <v>0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5"/>
    </row>
    <row r="25" spans="1:6" x14ac:dyDescent="0.25">
      <c r="A25" s="11" t="s">
        <v>109</v>
      </c>
      <c r="B25" s="18"/>
      <c r="C25" s="25"/>
    </row>
    <row r="26" spans="1:6" x14ac:dyDescent="0.25">
      <c r="A26" s="11" t="s">
        <v>727</v>
      </c>
      <c r="B26" s="18"/>
      <c r="C26" s="25"/>
    </row>
    <row r="27" spans="1:6" x14ac:dyDescent="0.25">
      <c r="A27" s="187" t="s">
        <v>624</v>
      </c>
      <c r="B27" s="188"/>
      <c r="C27" s="51"/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6">
        <v>1</v>
      </c>
    </row>
    <row r="31" spans="1:6" x14ac:dyDescent="0.25">
      <c r="A31" s="11" t="s">
        <v>892</v>
      </c>
      <c r="B31" s="18"/>
      <c r="C31" s="26">
        <v>7</v>
      </c>
    </row>
    <row r="32" spans="1:6" x14ac:dyDescent="0.25">
      <c r="A32" s="11" t="s">
        <v>77</v>
      </c>
      <c r="B32" s="18"/>
      <c r="C32" s="25"/>
    </row>
    <row r="33" spans="1:3" x14ac:dyDescent="0.25">
      <c r="A33" s="187" t="s">
        <v>624</v>
      </c>
      <c r="B33" s="188"/>
      <c r="C33" s="34">
        <v>8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6">
        <v>42</v>
      </c>
    </row>
    <row r="37" spans="1:3" x14ac:dyDescent="0.25">
      <c r="A37" s="11" t="s">
        <v>895</v>
      </c>
      <c r="B37" s="18"/>
      <c r="C37" s="26">
        <v>6</v>
      </c>
    </row>
    <row r="38" spans="1:3" x14ac:dyDescent="0.25">
      <c r="A38" s="187" t="s">
        <v>624</v>
      </c>
      <c r="B38" s="188"/>
      <c r="C38" s="34">
        <v>48</v>
      </c>
    </row>
    <row r="40" spans="1:3" x14ac:dyDescent="0.25">
      <c r="A40" s="5"/>
    </row>
    <row r="41" spans="1:3" x14ac:dyDescent="0.25">
      <c r="A41" s="189" t="s">
        <v>63</v>
      </c>
    </row>
    <row r="42" spans="1:3" x14ac:dyDescent="0.25">
      <c r="A42" s="189"/>
    </row>
  </sheetData>
  <sheetProtection algorithmName="SHA-512" hashValue="vQA6cQEFiWyh5FGzE6jl80LBfO3mtwwQKW846ERs/RrXEwKrj8TDnUQLUnayod/Y4W67TEyl6IqbFLxWwfixWg==" saltValue="6WELOp77enLNl8LW3S+9lQ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103" customWidth="1"/>
    <col min="2" max="2" width="4.42578125" style="103" customWidth="1"/>
    <col min="3" max="3" width="18.7109375" style="103" customWidth="1"/>
    <col min="4" max="4" width="36.42578125" style="103" customWidth="1"/>
    <col min="5" max="5" width="18.710937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1" style="103" customWidth="1"/>
    <col min="16" max="16" width="2.7109375" style="103" customWidth="1"/>
    <col min="17" max="17" width="11.42578125" style="103"/>
    <col min="18" max="19" width="12.85546875" style="103" customWidth="1"/>
    <col min="20" max="23" width="11.42578125" style="103"/>
    <col min="24" max="24" width="2.7109375" style="103" customWidth="1"/>
    <col min="25" max="25" width="6.28515625" style="103" customWidth="1"/>
    <col min="26" max="29" width="13.85546875" style="103" customWidth="1"/>
    <col min="30" max="30" width="11.42578125" style="103"/>
    <col min="31" max="31" width="9.42578125" style="103" customWidth="1"/>
    <col min="32" max="32" width="2.7109375" style="103" customWidth="1"/>
    <col min="33" max="38" width="11.42578125" style="103"/>
    <col min="39" max="39" width="14.5703125" style="103" customWidth="1"/>
    <col min="40" max="40" width="2.7109375" style="103" customWidth="1"/>
    <col min="41" max="41" width="11.42578125" style="103"/>
    <col min="42" max="44" width="19.28515625" style="103" customWidth="1"/>
    <col min="45" max="45" width="14.85546875" style="103" customWidth="1"/>
    <col min="46" max="46" width="2.7109375" style="103" customWidth="1"/>
    <col min="47" max="47" width="7" style="103" customWidth="1"/>
    <col min="48" max="48" width="14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85546875" style="103" customWidth="1"/>
    <col min="60" max="60" width="11.42578125" style="103"/>
    <col min="61" max="61" width="19.28515625" style="103" customWidth="1"/>
    <col min="62" max="62" width="2.7109375" style="103" customWidth="1"/>
    <col min="63" max="63" width="7.140625" style="103" customWidth="1"/>
    <col min="64" max="65" width="6.5703125" style="103" customWidth="1"/>
    <col min="66" max="66" width="9" style="103" customWidth="1"/>
    <col min="67" max="68" width="7" style="103" customWidth="1"/>
    <col min="69" max="69" width="8.7109375" style="103" customWidth="1"/>
    <col min="70" max="70" width="6.7109375" style="103" customWidth="1"/>
    <col min="71" max="71" width="9" style="103" customWidth="1"/>
    <col min="72" max="72" width="6.140625" style="103" customWidth="1"/>
    <col min="73" max="73" width="6.7109375" style="103" customWidth="1"/>
    <col min="74" max="74" width="2.7109375" style="103" customWidth="1"/>
    <col min="75" max="75" width="21.140625" style="103" customWidth="1"/>
    <col min="76" max="79" width="11.42578125" style="103"/>
    <col min="80" max="80" width="16.42578125" style="103" customWidth="1"/>
    <col min="81" max="81" width="2.7109375" style="103" customWidth="1"/>
    <col min="82" max="82" width="17" style="103" customWidth="1"/>
    <col min="83" max="84" width="21.140625" style="103" customWidth="1"/>
    <col min="85" max="87" width="11.42578125" style="103"/>
    <col min="88" max="88" width="2.7109375" style="103" customWidth="1"/>
    <col min="89" max="89" width="15.140625" style="103" customWidth="1"/>
    <col min="90" max="90" width="8.28515625" style="103" customWidth="1"/>
    <col min="91" max="91" width="23.42578125" style="103" customWidth="1"/>
    <col min="92" max="92" width="14.85546875" style="103" customWidth="1"/>
    <col min="93" max="93" width="18" style="103" customWidth="1"/>
    <col min="94" max="16384" width="11.42578125" style="103"/>
  </cols>
  <sheetData>
    <row r="1" spans="1:92" ht="18.75" x14ac:dyDescent="0.25">
      <c r="A1" s="101"/>
      <c r="B1" s="102"/>
      <c r="C1" s="192" t="s">
        <v>1016</v>
      </c>
      <c r="D1" s="192"/>
      <c r="E1" s="192"/>
      <c r="G1" s="101"/>
      <c r="P1" s="101"/>
      <c r="X1" s="101"/>
      <c r="AF1" s="101"/>
      <c r="AN1" s="101"/>
      <c r="AT1" s="101"/>
      <c r="BC1" s="101"/>
      <c r="BJ1" s="101"/>
      <c r="BV1" s="101"/>
      <c r="CC1" s="101"/>
      <c r="CJ1" s="101"/>
    </row>
    <row r="2" spans="1:92" s="105" customFormat="1" ht="11.25" x14ac:dyDescent="0.25">
      <c r="A2" s="104">
        <v>0</v>
      </c>
      <c r="H2" s="106"/>
      <c r="Z2" s="190"/>
      <c r="AA2" s="190"/>
      <c r="AB2" s="190"/>
      <c r="AC2" s="190"/>
      <c r="AH2" s="190"/>
      <c r="AI2" s="190"/>
      <c r="AJ2" s="190"/>
      <c r="AK2" s="190"/>
      <c r="AV2" s="191"/>
      <c r="AW2" s="191"/>
      <c r="AX2" s="191"/>
      <c r="AY2" s="191"/>
      <c r="AZ2" s="191"/>
      <c r="BA2" s="191"/>
      <c r="BK2" s="191" t="s">
        <v>1017</v>
      </c>
      <c r="BL2" s="191"/>
      <c r="BM2" s="191"/>
      <c r="BN2" s="191"/>
      <c r="BO2" s="191"/>
      <c r="BP2" s="191"/>
      <c r="BQ2" s="191"/>
      <c r="BR2" s="191"/>
      <c r="BS2" s="191"/>
      <c r="BT2" s="191"/>
      <c r="CK2" s="106"/>
    </row>
    <row r="3" spans="1:92" s="105" customFormat="1" ht="11.25" x14ac:dyDescent="0.25">
      <c r="Z3" s="190" t="s">
        <v>1018</v>
      </c>
      <c r="AA3" s="190"/>
      <c r="AB3" s="190"/>
      <c r="AC3" s="190"/>
      <c r="AH3" s="190" t="s">
        <v>1019</v>
      </c>
      <c r="AI3" s="190"/>
      <c r="AJ3" s="190"/>
      <c r="AK3" s="190"/>
      <c r="AV3" s="191" t="s">
        <v>726</v>
      </c>
      <c r="AW3" s="191"/>
      <c r="AX3" s="191"/>
      <c r="AY3" s="191"/>
      <c r="AZ3" s="191"/>
      <c r="BA3" s="191"/>
      <c r="CK3" s="106"/>
    </row>
    <row r="4" spans="1:92" s="107" customFormat="1" ht="21.75" customHeight="1" x14ac:dyDescent="0.25">
      <c r="C4" s="190" t="s">
        <v>12</v>
      </c>
      <c r="D4" s="190"/>
      <c r="E4" s="190"/>
      <c r="I4" s="190" t="s">
        <v>34</v>
      </c>
      <c r="J4" s="190"/>
      <c r="K4" s="190"/>
      <c r="L4" s="190"/>
      <c r="M4" s="190"/>
      <c r="Q4" s="190" t="s">
        <v>1020</v>
      </c>
      <c r="R4" s="190"/>
      <c r="S4" s="190"/>
      <c r="T4" s="190"/>
      <c r="U4" s="190"/>
      <c r="V4" s="190"/>
      <c r="AP4" s="190" t="s">
        <v>1021</v>
      </c>
      <c r="AQ4" s="190"/>
      <c r="AR4" s="190"/>
      <c r="BE4" s="190" t="s">
        <v>726</v>
      </c>
      <c r="BF4" s="190"/>
      <c r="BG4" s="190"/>
      <c r="BK4" s="194" t="s">
        <v>1022</v>
      </c>
      <c r="BL4" s="193" t="s">
        <v>1023</v>
      </c>
      <c r="BM4" s="193" t="s">
        <v>1024</v>
      </c>
      <c r="BN4" s="193" t="s">
        <v>147</v>
      </c>
      <c r="BO4" s="193" t="s">
        <v>1025</v>
      </c>
      <c r="BP4" s="193" t="s">
        <v>1026</v>
      </c>
      <c r="BQ4" s="193" t="s">
        <v>1027</v>
      </c>
      <c r="BR4" s="193" t="s">
        <v>254</v>
      </c>
      <c r="BS4" s="195" t="s">
        <v>1028</v>
      </c>
      <c r="BT4" s="195" t="s">
        <v>261</v>
      </c>
      <c r="BU4" s="195" t="s">
        <v>1029</v>
      </c>
      <c r="BX4" s="190" t="s">
        <v>133</v>
      </c>
      <c r="BY4" s="190"/>
      <c r="BZ4" s="190"/>
      <c r="CE4" s="190" t="s">
        <v>1030</v>
      </c>
      <c r="CF4" s="190"/>
      <c r="CK4" s="190" t="s">
        <v>42</v>
      </c>
      <c r="CL4" s="190"/>
      <c r="CM4" s="190"/>
      <c r="CN4" s="190"/>
    </row>
    <row r="5" spans="1:92" s="107" customFormat="1" ht="14.25" customHeight="1" x14ac:dyDescent="0.25">
      <c r="Z5" s="108" t="s">
        <v>1031</v>
      </c>
      <c r="AA5" s="109" t="s">
        <v>1032</v>
      </c>
      <c r="AB5" s="109" t="s">
        <v>76</v>
      </c>
      <c r="AC5" s="110" t="s">
        <v>76</v>
      </c>
      <c r="AH5" s="108" t="s">
        <v>1031</v>
      </c>
      <c r="AI5" s="109" t="s">
        <v>1032</v>
      </c>
      <c r="AJ5" s="109" t="s">
        <v>76</v>
      </c>
      <c r="AK5" s="110" t="s">
        <v>76</v>
      </c>
      <c r="AV5" s="194" t="s">
        <v>1033</v>
      </c>
      <c r="AW5" s="193" t="s">
        <v>1034</v>
      </c>
      <c r="AX5" s="193" t="s">
        <v>1035</v>
      </c>
      <c r="AY5" s="193" t="s">
        <v>104</v>
      </c>
      <c r="AZ5" s="193" t="s">
        <v>105</v>
      </c>
      <c r="BA5" s="195" t="s">
        <v>106</v>
      </c>
      <c r="BK5" s="194"/>
      <c r="BL5" s="193"/>
      <c r="BM5" s="193"/>
      <c r="BN5" s="193"/>
      <c r="BO5" s="193"/>
      <c r="BP5" s="193"/>
      <c r="BQ5" s="193"/>
      <c r="BR5" s="193"/>
      <c r="BS5" s="195"/>
      <c r="BT5" s="195"/>
      <c r="BU5" s="195"/>
    </row>
    <row r="6" spans="1:92" s="107" customFormat="1" ht="14.25" customHeight="1" x14ac:dyDescent="0.25">
      <c r="C6" s="111" t="s">
        <v>17</v>
      </c>
      <c r="D6" s="112" t="s">
        <v>1036</v>
      </c>
      <c r="E6" s="111" t="s">
        <v>21</v>
      </c>
      <c r="I6" s="113" t="s">
        <v>43</v>
      </c>
      <c r="J6" s="112" t="s">
        <v>1037</v>
      </c>
      <c r="K6" s="112" t="s">
        <v>57</v>
      </c>
      <c r="L6" s="112" t="s">
        <v>59</v>
      </c>
      <c r="M6" s="114" t="s">
        <v>1038</v>
      </c>
      <c r="N6" s="115" t="s">
        <v>1039</v>
      </c>
      <c r="O6" s="115"/>
      <c r="Q6" s="113" t="s">
        <v>1040</v>
      </c>
      <c r="R6" s="112" t="s">
        <v>1041</v>
      </c>
      <c r="S6" s="112" t="s">
        <v>1042</v>
      </c>
      <c r="T6" s="112" t="s">
        <v>698</v>
      </c>
      <c r="U6" s="112" t="s">
        <v>1043</v>
      </c>
      <c r="V6" s="114" t="s">
        <v>187</v>
      </c>
      <c r="Z6" s="116" t="s">
        <v>1044</v>
      </c>
      <c r="AA6" s="117" t="s">
        <v>1044</v>
      </c>
      <c r="AB6" s="117" t="s">
        <v>1045</v>
      </c>
      <c r="AC6" s="118" t="s">
        <v>1046</v>
      </c>
      <c r="AH6" s="116" t="s">
        <v>1044</v>
      </c>
      <c r="AI6" s="117" t="s">
        <v>1044</v>
      </c>
      <c r="AJ6" s="117" t="s">
        <v>1045</v>
      </c>
      <c r="AK6" s="118" t="s">
        <v>1046</v>
      </c>
      <c r="AP6" s="113" t="s">
        <v>1047</v>
      </c>
      <c r="AQ6" s="112" t="s">
        <v>95</v>
      </c>
      <c r="AR6" s="114" t="s">
        <v>1048</v>
      </c>
      <c r="AV6" s="194"/>
      <c r="AW6" s="193"/>
      <c r="AX6" s="193"/>
      <c r="AY6" s="193"/>
      <c r="AZ6" s="193"/>
      <c r="BA6" s="195"/>
      <c r="BE6" s="113" t="s">
        <v>108</v>
      </c>
      <c r="BF6" s="112" t="s">
        <v>109</v>
      </c>
      <c r="BG6" s="114" t="s">
        <v>1049</v>
      </c>
      <c r="BK6" s="194"/>
      <c r="BL6" s="193"/>
      <c r="BM6" s="193"/>
      <c r="BN6" s="193"/>
      <c r="BO6" s="193"/>
      <c r="BP6" s="193"/>
      <c r="BQ6" s="193"/>
      <c r="BR6" s="193"/>
      <c r="BS6" s="195"/>
      <c r="BT6" s="195"/>
      <c r="BU6" s="195"/>
      <c r="BX6" s="113" t="s">
        <v>1022</v>
      </c>
      <c r="BY6" s="112" t="s">
        <v>1050</v>
      </c>
      <c r="BZ6" s="114" t="s">
        <v>106</v>
      </c>
      <c r="CE6" s="113" t="s">
        <v>1051</v>
      </c>
      <c r="CF6" s="114" t="s">
        <v>1052</v>
      </c>
      <c r="CL6" s="113" t="s">
        <v>43</v>
      </c>
      <c r="CM6" s="114" t="s">
        <v>44</v>
      </c>
    </row>
    <row r="7" spans="1:92" s="119" customFormat="1" ht="21" customHeight="1" x14ac:dyDescent="0.25">
      <c r="C7" s="120">
        <f>DatosGenerales!C9</f>
        <v>10767</v>
      </c>
      <c r="D7" s="121">
        <f>SUM(DatosGenerales!C16:C20)</f>
        <v>2269</v>
      </c>
      <c r="E7" s="120">
        <f>SUM(DatosGenerales!C13:C15)</f>
        <v>8286</v>
      </c>
      <c r="I7" s="122">
        <f>DatosGenerales!C27</f>
        <v>968</v>
      </c>
      <c r="J7" s="121">
        <f>DatosGenerales!C28</f>
        <v>138</v>
      </c>
      <c r="K7" s="120">
        <f>SUM(DatosGenerales!C29:C30)</f>
        <v>105</v>
      </c>
      <c r="L7" s="121">
        <f>DatosGenerales!C32</f>
        <v>705</v>
      </c>
      <c r="M7" s="120">
        <f>DatosGenerales!C81</f>
        <v>613</v>
      </c>
      <c r="N7" s="123">
        <f>L7-M7</f>
        <v>92</v>
      </c>
      <c r="O7" s="123"/>
      <c r="Q7" s="122">
        <f>DatosGenerales!C32</f>
        <v>705</v>
      </c>
      <c r="R7" s="121">
        <f>DatosGenerales!C43</f>
        <v>892</v>
      </c>
      <c r="S7" s="121">
        <f>DatosGenerales!C44</f>
        <v>34</v>
      </c>
      <c r="T7" s="121">
        <f>DatosGenerales!C55</f>
        <v>14</v>
      </c>
      <c r="U7" s="121">
        <f>DatosGenerales!C66</f>
        <v>2</v>
      </c>
      <c r="V7" s="124">
        <f>SUM(Q7:U7)</f>
        <v>1647</v>
      </c>
      <c r="Z7" s="122">
        <f>SUM(DatosGenerales!C90,DatosGenerales!C91,DatosGenerales!C93)</f>
        <v>484</v>
      </c>
      <c r="AA7" s="121">
        <f>SUM(DatosGenerales!C92,DatosGenerales!C94)</f>
        <v>427</v>
      </c>
      <c r="AB7" s="121">
        <f>DatosGenerales!C90</f>
        <v>397</v>
      </c>
      <c r="AC7" s="124">
        <f>DatosGenerales!C91</f>
        <v>70</v>
      </c>
      <c r="AH7" s="122">
        <f>SUM(DatosGenerales!C98,DatosGenerales!C99,DatosGenerales!C101)</f>
        <v>24</v>
      </c>
      <c r="AI7" s="121">
        <f>SUM(DatosGenerales!C100,DatosGenerales!C102)</f>
        <v>39</v>
      </c>
      <c r="AJ7" s="121">
        <f>DatosGenerales!C98</f>
        <v>17</v>
      </c>
      <c r="AK7" s="124">
        <f>DatosGenerales!C99</f>
        <v>6</v>
      </c>
      <c r="AP7" s="122">
        <f>SUM(DatosGenerales!C116:C117)</f>
        <v>108</v>
      </c>
      <c r="AQ7" s="121">
        <f>SUM(DatosGenerales!C118:C119)</f>
        <v>0</v>
      </c>
      <c r="AR7" s="124">
        <f>SUM(DatosGenerales!C120:C121)</f>
        <v>14</v>
      </c>
      <c r="AV7" s="122">
        <f>DatosGenerales!C125</f>
        <v>5</v>
      </c>
      <c r="AW7" s="121">
        <f>DatosGenerales!C126</f>
        <v>47</v>
      </c>
      <c r="AX7" s="121">
        <f>DatosGenerales!C127</f>
        <v>1</v>
      </c>
      <c r="AY7" s="121">
        <f>DatosGenerales!C128</f>
        <v>7</v>
      </c>
      <c r="AZ7" s="121">
        <f>DatosGenerales!C129</f>
        <v>45</v>
      </c>
      <c r="BA7" s="124">
        <f>DatosGenerales!C130</f>
        <v>0</v>
      </c>
      <c r="BE7" s="122">
        <f>DatosGenerales!C131</f>
        <v>30</v>
      </c>
      <c r="BF7" s="121">
        <f>DatosGenerales!C132</f>
        <v>76</v>
      </c>
      <c r="BG7" s="124">
        <f>DatosGenerales!C134</f>
        <v>15</v>
      </c>
      <c r="BK7" s="122">
        <f>DatosGenerales!C232</f>
        <v>949</v>
      </c>
      <c r="BL7" s="121">
        <f>DatosGenerales!C236</f>
        <v>10</v>
      </c>
      <c r="BM7" s="121">
        <f>DatosGenerales!C270</f>
        <v>221</v>
      </c>
      <c r="BN7" s="121">
        <f>DatosGenerales!C272</f>
        <v>9</v>
      </c>
      <c r="BO7" s="121">
        <f>DatosGenerales!C282</f>
        <v>48</v>
      </c>
      <c r="BP7" s="121">
        <f>DatosGenerales!C286</f>
        <v>0</v>
      </c>
      <c r="BQ7" s="121">
        <f>DatosGenerales!C298</f>
        <v>4</v>
      </c>
      <c r="BR7" s="121">
        <f>DatosGenerales!C302</f>
        <v>113</v>
      </c>
      <c r="BS7" s="124">
        <f>DatosGenerales!C306</f>
        <v>1</v>
      </c>
      <c r="BT7" s="124">
        <f>DatosGenerales!C320</f>
        <v>102</v>
      </c>
      <c r="BU7" s="124">
        <f>DatosGenerales!C343</f>
        <v>1048</v>
      </c>
      <c r="BX7" s="122">
        <f>DatosGenerales!C175</f>
        <v>1083</v>
      </c>
      <c r="BY7" s="121">
        <f>DatosGenerales!C176</f>
        <v>379</v>
      </c>
      <c r="BZ7" s="124">
        <f>DatosGenerales!C177</f>
        <v>489</v>
      </c>
      <c r="CE7" s="122">
        <f>DatosGenerales!C183</f>
        <v>232</v>
      </c>
      <c r="CF7" s="124">
        <f>DatosGenerales!C186</f>
        <v>70</v>
      </c>
      <c r="CL7" s="122">
        <f>DatosGenerales!C35</f>
        <v>2170</v>
      </c>
      <c r="CM7" s="124">
        <f>DatosGenerales!C36</f>
        <v>1322</v>
      </c>
    </row>
    <row r="8" spans="1:92" x14ac:dyDescent="0.25">
      <c r="B8" s="125"/>
    </row>
    <row r="11" spans="1:92" x14ac:dyDescent="0.25">
      <c r="R11" s="103" t="s">
        <v>1053</v>
      </c>
    </row>
    <row r="16" spans="1:92" ht="12.75" customHeight="1" x14ac:dyDescent="0.25">
      <c r="AV16" s="126"/>
      <c r="AW16" s="126"/>
      <c r="AX16" s="126"/>
      <c r="AY16" s="126"/>
      <c r="AZ16" s="126"/>
      <c r="BA16" s="126"/>
    </row>
    <row r="17" spans="19:92" x14ac:dyDescent="0.25">
      <c r="AV17" s="126"/>
      <c r="AW17" s="126"/>
      <c r="AX17" s="126"/>
      <c r="AY17" s="126"/>
      <c r="AZ17" s="126"/>
      <c r="BA17" s="126"/>
    </row>
    <row r="19" spans="19:92" x14ac:dyDescent="0.25">
      <c r="CN19" s="103" t="s">
        <v>1054</v>
      </c>
    </row>
    <row r="22" spans="19:92" x14ac:dyDescent="0.2">
      <c r="BK22" s="127" t="s">
        <v>1055</v>
      </c>
      <c r="BO22" s="127"/>
    </row>
    <row r="23" spans="19:92" x14ac:dyDescent="0.25">
      <c r="S23" s="128"/>
      <c r="Z23" s="129"/>
      <c r="AH23" s="129"/>
    </row>
    <row r="30" spans="19:92" x14ac:dyDescent="0.25">
      <c r="BJ30" s="130"/>
    </row>
    <row r="31" spans="19:92" s="107" customFormat="1" ht="12.75" customHeight="1" x14ac:dyDescent="0.25">
      <c r="BJ31" s="131"/>
    </row>
    <row r="32" spans="19:92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1056</v>
      </c>
      <c r="BO38" s="134">
        <v>13</v>
      </c>
    </row>
    <row r="41" spans="62:67" x14ac:dyDescent="0.2">
      <c r="BK41" s="127" t="s">
        <v>1057</v>
      </c>
    </row>
    <row r="51" spans="63:73" x14ac:dyDescent="0.25">
      <c r="BK51" s="131" t="s">
        <v>1058</v>
      </c>
      <c r="BL51" s="131" t="s">
        <v>1058</v>
      </c>
      <c r="BM51" s="130"/>
    </row>
    <row r="52" spans="63:73" x14ac:dyDescent="0.25">
      <c r="BK52" s="131" t="s">
        <v>1059</v>
      </c>
      <c r="BL52" s="131" t="s">
        <v>1060</v>
      </c>
      <c r="BM52" s="131"/>
      <c r="BN52" s="107"/>
      <c r="BO52" s="107"/>
      <c r="BP52" s="107"/>
      <c r="BQ52" s="107"/>
      <c r="BR52" s="107"/>
      <c r="BS52" s="107"/>
      <c r="BT52" s="107"/>
      <c r="BU52" s="107"/>
    </row>
    <row r="53" spans="63:73" x14ac:dyDescent="0.25">
      <c r="BK53" s="132">
        <f>SUM(DatosGenerales!C219,DatosGenerales!C221,DatosGenerales!C223)</f>
        <v>233</v>
      </c>
      <c r="BL53" s="132">
        <f>SUM(DatosGenerales!C220,DatosGenerales!C222,DatosGenerales!C224)</f>
        <v>288</v>
      </c>
      <c r="BM53" s="132"/>
      <c r="BN53" s="119"/>
      <c r="BO53" s="119"/>
      <c r="BP53" s="119"/>
      <c r="BQ53" s="119"/>
      <c r="BR53" s="119"/>
      <c r="BS53" s="119"/>
      <c r="BT53" s="119"/>
      <c r="BU53" s="119"/>
    </row>
    <row r="55" spans="63:73" x14ac:dyDescent="0.2">
      <c r="BK55" s="127" t="s">
        <v>1061</v>
      </c>
    </row>
    <row r="65" spans="63:71" x14ac:dyDescent="0.25">
      <c r="BK65" s="131" t="s">
        <v>1062</v>
      </c>
      <c r="BL65" s="131" t="s">
        <v>1063</v>
      </c>
      <c r="BM65" s="131" t="s">
        <v>1064</v>
      </c>
      <c r="BN65" s="131"/>
    </row>
    <row r="66" spans="63:71" x14ac:dyDescent="0.25">
      <c r="BK66" s="132">
        <f>SUM(DatosGenerales!C219:C220)</f>
        <v>8</v>
      </c>
      <c r="BL66" s="132">
        <f>SUM(DatosGenerales!C221:C222)</f>
        <v>292</v>
      </c>
      <c r="BM66" s="132">
        <f>SUM(DatosGenerales!C223:C224)</f>
        <v>221</v>
      </c>
      <c r="BN66" s="132"/>
      <c r="BO66" s="119"/>
      <c r="BP66" s="119"/>
      <c r="BQ66" s="119"/>
      <c r="BR66" s="119"/>
      <c r="BS66" s="119"/>
    </row>
  </sheetData>
  <sheetProtection algorithmName="SHA-512" hashValue="gABSAfPCQjMNXkrOqhnfOxEdKJ+bhIl0Vl4UlyU2BEjTIjhr7WUrIDPGtv3EFtV2LvMq1fD+dcoFX4ZQCKnrAQ==" saltValue="mwc6LRkoFKk2S5p4rbllqQ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1065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1066</v>
      </c>
      <c r="H3" s="127" t="s">
        <v>1067</v>
      </c>
      <c r="M3" s="127" t="s">
        <v>1068</v>
      </c>
      <c r="R3" s="127" t="s">
        <v>1069</v>
      </c>
      <c r="W3" s="127" t="s">
        <v>1070</v>
      </c>
      <c r="AB3" s="127" t="s">
        <v>1071</v>
      </c>
      <c r="AG3" s="127" t="s">
        <v>1072</v>
      </c>
      <c r="AL3" s="127" t="s">
        <v>1073</v>
      </c>
      <c r="AQ3" s="127" t="s">
        <v>1074</v>
      </c>
      <c r="AV3" s="127" t="s">
        <v>1075</v>
      </c>
      <c r="BA3" s="127" t="s">
        <v>1076</v>
      </c>
      <c r="BF3" s="127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1056</v>
      </c>
      <c r="D25" s="134">
        <v>100</v>
      </c>
      <c r="H25" s="133" t="s">
        <v>1056</v>
      </c>
      <c r="I25" s="134">
        <v>50</v>
      </c>
      <c r="M25" s="133" t="s">
        <v>1056</v>
      </c>
      <c r="N25" s="134">
        <v>10</v>
      </c>
      <c r="R25" s="133" t="s">
        <v>1056</v>
      </c>
      <c r="S25" s="134">
        <v>50</v>
      </c>
      <c r="W25" s="133" t="s">
        <v>1056</v>
      </c>
      <c r="X25" s="134">
        <v>50</v>
      </c>
      <c r="AB25" s="133" t="s">
        <v>1056</v>
      </c>
      <c r="AC25" s="134">
        <v>0</v>
      </c>
      <c r="AG25" s="133" t="s">
        <v>1056</v>
      </c>
      <c r="AH25" s="134">
        <v>0</v>
      </c>
      <c r="AL25" s="133" t="s">
        <v>1056</v>
      </c>
      <c r="AM25" s="134">
        <v>0</v>
      </c>
      <c r="AQ25" s="133" t="s">
        <v>1056</v>
      </c>
      <c r="AR25" s="134">
        <v>0</v>
      </c>
      <c r="AV25" s="133" t="s">
        <v>1056</v>
      </c>
      <c r="AW25" s="134">
        <v>10</v>
      </c>
      <c r="BA25" s="133" t="s">
        <v>1056</v>
      </c>
      <c r="BB25" s="134">
        <v>0</v>
      </c>
      <c r="BF25" s="133" t="s">
        <v>1056</v>
      </c>
      <c r="BG25" s="134">
        <v>50</v>
      </c>
    </row>
  </sheetData>
  <sheetProtection algorithmName="SHA-512" hashValue="L+DvgA/1yaVD+lwLCP+2XQBzWROic98pFuF/4f9jmhrPW3DyTUJOxNYbDXFXTyACcbk1Nr0amrYCiQVb6X6grg==" saltValue="M6Omp5MTqWBA5S1vnl3l0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topLeftCell="A3" workbookViewId="0">
      <selection activeCell="A3" sqref="A3"/>
    </sheetView>
  </sheetViews>
  <sheetFormatPr baseColWidth="10" defaultRowHeight="12.75" customHeight="1" x14ac:dyDescent="0.25"/>
  <cols>
    <col min="1" max="1" width="2.7109375" style="103" customWidth="1"/>
    <col min="2" max="2" width="4.42578125" style="103" customWidth="1"/>
    <col min="3" max="8" width="18.855468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85546875" style="103" customWidth="1"/>
    <col min="13" max="13" width="20.7109375" style="103" customWidth="1"/>
    <col min="14" max="16" width="20.85546875" style="103" customWidth="1"/>
    <col min="17" max="17" width="2.7109375" style="103" customWidth="1"/>
    <col min="18" max="18" width="4.5703125" style="103" customWidth="1"/>
    <col min="19" max="27" width="14.85546875" style="103" customWidth="1"/>
    <col min="28" max="28" width="4.5703125" style="103" customWidth="1"/>
    <col min="29" max="29" width="2.7109375" style="103" customWidth="1"/>
    <col min="30" max="30" width="4.5703125" style="103" customWidth="1"/>
    <col min="31" max="38" width="13.85546875" style="103" customWidth="1"/>
    <col min="39" max="39" width="13.42578125" style="103" customWidth="1"/>
    <col min="40" max="40" width="2.7109375" style="103" customWidth="1"/>
    <col min="41" max="41" width="4.5703125" style="103" customWidth="1"/>
    <col min="42" max="47" width="13.85546875" style="103" customWidth="1"/>
    <col min="48" max="48" width="4.5703125" style="103" customWidth="1"/>
    <col min="49" max="50" width="0" style="103" hidden="1" customWidth="1"/>
    <col min="51" max="16384" width="11.42578125" style="103"/>
  </cols>
  <sheetData>
    <row r="1" spans="1:50" ht="19.7" customHeight="1" x14ac:dyDescent="0.25">
      <c r="A1" s="101"/>
      <c r="B1" s="102"/>
      <c r="C1" s="197" t="s">
        <v>1078</v>
      </c>
      <c r="D1" s="197"/>
      <c r="E1" s="197"/>
      <c r="F1" s="197"/>
      <c r="G1" s="197"/>
      <c r="H1" s="197"/>
      <c r="J1" s="101"/>
      <c r="Q1" s="101"/>
      <c r="AC1" s="101"/>
      <c r="AN1" s="101"/>
    </row>
    <row r="2" spans="1:50" s="105" customFormat="1" ht="12.4" customHeight="1" x14ac:dyDescent="0.25">
      <c r="I2" s="106"/>
      <c r="S2" s="106"/>
      <c r="T2" s="106"/>
    </row>
    <row r="3" spans="1:50" s="105" customFormat="1" ht="14.85" customHeight="1" x14ac:dyDescent="0.25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25">
      <c r="C4" s="190" t="s">
        <v>670</v>
      </c>
      <c r="D4" s="190"/>
      <c r="E4" s="190"/>
      <c r="F4" s="190"/>
      <c r="G4" s="190"/>
      <c r="H4" s="190"/>
      <c r="I4" s="103"/>
      <c r="L4" s="190" t="s">
        <v>890</v>
      </c>
      <c r="M4" s="190"/>
      <c r="N4" s="190"/>
      <c r="O4" s="190"/>
      <c r="P4" s="190"/>
      <c r="T4" s="190" t="s">
        <v>646</v>
      </c>
      <c r="U4" s="190"/>
      <c r="V4" s="190"/>
      <c r="W4" s="190"/>
      <c r="X4" s="190"/>
      <c r="Y4" s="190"/>
      <c r="Z4" s="190"/>
      <c r="AA4" s="190"/>
      <c r="AE4" s="190" t="s">
        <v>1079</v>
      </c>
      <c r="AF4" s="190"/>
      <c r="AG4" s="190"/>
      <c r="AH4" s="190"/>
      <c r="AI4" s="190"/>
      <c r="AJ4" s="190"/>
      <c r="AK4" s="190"/>
      <c r="AL4" s="190"/>
      <c r="AP4" s="190" t="s">
        <v>942</v>
      </c>
      <c r="AQ4" s="190"/>
      <c r="AR4" s="190"/>
      <c r="AS4" s="190"/>
      <c r="AT4" s="190"/>
      <c r="AU4" s="190"/>
    </row>
    <row r="5" spans="1:50" s="107" customFormat="1" ht="14.25" customHeight="1" x14ac:dyDescent="0.25">
      <c r="I5" s="103"/>
      <c r="AC5" s="105"/>
      <c r="AN5" s="105"/>
    </row>
    <row r="6" spans="1:50" s="107" customFormat="1" ht="14.25" customHeight="1" x14ac:dyDescent="0.25">
      <c r="I6" s="103"/>
      <c r="L6" s="198" t="s">
        <v>77</v>
      </c>
      <c r="M6" s="199" t="s">
        <v>1080</v>
      </c>
      <c r="N6" s="199" t="s">
        <v>1081</v>
      </c>
      <c r="O6" s="200" t="s">
        <v>667</v>
      </c>
      <c r="P6" s="200"/>
      <c r="AC6" s="105"/>
      <c r="AN6" s="105"/>
    </row>
    <row r="7" spans="1:50" s="107" customFormat="1" ht="20.85" customHeight="1" x14ac:dyDescent="0.25">
      <c r="C7" s="196" t="s">
        <v>204</v>
      </c>
      <c r="D7" s="111" t="s">
        <v>17</v>
      </c>
      <c r="E7" s="139" t="s">
        <v>671</v>
      </c>
      <c r="F7" s="139" t="s">
        <v>672</v>
      </c>
      <c r="G7" s="114" t="s">
        <v>673</v>
      </c>
      <c r="H7" s="114" t="s">
        <v>674</v>
      </c>
      <c r="I7" s="103"/>
      <c r="L7" s="198"/>
      <c r="M7" s="199"/>
      <c r="N7" s="199"/>
      <c r="O7" s="112" t="s">
        <v>668</v>
      </c>
      <c r="P7" s="114" t="s">
        <v>669</v>
      </c>
      <c r="S7" s="140" t="s">
        <v>647</v>
      </c>
      <c r="T7" s="141" t="s">
        <v>282</v>
      </c>
      <c r="U7" s="141" t="s">
        <v>1082</v>
      </c>
      <c r="V7" s="141" t="s">
        <v>653</v>
      </c>
      <c r="W7" s="141" t="s">
        <v>654</v>
      </c>
      <c r="X7" s="141" t="s">
        <v>655</v>
      </c>
      <c r="Y7" s="141" t="s">
        <v>1083</v>
      </c>
      <c r="Z7" s="141" t="s">
        <v>656</v>
      </c>
      <c r="AA7" s="140" t="s">
        <v>645</v>
      </c>
      <c r="AE7" s="142" t="s">
        <v>628</v>
      </c>
      <c r="AF7" s="141" t="s">
        <v>311</v>
      </c>
      <c r="AG7" s="141" t="s">
        <v>629</v>
      </c>
      <c r="AH7" s="141" t="s">
        <v>630</v>
      </c>
      <c r="AI7" s="141" t="s">
        <v>631</v>
      </c>
      <c r="AJ7" s="140" t="s">
        <v>632</v>
      </c>
      <c r="AK7" s="141" t="s">
        <v>633</v>
      </c>
      <c r="AL7" s="141" t="s">
        <v>408</v>
      </c>
      <c r="AM7" s="140" t="s">
        <v>634</v>
      </c>
      <c r="AP7" s="142" t="s">
        <v>943</v>
      </c>
      <c r="AQ7" s="141" t="s">
        <v>944</v>
      </c>
      <c r="AR7" s="141" t="s">
        <v>945</v>
      </c>
      <c r="AS7" s="141" t="s">
        <v>946</v>
      </c>
      <c r="AT7" s="141" t="s">
        <v>688</v>
      </c>
      <c r="AU7" s="140" t="s">
        <v>947</v>
      </c>
      <c r="AW7" s="143" t="s">
        <v>943</v>
      </c>
      <c r="AX7" s="144">
        <f>DatosMenores!C65</f>
        <v>52</v>
      </c>
    </row>
    <row r="8" spans="1:50" s="119" customFormat="1" ht="14.85" customHeight="1" x14ac:dyDescent="0.25">
      <c r="C8" s="196"/>
      <c r="D8" s="121">
        <f>DatosMenores!C53</f>
        <v>424</v>
      </c>
      <c r="E8" s="121">
        <f>DatosMenores!C54</f>
        <v>54</v>
      </c>
      <c r="F8" s="121">
        <f>DatosMenores!C55</f>
        <v>16</v>
      </c>
      <c r="G8" s="121">
        <f>DatosMenores!C56</f>
        <v>126</v>
      </c>
      <c r="H8" s="120">
        <f>DatosMenores!C57</f>
        <v>11</v>
      </c>
      <c r="I8" s="103"/>
      <c r="L8" s="120">
        <f>DatosMenores!C46</f>
        <v>5</v>
      </c>
      <c r="M8" s="121">
        <f>DatosMenores!C47</f>
        <v>23</v>
      </c>
      <c r="N8" s="121">
        <f>DatosMenores!C48</f>
        <v>83</v>
      </c>
      <c r="O8" s="121">
        <f>DatosMenores!C49</f>
        <v>0</v>
      </c>
      <c r="P8" s="120">
        <f>DatosMenores!C50</f>
        <v>0</v>
      </c>
      <c r="S8" s="120">
        <f>DatosMenores!C27</f>
        <v>137</v>
      </c>
      <c r="T8" s="121">
        <f>SUM(DatosMenores!C28:C31)</f>
        <v>34</v>
      </c>
      <c r="U8" s="121">
        <f>DatosMenores!C32</f>
        <v>6</v>
      </c>
      <c r="V8" s="121">
        <f>DatosMenores!C33</f>
        <v>30</v>
      </c>
      <c r="W8" s="121">
        <f>DatosMenores!C34</f>
        <v>40</v>
      </c>
      <c r="X8" s="121">
        <f>DatosMenores!C35</f>
        <v>0</v>
      </c>
      <c r="Y8" s="121">
        <f>DatosMenores!C37</f>
        <v>18</v>
      </c>
      <c r="Z8" s="121">
        <f>DatosMenores!C36</f>
        <v>0</v>
      </c>
      <c r="AA8" s="120">
        <f>DatosMenores!C38</f>
        <v>17</v>
      </c>
      <c r="AC8" s="105"/>
      <c r="AE8" s="122">
        <f>DatosMenores!C5</f>
        <v>0</v>
      </c>
      <c r="AF8" s="121">
        <f>DatosMenores!C6</f>
        <v>27</v>
      </c>
      <c r="AG8" s="121">
        <f>DatosMenores!C7</f>
        <v>1</v>
      </c>
      <c r="AH8" s="121">
        <f>DatosMenores!C8</f>
        <v>10</v>
      </c>
      <c r="AI8" s="121">
        <f>DatosMenores!C9</f>
        <v>27</v>
      </c>
      <c r="AJ8" s="120">
        <f>DatosMenores!C10</f>
        <v>23</v>
      </c>
      <c r="AK8" s="121">
        <f>DatosMenores!C11</f>
        <v>24</v>
      </c>
      <c r="AL8" s="121">
        <f>DatosMenores!C12</f>
        <v>32</v>
      </c>
      <c r="AM8" s="120">
        <f>DatosMenores!C13</f>
        <v>4</v>
      </c>
      <c r="AN8" s="105"/>
      <c r="AP8" s="122">
        <f>DatosMenores!C65</f>
        <v>52</v>
      </c>
      <c r="AQ8" s="122">
        <f>DatosMenores!C66</f>
        <v>34</v>
      </c>
      <c r="AR8" s="121">
        <f>DatosMenores!C67</f>
        <v>338</v>
      </c>
      <c r="AS8" s="121">
        <f>DatosMenores!C70</f>
        <v>0</v>
      </c>
      <c r="AT8" s="121">
        <f>DatosMenores!C71</f>
        <v>15</v>
      </c>
      <c r="AU8" s="120">
        <f>DatosMenores!C72</f>
        <v>0</v>
      </c>
      <c r="AW8" s="143" t="s">
        <v>944</v>
      </c>
      <c r="AX8" s="144">
        <f>DatosMenores!C66</f>
        <v>34</v>
      </c>
    </row>
    <row r="9" spans="1:50" ht="14.85" customHeight="1" x14ac:dyDescent="0.25">
      <c r="B9" s="125"/>
      <c r="C9" s="196" t="s">
        <v>675</v>
      </c>
      <c r="D9" s="111" t="s">
        <v>676</v>
      </c>
      <c r="E9" s="112" t="s">
        <v>677</v>
      </c>
      <c r="F9" s="114" t="s">
        <v>678</v>
      </c>
      <c r="G9" s="114" t="s">
        <v>679</v>
      </c>
      <c r="H9" s="114" t="s">
        <v>674</v>
      </c>
      <c r="AC9" s="107"/>
      <c r="AE9" s="145"/>
      <c r="AN9" s="107"/>
      <c r="AQ9" s="146"/>
      <c r="AR9" s="147"/>
      <c r="AW9" s="143" t="s">
        <v>945</v>
      </c>
      <c r="AX9" s="144">
        <f>DatosMenores!C67</f>
        <v>338</v>
      </c>
    </row>
    <row r="10" spans="1:50" ht="29.85" customHeight="1" x14ac:dyDescent="0.25">
      <c r="C10" s="196"/>
      <c r="D10" s="120">
        <f>DatosMenores!C58</f>
        <v>256</v>
      </c>
      <c r="E10" s="121">
        <f>DatosMenores!C59</f>
        <v>76</v>
      </c>
      <c r="F10" s="124">
        <f>DatosMenores!C60</f>
        <v>26</v>
      </c>
      <c r="G10" s="124">
        <f>DatosMenores!C61</f>
        <v>131</v>
      </c>
      <c r="H10" s="124">
        <f>DatosMenores!C62</f>
        <v>70</v>
      </c>
      <c r="AE10" s="142" t="s">
        <v>635</v>
      </c>
      <c r="AF10" s="141" t="s">
        <v>478</v>
      </c>
      <c r="AG10" s="141" t="s">
        <v>636</v>
      </c>
      <c r="AH10" s="141" t="s">
        <v>1084</v>
      </c>
      <c r="AI10" s="141" t="s">
        <v>638</v>
      </c>
      <c r="AJ10" s="141" t="s">
        <v>640</v>
      </c>
      <c r="AK10" s="141" t="s">
        <v>641</v>
      </c>
      <c r="AL10" s="140" t="s">
        <v>106</v>
      </c>
      <c r="AP10" s="142" t="s">
        <v>224</v>
      </c>
      <c r="AQ10" s="141" t="s">
        <v>948</v>
      </c>
      <c r="AR10" s="141" t="s">
        <v>949</v>
      </c>
      <c r="AS10" s="142" t="s">
        <v>1085</v>
      </c>
      <c r="AT10" s="140" t="s">
        <v>1086</v>
      </c>
      <c r="AW10" s="143" t="s">
        <v>1085</v>
      </c>
      <c r="AX10" s="144">
        <f>DatosMenores!C68</f>
        <v>0</v>
      </c>
    </row>
    <row r="11" spans="1:50" ht="14.85" customHeight="1" x14ac:dyDescent="0.25">
      <c r="AE11" s="122">
        <f>DatosMenores!C14</f>
        <v>0</v>
      </c>
      <c r="AF11" s="121">
        <f>DatosMenores!C15</f>
        <v>1</v>
      </c>
      <c r="AG11" s="121">
        <f>DatosMenores!C16</f>
        <v>12</v>
      </c>
      <c r="AH11" s="121">
        <f>DatosMenores!C17</f>
        <v>42</v>
      </c>
      <c r="AI11" s="121">
        <f>DatosMenores!C18</f>
        <v>6</v>
      </c>
      <c r="AJ11" s="121">
        <f>DatosMenores!C20</f>
        <v>7</v>
      </c>
      <c r="AK11" s="121">
        <f>DatosMenores!C21</f>
        <v>4</v>
      </c>
      <c r="AL11" s="120">
        <f>DatosMenores!C19</f>
        <v>88</v>
      </c>
      <c r="AP11" s="122">
        <f>DatosMenores!C74</f>
        <v>0</v>
      </c>
      <c r="AQ11" s="121">
        <f>DatosMenores!C73</f>
        <v>9</v>
      </c>
      <c r="AR11" s="121">
        <f>DatosMenores!C75</f>
        <v>0</v>
      </c>
      <c r="AS11" s="122">
        <f>DatosMenores!C68</f>
        <v>0</v>
      </c>
      <c r="AT11" s="120">
        <f>DatosMenores!C69</f>
        <v>6</v>
      </c>
      <c r="AW11" s="143" t="s">
        <v>1086</v>
      </c>
      <c r="AX11" s="144">
        <f>DatosMenores!C69</f>
        <v>6</v>
      </c>
    </row>
    <row r="12" spans="1:50" ht="12.75" customHeight="1" x14ac:dyDescent="0.25">
      <c r="AW12" s="143" t="s">
        <v>946</v>
      </c>
      <c r="AX12" s="144">
        <f>DatosMenores!C70</f>
        <v>0</v>
      </c>
    </row>
    <row r="13" spans="1:50" ht="12.75" customHeight="1" x14ac:dyDescent="0.25">
      <c r="AW13" s="143" t="s">
        <v>688</v>
      </c>
      <c r="AX13" s="144">
        <f>DatosMenores!C71</f>
        <v>15</v>
      </c>
    </row>
    <row r="14" spans="1:50" ht="12.75" customHeight="1" x14ac:dyDescent="0.25">
      <c r="AW14" s="143" t="s">
        <v>947</v>
      </c>
      <c r="AX14" s="144">
        <f>DatosMenores!C72</f>
        <v>0</v>
      </c>
    </row>
    <row r="15" spans="1:50" ht="12.75" customHeight="1" x14ac:dyDescent="0.25">
      <c r="AW15" s="143" t="s">
        <v>948</v>
      </c>
      <c r="AX15" s="144">
        <f>DatosMenores!C73</f>
        <v>9</v>
      </c>
    </row>
    <row r="16" spans="1:50" ht="12.75" customHeight="1" x14ac:dyDescent="0.25">
      <c r="AW16" s="143" t="s">
        <v>224</v>
      </c>
      <c r="AX16" s="144">
        <f>DatosMenores!C74</f>
        <v>0</v>
      </c>
    </row>
    <row r="17" spans="49:50" ht="12.75" customHeight="1" x14ac:dyDescent="0.25">
      <c r="AW17" s="143" t="s">
        <v>949</v>
      </c>
      <c r="AX17" s="144">
        <f>DatosMenores!C75</f>
        <v>0</v>
      </c>
    </row>
  </sheetData>
  <sheetProtection algorithmName="SHA-512" hashValue="axBOaIGIHbQgxR/K1gYNd+/lsSHxtvDouo+O+FU9ZQrQlePxYAqZFOXaptU5eXkH1iTRetg1vcouC3795PKP6w==" saltValue="cf1UyGS6PjR/503a0C+CV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customWidth="1"/>
    <col min="20" max="20" width="7.85546875" style="152" customWidth="1"/>
    <col min="21" max="22" width="11.42578125" style="152"/>
    <col min="23" max="23" width="51.28515625" style="152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01" t="s">
        <v>1087</v>
      </c>
      <c r="D1" s="201"/>
      <c r="E1" s="201"/>
      <c r="F1" s="20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02" t="s">
        <v>1088</v>
      </c>
      <c r="D3" s="202"/>
      <c r="F3" s="202" t="s">
        <v>890</v>
      </c>
      <c r="G3" s="202"/>
      <c r="H3" s="155"/>
      <c r="I3" s="156"/>
      <c r="J3" s="156"/>
      <c r="K3" s="156" t="s">
        <v>1089</v>
      </c>
      <c r="L3" s="156"/>
      <c r="M3" s="156"/>
      <c r="N3" s="156"/>
      <c r="O3" s="156"/>
      <c r="P3" s="156" t="s">
        <v>1090</v>
      </c>
      <c r="Q3" s="156"/>
      <c r="R3" s="156"/>
      <c r="S3" s="156"/>
      <c r="T3" s="156"/>
      <c r="U3" s="156" t="s">
        <v>1091</v>
      </c>
      <c r="V3" s="156"/>
      <c r="W3" s="156"/>
      <c r="X3" s="156"/>
      <c r="Y3" s="156"/>
      <c r="Z3" s="156" t="s">
        <v>189</v>
      </c>
      <c r="AA3" s="156"/>
      <c r="AB3" s="156"/>
      <c r="AC3" s="156"/>
      <c r="AD3" s="156" t="s">
        <v>1092</v>
      </c>
    </row>
    <row r="4" spans="1:30" x14ac:dyDescent="0.2">
      <c r="C4" s="157" t="s">
        <v>1093</v>
      </c>
      <c r="D4" s="158">
        <f>DatosViolenciaDoméstica!C5</f>
        <v>29</v>
      </c>
      <c r="F4" s="157" t="s">
        <v>1094</v>
      </c>
      <c r="G4" s="159">
        <f>DatosViolenciaDoméstica!E64</f>
        <v>33</v>
      </c>
      <c r="H4" s="160"/>
    </row>
    <row r="5" spans="1:30" x14ac:dyDescent="0.2">
      <c r="C5" s="157" t="s">
        <v>12</v>
      </c>
      <c r="D5" s="158">
        <f>DatosViolenciaDoméstica!C6</f>
        <v>73</v>
      </c>
      <c r="F5" s="157" t="s">
        <v>1095</v>
      </c>
      <c r="G5" s="161">
        <f>DatosViolenciaDoméstica!F64</f>
        <v>20</v>
      </c>
      <c r="H5" s="160"/>
    </row>
    <row r="6" spans="1:30" x14ac:dyDescent="0.2">
      <c r="C6" s="157" t="s">
        <v>1096</v>
      </c>
      <c r="D6" s="158">
        <f>DatosViolenciaDoméstica!C7</f>
        <v>38</v>
      </c>
    </row>
    <row r="7" spans="1:30" x14ac:dyDescent="0.2">
      <c r="C7" s="157" t="s">
        <v>54</v>
      </c>
      <c r="D7" s="158">
        <f>DatosViolenciaDoméstica!C8</f>
        <v>0</v>
      </c>
    </row>
    <row r="8" spans="1:30" x14ac:dyDescent="0.2">
      <c r="C8" s="157" t="s">
        <v>1097</v>
      </c>
      <c r="D8" s="158">
        <f>DatosViolenciaDoméstica!C9</f>
        <v>0</v>
      </c>
    </row>
    <row r="9" spans="1:30" x14ac:dyDescent="0.2">
      <c r="C9" s="157" t="s">
        <v>1098</v>
      </c>
      <c r="D9" s="162">
        <f>SUM(DatosViolenciaDoméstica!C10:C11)</f>
        <v>0</v>
      </c>
    </row>
    <row r="21" spans="6:32" x14ac:dyDescent="0.2">
      <c r="F21" s="163"/>
      <c r="G21" s="163"/>
    </row>
    <row r="22" spans="6:32" s="163" customFormat="1" ht="12.75" customHeight="1" x14ac:dyDescent="0.2">
      <c r="F22" s="164"/>
      <c r="G22" s="164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4" customFormat="1" x14ac:dyDescent="0.2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">
      <c r="AB24" s="150"/>
    </row>
    <row r="25" spans="6:32" ht="15.75" x14ac:dyDescent="0.25">
      <c r="I25" s="165"/>
      <c r="J25" s="165"/>
      <c r="K25" s="166" t="s">
        <v>1056</v>
      </c>
      <c r="L25" s="167">
        <v>0</v>
      </c>
      <c r="M25" s="165"/>
      <c r="N25" s="165"/>
      <c r="O25" s="165"/>
      <c r="P25" s="166" t="s">
        <v>1056</v>
      </c>
      <c r="Q25" s="167">
        <v>0</v>
      </c>
      <c r="R25" s="165"/>
      <c r="S25" s="165"/>
      <c r="T25" s="165"/>
      <c r="U25" s="166" t="s">
        <v>1056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1056</v>
      </c>
      <c r="AF25" s="167">
        <v>0</v>
      </c>
    </row>
  </sheetData>
  <sheetProtection algorithmName="SHA-512" hashValue="MjaUYiABZwO5JZba8QC16SNQMOR6D8mxxnNdc91oAJoj2rX4heiMHXENl1ghwp3oYUuDc8CkMkFNccN/AML1zg==" saltValue="pGUFuOab+77W42LdQ6X4i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hidden="1" customWidth="1"/>
    <col min="20" max="20" width="7.85546875" style="152" hidden="1" customWidth="1"/>
    <col min="21" max="22" width="0" style="152" hidden="1" customWidth="1"/>
    <col min="23" max="23" width="51.28515625" style="152" hidden="1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01" t="s">
        <v>1099</v>
      </c>
      <c r="D1" s="201"/>
      <c r="E1" s="201"/>
      <c r="F1" s="20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02" t="s">
        <v>1088</v>
      </c>
      <c r="D3" s="202"/>
      <c r="F3" s="202" t="s">
        <v>890</v>
      </c>
      <c r="G3" s="202"/>
      <c r="H3" s="155"/>
      <c r="I3" s="156"/>
      <c r="J3" s="156"/>
      <c r="K3" s="156" t="s">
        <v>1089</v>
      </c>
      <c r="L3" s="156"/>
      <c r="M3" s="156"/>
      <c r="N3" s="156"/>
      <c r="O3" s="156"/>
      <c r="P3" s="156" t="s">
        <v>1090</v>
      </c>
      <c r="Q3" s="156"/>
      <c r="R3" s="156"/>
      <c r="S3" s="156"/>
      <c r="T3" s="156"/>
      <c r="U3" s="156" t="s">
        <v>1091</v>
      </c>
      <c r="V3" s="156"/>
      <c r="W3" s="156"/>
      <c r="X3" s="156"/>
      <c r="Y3" s="156"/>
      <c r="Z3" s="156" t="s">
        <v>189</v>
      </c>
      <c r="AA3" s="156"/>
      <c r="AB3" s="156"/>
      <c r="AC3" s="156"/>
      <c r="AD3" s="156" t="s">
        <v>1092</v>
      </c>
    </row>
    <row r="4" spans="1:30" x14ac:dyDescent="0.2">
      <c r="C4" s="157" t="s">
        <v>12</v>
      </c>
      <c r="D4" s="158">
        <f>DatosViolenciaGénero!C8</f>
        <v>591</v>
      </c>
      <c r="F4" s="157" t="s">
        <v>1094</v>
      </c>
      <c r="G4" s="159">
        <f>DatosViolenciaGénero!E76</f>
        <v>55</v>
      </c>
      <c r="H4" s="160"/>
    </row>
    <row r="5" spans="1:30" x14ac:dyDescent="0.2">
      <c r="C5" s="157" t="s">
        <v>34</v>
      </c>
      <c r="D5" s="158">
        <f>DatosViolenciaGénero!C6</f>
        <v>349</v>
      </c>
      <c r="F5" s="157" t="s">
        <v>1095</v>
      </c>
      <c r="G5" s="159">
        <f>DatosViolenciaGénero!F76</f>
        <v>123</v>
      </c>
      <c r="H5" s="160"/>
    </row>
    <row r="6" spans="1:30" x14ac:dyDescent="0.2">
      <c r="C6" s="157" t="s">
        <v>1096</v>
      </c>
      <c r="D6" s="168">
        <f>DatosViolenciaGénero!C9</f>
        <v>131</v>
      </c>
    </row>
    <row r="7" spans="1:30" x14ac:dyDescent="0.2">
      <c r="C7" s="157" t="s">
        <v>54</v>
      </c>
      <c r="D7" s="168">
        <f>DatosViolenciaGénero!C10</f>
        <v>0</v>
      </c>
    </row>
    <row r="8" spans="1:30" x14ac:dyDescent="0.2">
      <c r="C8" s="157" t="s">
        <v>1100</v>
      </c>
      <c r="D8" s="158">
        <f>DatosViolenciaGénero!C12</f>
        <v>0</v>
      </c>
    </row>
    <row r="9" spans="1:30" x14ac:dyDescent="0.2">
      <c r="C9" s="157" t="s">
        <v>1101</v>
      </c>
      <c r="D9" s="158">
        <f>DatosViolenciaGénero!C13</f>
        <v>1</v>
      </c>
    </row>
    <row r="10" spans="1:30" x14ac:dyDescent="0.2">
      <c r="C10" s="157" t="s">
        <v>1093</v>
      </c>
      <c r="D10" s="168">
        <f>DatosViolenciaGénero!C7</f>
        <v>54</v>
      </c>
    </row>
    <row r="11" spans="1:30" x14ac:dyDescent="0.2">
      <c r="C11" s="157" t="s">
        <v>1097</v>
      </c>
      <c r="D11" s="168">
        <f>DatosViolenciaGénero!C11</f>
        <v>1</v>
      </c>
    </row>
    <row r="20" spans="3:32" x14ac:dyDescent="0.2">
      <c r="C20" s="163"/>
      <c r="D20" s="163"/>
    </row>
    <row r="21" spans="3:32" x14ac:dyDescent="0.2">
      <c r="C21" s="164"/>
      <c r="D21" s="164"/>
    </row>
    <row r="22" spans="3:32" s="163" customFormat="1" ht="12.75" customHeight="1" x14ac:dyDescent="0.2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4" customFormat="1" x14ac:dyDescent="0.2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">
      <c r="AB24" s="150"/>
    </row>
    <row r="25" spans="3:32" ht="15.75" x14ac:dyDescent="0.25">
      <c r="I25" s="165"/>
      <c r="J25" s="165"/>
      <c r="K25" s="166" t="s">
        <v>1056</v>
      </c>
      <c r="L25" s="167">
        <v>0</v>
      </c>
      <c r="M25" s="165"/>
      <c r="N25" s="165"/>
      <c r="O25" s="165"/>
      <c r="P25" s="166" t="s">
        <v>1056</v>
      </c>
      <c r="Q25" s="167">
        <v>0</v>
      </c>
      <c r="R25" s="165"/>
      <c r="S25" s="165"/>
      <c r="T25" s="165"/>
      <c r="U25" s="166" t="s">
        <v>1056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1056</v>
      </c>
      <c r="AF25" s="167">
        <v>0</v>
      </c>
    </row>
  </sheetData>
  <sheetProtection algorithmName="SHA-512" hashValue="awDjdRi/Va/Wx+sxHrjxhkylpKAGpZfSpdQwUH0eTC2JFRuBuRrtK1kkn95H1EDT2LQVI5rTZMChzeC92YKntg==" saltValue="cFV94VylPc+a7CjLe7Aun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3"/>
  </cols>
  <sheetData>
    <row r="1" spans="1:26" x14ac:dyDescent="0.2">
      <c r="A1" s="135"/>
      <c r="C1" s="197" t="s">
        <v>1102</v>
      </c>
      <c r="D1" s="197"/>
      <c r="E1" s="197"/>
      <c r="F1" s="135"/>
      <c r="H1" s="169"/>
      <c r="I1" s="169"/>
      <c r="J1" s="169"/>
      <c r="K1" s="135"/>
      <c r="P1" s="135"/>
      <c r="U1" s="135"/>
      <c r="Z1" s="135"/>
    </row>
    <row r="2" spans="1:26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1103</v>
      </c>
      <c r="D3" s="127"/>
      <c r="E3" s="127"/>
      <c r="F3" s="127"/>
      <c r="G3" s="127"/>
      <c r="H3" s="127" t="s">
        <v>1104</v>
      </c>
      <c r="I3" s="127"/>
      <c r="J3" s="127"/>
      <c r="K3" s="127"/>
      <c r="L3" s="127"/>
      <c r="M3" s="127" t="s">
        <v>1092</v>
      </c>
      <c r="N3" s="127"/>
      <c r="O3" s="127"/>
      <c r="P3" s="127"/>
      <c r="Q3" s="127"/>
      <c r="R3" s="127" t="s">
        <v>1105</v>
      </c>
      <c r="S3" s="127"/>
      <c r="T3" s="127"/>
      <c r="U3" s="127"/>
      <c r="V3" s="127"/>
      <c r="W3" s="127" t="s">
        <v>1106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1056</v>
      </c>
      <c r="D25" s="134">
        <v>0</v>
      </c>
      <c r="E25" s="138"/>
      <c r="F25" s="138"/>
      <c r="G25" s="138"/>
      <c r="H25" s="133" t="s">
        <v>1056</v>
      </c>
      <c r="I25" s="134">
        <v>0</v>
      </c>
      <c r="J25" s="138"/>
      <c r="K25" s="138"/>
      <c r="L25" s="138"/>
      <c r="M25" s="133" t="s">
        <v>1056</v>
      </c>
      <c r="N25" s="134">
        <v>0</v>
      </c>
      <c r="O25" s="138"/>
      <c r="P25" s="138"/>
      <c r="Q25" s="138"/>
      <c r="R25" s="133" t="s">
        <v>1056</v>
      </c>
      <c r="S25" s="134">
        <v>0</v>
      </c>
      <c r="T25" s="138"/>
      <c r="U25" s="138"/>
      <c r="V25" s="138"/>
      <c r="W25" s="133" t="s">
        <v>1056</v>
      </c>
      <c r="X25" s="134">
        <v>0</v>
      </c>
      <c r="Y25" s="138"/>
      <c r="Z25" s="138"/>
    </row>
  </sheetData>
  <sheetProtection algorithmName="SHA-512" hashValue="Hyz9VzPAC87EBpiv1HEZvZKDd5v6gSU1eYhPGEcy3iuwW8HPFw2YmWLdQ2La8tbDEV28OvDjQDs7uv06D1PPjQ==" saltValue="84O1DQs/V/Df5WZL/JONt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3"/>
  </cols>
  <sheetData>
    <row r="1" spans="1:61" x14ac:dyDescent="0.2">
      <c r="A1" s="135"/>
      <c r="C1" s="197" t="s">
        <v>1107</v>
      </c>
      <c r="D1" s="197"/>
      <c r="E1" s="197"/>
      <c r="F1" s="135"/>
      <c r="H1" s="169"/>
      <c r="I1" s="169"/>
      <c r="J1" s="169"/>
      <c r="K1" s="135"/>
      <c r="M1" s="169"/>
      <c r="N1" s="169"/>
      <c r="O1" s="169"/>
      <c r="P1" s="135"/>
      <c r="R1" s="169"/>
      <c r="S1" s="169"/>
      <c r="T1" s="169"/>
      <c r="U1" s="135"/>
      <c r="W1" s="169"/>
      <c r="X1" s="169"/>
      <c r="Y1" s="169"/>
      <c r="Z1" s="135"/>
      <c r="AB1" s="169"/>
      <c r="AC1" s="169"/>
      <c r="AD1" s="169"/>
      <c r="AE1" s="135"/>
      <c r="AG1" s="169"/>
      <c r="AH1" s="169"/>
      <c r="AI1" s="169"/>
      <c r="AJ1" s="135"/>
      <c r="AL1" s="169"/>
      <c r="AM1" s="169"/>
      <c r="AN1" s="169"/>
      <c r="AO1" s="135"/>
      <c r="AQ1" s="169"/>
      <c r="AR1" s="169"/>
      <c r="AS1" s="169"/>
      <c r="AT1" s="135"/>
      <c r="AV1" s="169"/>
      <c r="AW1" s="169"/>
      <c r="AX1" s="169"/>
      <c r="AY1" s="135"/>
      <c r="BA1" s="169"/>
      <c r="BB1" s="169"/>
      <c r="BC1" s="169"/>
      <c r="BD1" s="135"/>
      <c r="BF1" s="169"/>
      <c r="BG1" s="169"/>
      <c r="BH1" s="169"/>
      <c r="BI1" s="135"/>
    </row>
    <row r="2" spans="1:61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289</v>
      </c>
      <c r="D3" s="127"/>
      <c r="E3" s="127"/>
      <c r="F3" s="127"/>
      <c r="G3" s="127"/>
      <c r="H3" s="127" t="s">
        <v>897</v>
      </c>
      <c r="I3" s="127"/>
      <c r="J3" s="127"/>
      <c r="K3" s="127"/>
      <c r="L3" s="127"/>
      <c r="M3" s="127" t="s">
        <v>1108</v>
      </c>
      <c r="N3" s="127"/>
      <c r="O3" s="127"/>
      <c r="P3" s="127"/>
      <c r="Q3" s="127"/>
      <c r="R3" s="127" t="s">
        <v>1109</v>
      </c>
      <c r="S3" s="127"/>
      <c r="T3" s="127"/>
      <c r="U3" s="127"/>
      <c r="V3" s="127"/>
      <c r="W3" s="127" t="s">
        <v>1110</v>
      </c>
      <c r="X3" s="127"/>
      <c r="Y3" s="127"/>
      <c r="Z3" s="127"/>
      <c r="AA3" s="127"/>
      <c r="AB3" s="127" t="s">
        <v>901</v>
      </c>
      <c r="AC3" s="127"/>
      <c r="AD3" s="127"/>
      <c r="AE3" s="127"/>
      <c r="AF3" s="127"/>
      <c r="AG3" s="127" t="s">
        <v>902</v>
      </c>
      <c r="AH3" s="127"/>
      <c r="AI3" s="127"/>
      <c r="AJ3" s="127"/>
      <c r="AK3" s="127"/>
      <c r="AL3" s="127" t="s">
        <v>903</v>
      </c>
      <c r="AM3" s="127"/>
      <c r="AN3" s="127"/>
      <c r="AO3" s="127"/>
      <c r="AP3" s="127"/>
      <c r="AQ3" s="127" t="s">
        <v>904</v>
      </c>
      <c r="AR3" s="127"/>
      <c r="AS3" s="127"/>
      <c r="AT3" s="127"/>
      <c r="AU3" s="127"/>
      <c r="AV3" s="127" t="s">
        <v>1092</v>
      </c>
      <c r="AW3" s="127"/>
      <c r="AX3" s="127"/>
      <c r="AY3" s="127"/>
      <c r="AZ3" s="127"/>
      <c r="BA3" s="127" t="s">
        <v>905</v>
      </c>
      <c r="BB3" s="127"/>
      <c r="BC3" s="127"/>
      <c r="BD3" s="127"/>
      <c r="BE3" s="127"/>
      <c r="BF3" s="127" t="s">
        <v>302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1056</v>
      </c>
      <c r="D25" s="134">
        <v>0</v>
      </c>
      <c r="E25" s="138"/>
      <c r="F25" s="138"/>
      <c r="G25" s="138"/>
      <c r="H25" s="133" t="s">
        <v>1056</v>
      </c>
      <c r="I25" s="134">
        <v>0</v>
      </c>
      <c r="J25" s="138"/>
      <c r="K25" s="138"/>
      <c r="L25" s="138"/>
      <c r="M25" s="133" t="s">
        <v>1056</v>
      </c>
      <c r="N25" s="134">
        <v>0</v>
      </c>
      <c r="O25" s="138"/>
      <c r="P25" s="138"/>
      <c r="Q25" s="138"/>
      <c r="R25" s="133" t="s">
        <v>1056</v>
      </c>
      <c r="S25" s="134">
        <v>0</v>
      </c>
      <c r="T25" s="138"/>
      <c r="U25" s="138"/>
      <c r="V25" s="138"/>
      <c r="W25" s="133" t="s">
        <v>1056</v>
      </c>
      <c r="X25" s="134">
        <v>0</v>
      </c>
      <c r="Y25" s="138"/>
      <c r="Z25" s="138"/>
      <c r="AA25" s="138"/>
      <c r="AB25" s="133" t="s">
        <v>1056</v>
      </c>
      <c r="AC25" s="134">
        <v>0</v>
      </c>
      <c r="AD25" s="138"/>
      <c r="AE25" s="138"/>
      <c r="AF25" s="138"/>
      <c r="AG25" s="133" t="s">
        <v>1056</v>
      </c>
      <c r="AH25" s="134">
        <v>0</v>
      </c>
      <c r="AI25" s="138"/>
      <c r="AJ25" s="138"/>
      <c r="AK25" s="138"/>
      <c r="AL25" s="133" t="s">
        <v>1056</v>
      </c>
      <c r="AM25" s="134">
        <v>0</v>
      </c>
      <c r="AN25" s="138"/>
      <c r="AO25" s="138"/>
      <c r="AP25" s="138"/>
      <c r="AQ25" s="133" t="s">
        <v>1056</v>
      </c>
      <c r="AR25" s="134">
        <v>0</v>
      </c>
      <c r="AS25" s="138"/>
      <c r="AT25" s="138"/>
      <c r="AU25" s="138"/>
      <c r="AV25" s="133" t="s">
        <v>1056</v>
      </c>
      <c r="AW25" s="134">
        <v>0</v>
      </c>
      <c r="AX25" s="138"/>
      <c r="AY25" s="138"/>
      <c r="AZ25" s="138"/>
      <c r="BA25" s="133" t="s">
        <v>1056</v>
      </c>
      <c r="BB25" s="134">
        <v>0</v>
      </c>
      <c r="BC25" s="138"/>
      <c r="BD25" s="138"/>
      <c r="BE25" s="138"/>
      <c r="BF25" s="133" t="s">
        <v>1056</v>
      </c>
      <c r="BG25" s="134">
        <v>0</v>
      </c>
      <c r="BH25" s="138"/>
      <c r="BI25" s="138"/>
    </row>
  </sheetData>
  <sheetProtection algorithmName="SHA-512" hashValue="1yMtfqxv0qaKojWqxlWrpRWFcT3GSnnq/AamI9f8yNDWRVw8e6RlGn2wNYz8f79XcI5xITxoMzIU3sz9xiKfzA==" saltValue="WvYgiW6ILWw82TeXXeh1F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7"/>
    <col min="19" max="19" width="2.7109375" style="136" customWidth="1"/>
    <col min="20" max="20" width="7.85546875" style="136" customWidth="1"/>
    <col min="21" max="25" width="11.42578125" style="136"/>
    <col min="26" max="16384" width="11.42578125" style="87"/>
  </cols>
  <sheetData>
    <row r="1" spans="1:26" x14ac:dyDescent="0.2">
      <c r="A1" s="135"/>
      <c r="C1" s="197" t="s">
        <v>1111</v>
      </c>
      <c r="D1" s="197"/>
      <c r="E1" s="197"/>
      <c r="F1" s="135"/>
      <c r="H1" s="169"/>
      <c r="I1" s="169"/>
      <c r="J1" s="169"/>
      <c r="K1" s="135"/>
      <c r="M1" s="169"/>
      <c r="N1" s="169"/>
      <c r="O1" s="169"/>
      <c r="P1" s="169"/>
      <c r="Q1" s="169"/>
      <c r="S1" s="135"/>
      <c r="U1" s="169"/>
      <c r="V1" s="169"/>
      <c r="W1" s="169"/>
      <c r="X1" s="169"/>
      <c r="Y1" s="169"/>
    </row>
    <row r="3" spans="1:26" x14ac:dyDescent="0.2">
      <c r="A3" s="127"/>
      <c r="B3" s="127"/>
      <c r="C3" s="127" t="s">
        <v>1092</v>
      </c>
      <c r="D3" s="127"/>
      <c r="E3" s="127"/>
      <c r="F3" s="127"/>
      <c r="G3" s="127"/>
      <c r="H3" s="127" t="s">
        <v>1112</v>
      </c>
      <c r="I3" s="127"/>
      <c r="J3" s="127"/>
      <c r="K3" s="127"/>
      <c r="L3" s="127"/>
      <c r="M3" s="127" t="s">
        <v>704</v>
      </c>
      <c r="N3" s="127"/>
      <c r="O3" s="127"/>
      <c r="P3" s="127"/>
      <c r="Q3" s="127"/>
      <c r="S3" s="127"/>
      <c r="T3" s="127"/>
      <c r="U3" s="127" t="s">
        <v>705</v>
      </c>
      <c r="V3" s="127"/>
      <c r="W3" s="127"/>
      <c r="X3" s="127"/>
      <c r="Y3" s="127"/>
    </row>
    <row r="5" spans="1:26" ht="36" x14ac:dyDescent="0.2">
      <c r="M5" s="170" t="s">
        <v>848</v>
      </c>
      <c r="N5" s="170" t="s">
        <v>849</v>
      </c>
      <c r="O5" s="170" t="s">
        <v>850</v>
      </c>
      <c r="P5" s="170" t="s">
        <v>851</v>
      </c>
      <c r="Q5" s="170" t="s">
        <v>459</v>
      </c>
      <c r="R5" s="170" t="s">
        <v>852</v>
      </c>
      <c r="U5" s="170" t="s">
        <v>848</v>
      </c>
      <c r="V5" s="170" t="s">
        <v>849</v>
      </c>
      <c r="W5" s="170" t="s">
        <v>850</v>
      </c>
      <c r="X5" s="170" t="s">
        <v>851</v>
      </c>
      <c r="Y5" s="170" t="s">
        <v>459</v>
      </c>
      <c r="Z5" s="170" t="s">
        <v>852</v>
      </c>
    </row>
    <row r="6" spans="1:26" x14ac:dyDescent="0.2">
      <c r="M6" s="171">
        <f>DatosMedioAmbiente!C50</f>
        <v>0</v>
      </c>
      <c r="N6" s="171">
        <f>DatosMedioAmbiente!C52</f>
        <v>1</v>
      </c>
      <c r="O6" s="171">
        <f>DatosMedioAmbiente!C54</f>
        <v>0</v>
      </c>
      <c r="P6" s="171">
        <f>DatosMedioAmbiente!C56</f>
        <v>1</v>
      </c>
      <c r="Q6" s="171">
        <f>DatosMedioAmbiente!C58</f>
        <v>0</v>
      </c>
      <c r="R6" s="171">
        <f>DatosMedioAmbiente!C60</f>
        <v>6</v>
      </c>
      <c r="U6" s="171">
        <f>DatosMedioAmbiente!C51</f>
        <v>0</v>
      </c>
      <c r="V6" s="171">
        <f>DatosMedioAmbiente!C53</f>
        <v>4</v>
      </c>
      <c r="W6" s="171">
        <f>DatosMedioAmbiente!C55</f>
        <v>0</v>
      </c>
      <c r="X6" s="171">
        <f>DatosMedioAmbiente!C57</f>
        <v>0</v>
      </c>
      <c r="Y6" s="171">
        <f>DatosMedioAmbiente!C59</f>
        <v>0</v>
      </c>
      <c r="Z6" s="171">
        <f>DatosMedioAmbiente!C61</f>
        <v>2</v>
      </c>
    </row>
    <row r="25" spans="1:20" s="87" customFormat="1" ht="15.75" x14ac:dyDescent="0.25">
      <c r="A25" s="138"/>
      <c r="B25" s="138"/>
      <c r="C25" s="133" t="s">
        <v>1056</v>
      </c>
      <c r="D25" s="134">
        <v>0</v>
      </c>
      <c r="E25" s="138"/>
      <c r="F25" s="138"/>
      <c r="G25" s="138"/>
      <c r="H25" s="133" t="s">
        <v>1056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Z4GVZ9jb8MoJgVEWQS9eC84Z+f2s528K/ZbeWIKoGx3YRouTAITczLzZj3fOQ3DzJsgOr0ESfIBW1GUqwmh/1A==" saltValue="Z3uJT2viO5nhTGNUrRHpy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73" t="s">
        <v>15</v>
      </c>
      <c r="B8" s="12" t="s">
        <v>16</v>
      </c>
      <c r="C8" s="13">
        <v>2880</v>
      </c>
      <c r="D8" s="13">
        <v>3473</v>
      </c>
      <c r="E8" s="14">
        <v>-0.17074575295133901</v>
      </c>
    </row>
    <row r="9" spans="1:5" x14ac:dyDescent="0.25">
      <c r="A9" s="174"/>
      <c r="B9" s="12" t="s">
        <v>17</v>
      </c>
      <c r="C9" s="13">
        <v>10767</v>
      </c>
      <c r="D9" s="13">
        <v>10588</v>
      </c>
      <c r="E9" s="14">
        <v>1.6905931242916498E-2</v>
      </c>
    </row>
    <row r="10" spans="1:5" x14ac:dyDescent="0.25">
      <c r="A10" s="174"/>
      <c r="B10" s="12" t="s">
        <v>18</v>
      </c>
      <c r="C10" s="13">
        <v>9861</v>
      </c>
      <c r="D10" s="13">
        <v>9462</v>
      </c>
      <c r="E10" s="14">
        <v>4.2168674698795199E-2</v>
      </c>
    </row>
    <row r="11" spans="1:5" x14ac:dyDescent="0.25">
      <c r="A11" s="174"/>
      <c r="B11" s="12" t="s">
        <v>19</v>
      </c>
      <c r="C11" s="13">
        <v>218</v>
      </c>
      <c r="D11" s="13">
        <v>214</v>
      </c>
      <c r="E11" s="14">
        <v>1.86915887850467E-2</v>
      </c>
    </row>
    <row r="12" spans="1:5" x14ac:dyDescent="0.25">
      <c r="A12" s="175"/>
      <c r="B12" s="12" t="s">
        <v>20</v>
      </c>
      <c r="C12" s="13">
        <v>3310</v>
      </c>
      <c r="D12" s="13">
        <v>3964</v>
      </c>
      <c r="E12" s="14">
        <v>-0.16498486377396601</v>
      </c>
    </row>
    <row r="13" spans="1:5" x14ac:dyDescent="0.25">
      <c r="A13" s="173" t="s">
        <v>21</v>
      </c>
      <c r="B13" s="12" t="s">
        <v>22</v>
      </c>
      <c r="C13" s="13">
        <v>2144</v>
      </c>
      <c r="D13" s="13">
        <v>2115</v>
      </c>
      <c r="E13" s="14">
        <v>1.37115839243499E-2</v>
      </c>
    </row>
    <row r="14" spans="1:5" x14ac:dyDescent="0.25">
      <c r="A14" s="174"/>
      <c r="B14" s="12" t="s">
        <v>23</v>
      </c>
      <c r="C14" s="13">
        <v>2195</v>
      </c>
      <c r="D14" s="13">
        <v>2351</v>
      </c>
      <c r="E14" s="14">
        <v>-6.6354742662696697E-2</v>
      </c>
    </row>
    <row r="15" spans="1:5" x14ac:dyDescent="0.25">
      <c r="A15" s="175"/>
      <c r="B15" s="12" t="s">
        <v>24</v>
      </c>
      <c r="C15" s="13">
        <v>3947</v>
      </c>
      <c r="D15" s="13">
        <v>3749</v>
      </c>
      <c r="E15" s="14">
        <v>5.2814083755668199E-2</v>
      </c>
    </row>
    <row r="16" spans="1:5" x14ac:dyDescent="0.25">
      <c r="A16" s="173" t="s">
        <v>25</v>
      </c>
      <c r="B16" s="12" t="s">
        <v>26</v>
      </c>
      <c r="C16" s="13">
        <v>868</v>
      </c>
      <c r="D16" s="13">
        <v>747</v>
      </c>
      <c r="E16" s="14">
        <v>0.161981258366801</v>
      </c>
    </row>
    <row r="17" spans="1:5" x14ac:dyDescent="0.25">
      <c r="A17" s="174"/>
      <c r="B17" s="12" t="s">
        <v>27</v>
      </c>
      <c r="C17" s="13">
        <v>1231</v>
      </c>
      <c r="D17" s="13">
        <v>1217</v>
      </c>
      <c r="E17" s="14">
        <v>1.15036976170912E-2</v>
      </c>
    </row>
    <row r="18" spans="1:5" x14ac:dyDescent="0.25">
      <c r="A18" s="174"/>
      <c r="B18" s="12" t="s">
        <v>28</v>
      </c>
      <c r="C18" s="13">
        <v>16</v>
      </c>
      <c r="D18" s="13">
        <v>7</v>
      </c>
      <c r="E18" s="14">
        <v>1.28571428571429</v>
      </c>
    </row>
    <row r="19" spans="1:5" x14ac:dyDescent="0.25">
      <c r="A19" s="174"/>
      <c r="B19" s="12" t="s">
        <v>29</v>
      </c>
      <c r="C19" s="13">
        <v>1</v>
      </c>
      <c r="D19" s="13">
        <v>1</v>
      </c>
      <c r="E19" s="14">
        <v>0</v>
      </c>
    </row>
    <row r="20" spans="1:5" x14ac:dyDescent="0.25">
      <c r="A20" s="175"/>
      <c r="B20" s="15" t="s">
        <v>30</v>
      </c>
      <c r="C20" s="16">
        <v>153</v>
      </c>
      <c r="D20" s="16">
        <v>124</v>
      </c>
      <c r="E20" s="17">
        <v>0.233870967741935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385</v>
      </c>
      <c r="D23" s="13">
        <v>377</v>
      </c>
      <c r="E23" s="14">
        <v>2.1220159151193602E-2</v>
      </c>
    </row>
    <row r="24" spans="1:5" x14ac:dyDescent="0.25">
      <c r="A24" s="11" t="s">
        <v>33</v>
      </c>
      <c r="B24" s="19"/>
      <c r="C24" s="16">
        <v>4</v>
      </c>
      <c r="D24" s="16">
        <v>1</v>
      </c>
      <c r="E24" s="17">
        <v>3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968</v>
      </c>
      <c r="D27" s="13">
        <v>990</v>
      </c>
      <c r="E27" s="14">
        <v>-2.2222222222222199E-2</v>
      </c>
    </row>
    <row r="28" spans="1:5" x14ac:dyDescent="0.25">
      <c r="A28" s="173" t="s">
        <v>36</v>
      </c>
      <c r="B28" s="12" t="s">
        <v>37</v>
      </c>
      <c r="C28" s="13">
        <v>138</v>
      </c>
      <c r="D28" s="13">
        <v>172</v>
      </c>
      <c r="E28" s="14">
        <v>-0.19767441860465099</v>
      </c>
    </row>
    <row r="29" spans="1:5" x14ac:dyDescent="0.25">
      <c r="A29" s="174"/>
      <c r="B29" s="12" t="s">
        <v>38</v>
      </c>
      <c r="C29" s="13">
        <v>98</v>
      </c>
      <c r="D29" s="13">
        <v>35</v>
      </c>
      <c r="E29" s="14">
        <v>1.8</v>
      </c>
    </row>
    <row r="30" spans="1:5" x14ac:dyDescent="0.25">
      <c r="A30" s="174"/>
      <c r="B30" s="12" t="s">
        <v>39</v>
      </c>
      <c r="C30" s="13">
        <v>7</v>
      </c>
      <c r="D30" s="20"/>
      <c r="E30" s="14">
        <v>0</v>
      </c>
    </row>
    <row r="31" spans="1:5" x14ac:dyDescent="0.25">
      <c r="A31" s="174"/>
      <c r="B31" s="12" t="s">
        <v>40</v>
      </c>
      <c r="C31" s="13">
        <v>15</v>
      </c>
      <c r="D31" s="13">
        <v>53</v>
      </c>
      <c r="E31" s="14">
        <v>-0.71698113207547198</v>
      </c>
    </row>
    <row r="32" spans="1:5" x14ac:dyDescent="0.25">
      <c r="A32" s="175"/>
      <c r="B32" s="15" t="s">
        <v>41</v>
      </c>
      <c r="C32" s="16">
        <v>705</v>
      </c>
      <c r="D32" s="16">
        <v>727</v>
      </c>
      <c r="E32" s="17">
        <v>-3.0261348005502099E-2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2170</v>
      </c>
      <c r="D35" s="13">
        <v>2451</v>
      </c>
      <c r="E35" s="14">
        <v>-0.11464708282333699</v>
      </c>
    </row>
    <row r="36" spans="1:5" x14ac:dyDescent="0.25">
      <c r="A36" s="11" t="s">
        <v>44</v>
      </c>
      <c r="B36" s="19"/>
      <c r="C36" s="16">
        <v>1322</v>
      </c>
      <c r="D36" s="16">
        <v>1524</v>
      </c>
      <c r="E36" s="17">
        <v>-0.13254593175852999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73" t="s">
        <v>46</v>
      </c>
      <c r="B39" s="12" t="s">
        <v>16</v>
      </c>
      <c r="C39" s="13">
        <v>557</v>
      </c>
      <c r="D39" s="13">
        <v>623</v>
      </c>
      <c r="E39" s="14">
        <v>-0.10593900481540899</v>
      </c>
    </row>
    <row r="40" spans="1:5" x14ac:dyDescent="0.25">
      <c r="A40" s="174"/>
      <c r="B40" s="12" t="s">
        <v>47</v>
      </c>
      <c r="C40" s="13">
        <v>50</v>
      </c>
      <c r="D40" s="13">
        <v>65</v>
      </c>
      <c r="E40" s="14">
        <v>-0.230769230769231</v>
      </c>
    </row>
    <row r="41" spans="1:5" x14ac:dyDescent="0.25">
      <c r="A41" s="174"/>
      <c r="B41" s="12" t="s">
        <v>48</v>
      </c>
      <c r="C41" s="13">
        <v>896</v>
      </c>
      <c r="D41" s="13">
        <v>1009</v>
      </c>
      <c r="E41" s="14">
        <v>-0.11199207135778</v>
      </c>
    </row>
    <row r="42" spans="1:5" x14ac:dyDescent="0.25">
      <c r="A42" s="175"/>
      <c r="B42" s="12" t="s">
        <v>20</v>
      </c>
      <c r="C42" s="13">
        <v>506</v>
      </c>
      <c r="D42" s="13">
        <v>557</v>
      </c>
      <c r="E42" s="14">
        <v>-9.1561938958707401E-2</v>
      </c>
    </row>
    <row r="43" spans="1:5" x14ac:dyDescent="0.25">
      <c r="A43" s="173" t="s">
        <v>49</v>
      </c>
      <c r="B43" s="12" t="s">
        <v>50</v>
      </c>
      <c r="C43" s="13">
        <v>892</v>
      </c>
      <c r="D43" s="13">
        <v>990</v>
      </c>
      <c r="E43" s="14">
        <v>-9.8989898989899003E-2</v>
      </c>
    </row>
    <row r="44" spans="1:5" x14ac:dyDescent="0.25">
      <c r="A44" s="174"/>
      <c r="B44" s="12" t="s">
        <v>51</v>
      </c>
      <c r="C44" s="13">
        <v>34</v>
      </c>
      <c r="D44" s="13">
        <v>51</v>
      </c>
      <c r="E44" s="14">
        <v>-0.33333333333333298</v>
      </c>
    </row>
    <row r="45" spans="1:5" x14ac:dyDescent="0.25">
      <c r="A45" s="174"/>
      <c r="B45" s="12" t="s">
        <v>52</v>
      </c>
      <c r="C45" s="13">
        <v>53</v>
      </c>
      <c r="D45" s="13">
        <v>61</v>
      </c>
      <c r="E45" s="14">
        <v>-0.13114754098360701</v>
      </c>
    </row>
    <row r="46" spans="1:5" x14ac:dyDescent="0.25">
      <c r="A46" s="175"/>
      <c r="B46" s="15" t="s">
        <v>53</v>
      </c>
      <c r="C46" s="16">
        <v>18</v>
      </c>
      <c r="D46" s="16">
        <v>38</v>
      </c>
      <c r="E46" s="17">
        <v>-0.52631578947368396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73" t="s">
        <v>55</v>
      </c>
      <c r="B49" s="12" t="s">
        <v>48</v>
      </c>
      <c r="C49" s="13">
        <v>18</v>
      </c>
      <c r="D49" s="13">
        <v>16</v>
      </c>
      <c r="E49" s="14">
        <v>0.125</v>
      </c>
    </row>
    <row r="50" spans="1:5" x14ac:dyDescent="0.25">
      <c r="A50" s="174"/>
      <c r="B50" s="12" t="s">
        <v>47</v>
      </c>
      <c r="C50" s="20"/>
      <c r="D50" s="20"/>
      <c r="E50" s="14">
        <v>0</v>
      </c>
    </row>
    <row r="51" spans="1:5" x14ac:dyDescent="0.25">
      <c r="A51" s="174"/>
      <c r="B51" s="12" t="s">
        <v>16</v>
      </c>
      <c r="C51" s="13">
        <v>13</v>
      </c>
      <c r="D51" s="13">
        <v>10</v>
      </c>
      <c r="E51" s="14">
        <v>0.3</v>
      </c>
    </row>
    <row r="52" spans="1:5" x14ac:dyDescent="0.25">
      <c r="A52" s="174"/>
      <c r="B52" s="12" t="s">
        <v>20</v>
      </c>
      <c r="C52" s="13">
        <v>15</v>
      </c>
      <c r="D52" s="13">
        <v>13</v>
      </c>
      <c r="E52" s="14">
        <v>0.15384615384615399</v>
      </c>
    </row>
    <row r="53" spans="1:5" x14ac:dyDescent="0.25">
      <c r="A53" s="174"/>
      <c r="B53" s="12" t="s">
        <v>56</v>
      </c>
      <c r="C53" s="13">
        <v>2</v>
      </c>
      <c r="D53" s="13">
        <v>6</v>
      </c>
      <c r="E53" s="14">
        <v>-0.66666666666666696</v>
      </c>
    </row>
    <row r="54" spans="1:5" x14ac:dyDescent="0.25">
      <c r="A54" s="175"/>
      <c r="B54" s="12" t="s">
        <v>57</v>
      </c>
      <c r="C54" s="20"/>
      <c r="D54" s="20"/>
      <c r="E54" s="14">
        <v>0</v>
      </c>
    </row>
    <row r="55" spans="1:5" x14ac:dyDescent="0.25">
      <c r="A55" s="173" t="s">
        <v>58</v>
      </c>
      <c r="B55" s="12" t="s">
        <v>59</v>
      </c>
      <c r="C55" s="13">
        <v>14</v>
      </c>
      <c r="D55" s="13">
        <v>13</v>
      </c>
      <c r="E55" s="14">
        <v>7.69230769230769E-2</v>
      </c>
    </row>
    <row r="56" spans="1:5" x14ac:dyDescent="0.25">
      <c r="A56" s="174"/>
      <c r="B56" s="12" t="s">
        <v>52</v>
      </c>
      <c r="C56" s="20"/>
      <c r="D56" s="20"/>
      <c r="E56" s="14">
        <v>0</v>
      </c>
    </row>
    <row r="57" spans="1:5" x14ac:dyDescent="0.25">
      <c r="A57" s="175"/>
      <c r="B57" s="15" t="s">
        <v>60</v>
      </c>
      <c r="C57" s="21"/>
      <c r="D57" s="16">
        <v>1</v>
      </c>
      <c r="E57" s="17">
        <v>0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1</v>
      </c>
      <c r="D60" s="13">
        <v>1</v>
      </c>
      <c r="E60" s="14">
        <v>0</v>
      </c>
    </row>
    <row r="61" spans="1:5" x14ac:dyDescent="0.25">
      <c r="A61" s="11" t="s">
        <v>33</v>
      </c>
      <c r="B61" s="19"/>
      <c r="C61" s="21"/>
      <c r="D61" s="21"/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6" t="s">
        <v>63</v>
      </c>
      <c r="B64" s="12" t="s">
        <v>43</v>
      </c>
      <c r="C64" s="13">
        <v>1</v>
      </c>
      <c r="D64" s="13">
        <v>3</v>
      </c>
      <c r="E64" s="14">
        <v>-0.66666666666666696</v>
      </c>
    </row>
    <row r="65" spans="1:5" x14ac:dyDescent="0.25">
      <c r="A65" s="177"/>
      <c r="B65" s="12" t="s">
        <v>52</v>
      </c>
      <c r="C65" s="20"/>
      <c r="D65" s="20"/>
      <c r="E65" s="14">
        <v>0</v>
      </c>
    </row>
    <row r="66" spans="1:5" x14ac:dyDescent="0.25">
      <c r="A66" s="177"/>
      <c r="B66" s="12" t="s">
        <v>59</v>
      </c>
      <c r="C66" s="13">
        <v>2</v>
      </c>
      <c r="D66" s="13">
        <v>2</v>
      </c>
      <c r="E66" s="14">
        <v>0</v>
      </c>
    </row>
    <row r="67" spans="1:5" x14ac:dyDescent="0.25">
      <c r="A67" s="177"/>
      <c r="B67" s="12" t="s">
        <v>64</v>
      </c>
      <c r="C67" s="13">
        <v>1</v>
      </c>
      <c r="D67" s="13">
        <v>3</v>
      </c>
      <c r="E67" s="14">
        <v>-0.66666666666666696</v>
      </c>
    </row>
    <row r="68" spans="1:5" x14ac:dyDescent="0.25">
      <c r="A68" s="178"/>
      <c r="B68" s="15" t="s">
        <v>65</v>
      </c>
      <c r="C68" s="21"/>
      <c r="D68" s="21"/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73" t="s">
        <v>67</v>
      </c>
      <c r="B71" s="12" t="s">
        <v>68</v>
      </c>
      <c r="C71" s="13">
        <v>1322</v>
      </c>
      <c r="D71" s="13">
        <v>1524</v>
      </c>
      <c r="E71" s="14">
        <v>-0.13254593175852999</v>
      </c>
    </row>
    <row r="72" spans="1:5" x14ac:dyDescent="0.25">
      <c r="A72" s="175"/>
      <c r="B72" s="12" t="s">
        <v>69</v>
      </c>
      <c r="C72" s="13">
        <v>524</v>
      </c>
      <c r="D72" s="13">
        <v>583</v>
      </c>
      <c r="E72" s="14">
        <v>-0.101200686106346</v>
      </c>
    </row>
    <row r="73" spans="1:5" x14ac:dyDescent="0.25">
      <c r="A73" s="173" t="s">
        <v>70</v>
      </c>
      <c r="B73" s="12" t="s">
        <v>68</v>
      </c>
      <c r="C73" s="13">
        <v>887</v>
      </c>
      <c r="D73" s="13">
        <v>909</v>
      </c>
      <c r="E73" s="14">
        <v>-2.4202420242024202E-2</v>
      </c>
    </row>
    <row r="74" spans="1:5" x14ac:dyDescent="0.25">
      <c r="A74" s="175"/>
      <c r="B74" s="12" t="s">
        <v>69</v>
      </c>
      <c r="C74" s="13">
        <v>575</v>
      </c>
      <c r="D74" s="13">
        <v>567</v>
      </c>
      <c r="E74" s="14">
        <v>1.41093474426808E-2</v>
      </c>
    </row>
    <row r="75" spans="1:5" x14ac:dyDescent="0.25">
      <c r="A75" s="173" t="s">
        <v>71</v>
      </c>
      <c r="B75" s="12" t="s">
        <v>68</v>
      </c>
      <c r="C75" s="13">
        <v>63</v>
      </c>
      <c r="D75" s="13">
        <v>67</v>
      </c>
      <c r="E75" s="14">
        <v>-5.9701492537313397E-2</v>
      </c>
    </row>
    <row r="76" spans="1:5" x14ac:dyDescent="0.25">
      <c r="A76" s="175"/>
      <c r="B76" s="12" t="s">
        <v>69</v>
      </c>
      <c r="C76" s="13">
        <v>28</v>
      </c>
      <c r="D76" s="13">
        <v>34</v>
      </c>
      <c r="E76" s="14">
        <v>-0.17647058823529399</v>
      </c>
    </row>
    <row r="77" spans="1:5" x14ac:dyDescent="0.25">
      <c r="A77" s="173" t="s">
        <v>72</v>
      </c>
      <c r="B77" s="12" t="s">
        <v>68</v>
      </c>
      <c r="C77" s="20"/>
      <c r="D77" s="20"/>
      <c r="E77" s="14">
        <v>0</v>
      </c>
    </row>
    <row r="78" spans="1:5" x14ac:dyDescent="0.25">
      <c r="A78" s="175"/>
      <c r="B78" s="15" t="s">
        <v>69</v>
      </c>
      <c r="C78" s="21"/>
      <c r="D78" s="21"/>
      <c r="E78" s="17">
        <v>0</v>
      </c>
    </row>
    <row r="79" spans="1:5" ht="18.399999999999999" customHeight="1" x14ac:dyDescent="0.25">
      <c r="A79" s="5"/>
      <c r="B79" s="52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2"/>
      <c r="B81" s="18"/>
      <c r="C81" s="13">
        <v>613</v>
      </c>
      <c r="D81" s="13">
        <v>592</v>
      </c>
      <c r="E81" s="14">
        <v>3.5472972972972999E-2</v>
      </c>
    </row>
    <row r="82" spans="1:5" x14ac:dyDescent="0.25">
      <c r="A82" s="11" t="s">
        <v>74</v>
      </c>
      <c r="B82" s="19"/>
      <c r="C82" s="21"/>
      <c r="D82" s="21"/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615</v>
      </c>
      <c r="D85" s="13">
        <v>699</v>
      </c>
      <c r="E85" s="14">
        <v>-0.120171673819742</v>
      </c>
    </row>
    <row r="86" spans="1:5" x14ac:dyDescent="0.25">
      <c r="A86" s="11" t="s">
        <v>77</v>
      </c>
      <c r="B86" s="18"/>
      <c r="C86" s="13">
        <v>575</v>
      </c>
      <c r="D86" s="13">
        <v>685</v>
      </c>
      <c r="E86" s="14">
        <v>-0.160583941605839</v>
      </c>
    </row>
    <row r="87" spans="1:5" x14ac:dyDescent="0.25">
      <c r="A87" s="11" t="s">
        <v>74</v>
      </c>
      <c r="B87" s="19"/>
      <c r="C87" s="16">
        <v>10</v>
      </c>
      <c r="D87" s="16">
        <v>15</v>
      </c>
      <c r="E87" s="17">
        <v>-0.33333333333333298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73" t="s">
        <v>76</v>
      </c>
      <c r="B90" s="12" t="s">
        <v>79</v>
      </c>
      <c r="C90" s="13">
        <v>397</v>
      </c>
      <c r="D90" s="13">
        <v>446</v>
      </c>
      <c r="E90" s="14">
        <v>-0.109865470852018</v>
      </c>
    </row>
    <row r="91" spans="1:5" x14ac:dyDescent="0.25">
      <c r="A91" s="174"/>
      <c r="B91" s="12" t="s">
        <v>80</v>
      </c>
      <c r="C91" s="13">
        <v>70</v>
      </c>
      <c r="D91" s="13">
        <v>61</v>
      </c>
      <c r="E91" s="14">
        <v>0.14754098360655701</v>
      </c>
    </row>
    <row r="92" spans="1:5" x14ac:dyDescent="0.25">
      <c r="A92" s="175"/>
      <c r="B92" s="12" t="s">
        <v>81</v>
      </c>
      <c r="C92" s="13">
        <v>232</v>
      </c>
      <c r="D92" s="13">
        <v>195</v>
      </c>
      <c r="E92" s="14">
        <v>0.18974358974359001</v>
      </c>
    </row>
    <row r="93" spans="1:5" x14ac:dyDescent="0.25">
      <c r="A93" s="173" t="s">
        <v>77</v>
      </c>
      <c r="B93" s="12" t="s">
        <v>82</v>
      </c>
      <c r="C93" s="13">
        <v>17</v>
      </c>
      <c r="D93" s="13">
        <v>26</v>
      </c>
      <c r="E93" s="14">
        <v>-0.34615384615384598</v>
      </c>
    </row>
    <row r="94" spans="1:5" x14ac:dyDescent="0.25">
      <c r="A94" s="175"/>
      <c r="B94" s="12" t="s">
        <v>81</v>
      </c>
      <c r="C94" s="13">
        <v>195</v>
      </c>
      <c r="D94" s="13">
        <v>192</v>
      </c>
      <c r="E94" s="14">
        <v>1.5625E-2</v>
      </c>
    </row>
    <row r="95" spans="1:5" x14ac:dyDescent="0.25">
      <c r="A95" s="11" t="s">
        <v>74</v>
      </c>
      <c r="B95" s="19"/>
      <c r="C95" s="16">
        <v>21</v>
      </c>
      <c r="D95" s="16">
        <v>21</v>
      </c>
      <c r="E95" s="17">
        <v>0</v>
      </c>
    </row>
    <row r="96" spans="1:5" ht="18.399999999999999" customHeight="1" x14ac:dyDescent="0.25">
      <c r="A96" s="5"/>
      <c r="B96" s="179" t="s">
        <v>83</v>
      </c>
      <c r="C96" s="179"/>
      <c r="D96" s="179"/>
      <c r="E96" s="179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73" t="s">
        <v>76</v>
      </c>
      <c r="B98" s="12" t="s">
        <v>79</v>
      </c>
      <c r="C98" s="13">
        <v>17</v>
      </c>
      <c r="D98" s="13">
        <v>26</v>
      </c>
      <c r="E98" s="14">
        <v>-0.34615384615384598</v>
      </c>
    </row>
    <row r="99" spans="1:5" x14ac:dyDescent="0.25">
      <c r="A99" s="174"/>
      <c r="B99" s="12" t="s">
        <v>80</v>
      </c>
      <c r="C99" s="13">
        <v>6</v>
      </c>
      <c r="D99" s="13">
        <v>3</v>
      </c>
      <c r="E99" s="14">
        <v>1</v>
      </c>
    </row>
    <row r="100" spans="1:5" x14ac:dyDescent="0.25">
      <c r="A100" s="175"/>
      <c r="B100" s="12" t="s">
        <v>81</v>
      </c>
      <c r="C100" s="13">
        <v>26</v>
      </c>
      <c r="D100" s="13">
        <v>24</v>
      </c>
      <c r="E100" s="14">
        <v>8.3333333333333301E-2</v>
      </c>
    </row>
    <row r="101" spans="1:5" x14ac:dyDescent="0.25">
      <c r="A101" s="173" t="s">
        <v>77</v>
      </c>
      <c r="B101" s="12" t="s">
        <v>82</v>
      </c>
      <c r="C101" s="13">
        <v>1</v>
      </c>
      <c r="D101" s="20"/>
      <c r="E101" s="14">
        <v>0</v>
      </c>
    </row>
    <row r="102" spans="1:5" x14ac:dyDescent="0.25">
      <c r="A102" s="175"/>
      <c r="B102" s="12" t="s">
        <v>81</v>
      </c>
      <c r="C102" s="13">
        <v>13</v>
      </c>
      <c r="D102" s="13">
        <v>14</v>
      </c>
      <c r="E102" s="14">
        <v>-7.1428571428571397E-2</v>
      </c>
    </row>
    <row r="103" spans="1:5" x14ac:dyDescent="0.25">
      <c r="A103" s="11" t="s">
        <v>74</v>
      </c>
      <c r="B103" s="19"/>
      <c r="C103" s="16">
        <v>2</v>
      </c>
      <c r="D103" s="16">
        <v>1</v>
      </c>
      <c r="E103" s="17">
        <v>1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73" t="s">
        <v>85</v>
      </c>
      <c r="B106" s="12" t="s">
        <v>86</v>
      </c>
      <c r="C106" s="20"/>
      <c r="D106" s="20"/>
      <c r="E106" s="14">
        <v>0</v>
      </c>
    </row>
    <row r="107" spans="1:5" x14ac:dyDescent="0.25">
      <c r="A107" s="175"/>
      <c r="B107" s="12" t="s">
        <v>87</v>
      </c>
      <c r="C107" s="20"/>
      <c r="D107" s="20"/>
      <c r="E107" s="14">
        <v>0</v>
      </c>
    </row>
    <row r="108" spans="1:5" x14ac:dyDescent="0.25">
      <c r="A108" s="173" t="s">
        <v>88</v>
      </c>
      <c r="B108" s="12" t="s">
        <v>86</v>
      </c>
      <c r="C108" s="13">
        <v>102</v>
      </c>
      <c r="D108" s="13">
        <v>108</v>
      </c>
      <c r="E108" s="14">
        <v>-5.5555555555555601E-2</v>
      </c>
    </row>
    <row r="109" spans="1:5" x14ac:dyDescent="0.25">
      <c r="A109" s="175"/>
      <c r="B109" s="12" t="s">
        <v>87</v>
      </c>
      <c r="C109" s="13">
        <v>266</v>
      </c>
      <c r="D109" s="13">
        <v>171</v>
      </c>
      <c r="E109" s="14">
        <v>0.55555555555555602</v>
      </c>
    </row>
    <row r="110" spans="1:5" x14ac:dyDescent="0.25">
      <c r="A110" s="173" t="s">
        <v>89</v>
      </c>
      <c r="B110" s="12" t="s">
        <v>86</v>
      </c>
      <c r="C110" s="13">
        <v>2251</v>
      </c>
      <c r="D110" s="13">
        <v>1982</v>
      </c>
      <c r="E110" s="14">
        <v>0.13572149344096901</v>
      </c>
    </row>
    <row r="111" spans="1:5" x14ac:dyDescent="0.25">
      <c r="A111" s="175"/>
      <c r="B111" s="12" t="s">
        <v>87</v>
      </c>
      <c r="C111" s="13">
        <v>3559</v>
      </c>
      <c r="D111" s="13">
        <v>2937</v>
      </c>
      <c r="E111" s="14">
        <v>0.21178072863466099</v>
      </c>
    </row>
    <row r="112" spans="1:5" x14ac:dyDescent="0.25">
      <c r="A112" s="173" t="s">
        <v>90</v>
      </c>
      <c r="B112" s="12" t="s">
        <v>86</v>
      </c>
      <c r="C112" s="13">
        <v>785</v>
      </c>
      <c r="D112" s="13">
        <v>904</v>
      </c>
      <c r="E112" s="14">
        <v>-0.13163716814159299</v>
      </c>
    </row>
    <row r="113" spans="1:5" x14ac:dyDescent="0.25">
      <c r="A113" s="175"/>
      <c r="B113" s="15" t="s">
        <v>87</v>
      </c>
      <c r="C113" s="16">
        <v>1199</v>
      </c>
      <c r="D113" s="16">
        <v>1350</v>
      </c>
      <c r="E113" s="17">
        <v>-0.11185185185185199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73" t="s">
        <v>92</v>
      </c>
      <c r="B116" s="12" t="s">
        <v>93</v>
      </c>
      <c r="C116" s="13">
        <v>106</v>
      </c>
      <c r="D116" s="13">
        <v>134</v>
      </c>
      <c r="E116" s="14">
        <v>-0.20895522388059701</v>
      </c>
    </row>
    <row r="117" spans="1:5" x14ac:dyDescent="0.25">
      <c r="A117" s="175"/>
      <c r="B117" s="12" t="s">
        <v>94</v>
      </c>
      <c r="C117" s="13">
        <v>2</v>
      </c>
      <c r="D117" s="13">
        <v>2</v>
      </c>
      <c r="E117" s="14">
        <v>0</v>
      </c>
    </row>
    <row r="118" spans="1:5" x14ac:dyDescent="0.25">
      <c r="A118" s="173" t="s">
        <v>95</v>
      </c>
      <c r="B118" s="12" t="s">
        <v>93</v>
      </c>
      <c r="C118" s="20"/>
      <c r="D118" s="13">
        <v>2</v>
      </c>
      <c r="E118" s="14">
        <v>0</v>
      </c>
    </row>
    <row r="119" spans="1:5" x14ac:dyDescent="0.25">
      <c r="A119" s="175"/>
      <c r="B119" s="12" t="s">
        <v>94</v>
      </c>
      <c r="C119" s="20"/>
      <c r="D119" s="13">
        <v>1</v>
      </c>
      <c r="E119" s="14">
        <v>0</v>
      </c>
    </row>
    <row r="120" spans="1:5" x14ac:dyDescent="0.25">
      <c r="A120" s="173" t="s">
        <v>96</v>
      </c>
      <c r="B120" s="12" t="s">
        <v>93</v>
      </c>
      <c r="C120" s="13">
        <v>12</v>
      </c>
      <c r="D120" s="13">
        <v>2</v>
      </c>
      <c r="E120" s="14">
        <v>5</v>
      </c>
    </row>
    <row r="121" spans="1:5" x14ac:dyDescent="0.25">
      <c r="A121" s="175"/>
      <c r="B121" s="15" t="s">
        <v>97</v>
      </c>
      <c r="C121" s="16">
        <v>2</v>
      </c>
      <c r="D121" s="16">
        <v>1</v>
      </c>
      <c r="E121" s="17">
        <v>1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105</v>
      </c>
      <c r="D124" s="13">
        <v>84</v>
      </c>
      <c r="E124" s="14">
        <v>0.25</v>
      </c>
    </row>
    <row r="125" spans="1:5" x14ac:dyDescent="0.25">
      <c r="A125" s="173" t="s">
        <v>100</v>
      </c>
      <c r="B125" s="12" t="s">
        <v>101</v>
      </c>
      <c r="C125" s="13">
        <v>5</v>
      </c>
      <c r="D125" s="13">
        <v>4</v>
      </c>
      <c r="E125" s="14">
        <v>0.25</v>
      </c>
    </row>
    <row r="126" spans="1:5" x14ac:dyDescent="0.25">
      <c r="A126" s="174"/>
      <c r="B126" s="12" t="s">
        <v>102</v>
      </c>
      <c r="C126" s="13">
        <v>47</v>
      </c>
      <c r="D126" s="13">
        <v>36</v>
      </c>
      <c r="E126" s="14">
        <v>0.30555555555555602</v>
      </c>
    </row>
    <row r="127" spans="1:5" x14ac:dyDescent="0.25">
      <c r="A127" s="174"/>
      <c r="B127" s="12" t="s">
        <v>103</v>
      </c>
      <c r="C127" s="13">
        <v>1</v>
      </c>
      <c r="D127" s="13">
        <v>1</v>
      </c>
      <c r="E127" s="14">
        <v>0</v>
      </c>
    </row>
    <row r="128" spans="1:5" x14ac:dyDescent="0.25">
      <c r="A128" s="174"/>
      <c r="B128" s="12" t="s">
        <v>104</v>
      </c>
      <c r="C128" s="13">
        <v>7</v>
      </c>
      <c r="D128" s="13">
        <v>5</v>
      </c>
      <c r="E128" s="14">
        <v>0.4</v>
      </c>
    </row>
    <row r="129" spans="1:5" x14ac:dyDescent="0.25">
      <c r="A129" s="174"/>
      <c r="B129" s="12" t="s">
        <v>105</v>
      </c>
      <c r="C129" s="13">
        <v>45</v>
      </c>
      <c r="D129" s="13">
        <v>38</v>
      </c>
      <c r="E129" s="14">
        <v>0.18421052631578899</v>
      </c>
    </row>
    <row r="130" spans="1:5" x14ac:dyDescent="0.25">
      <c r="A130" s="175"/>
      <c r="B130" s="12" t="s">
        <v>106</v>
      </c>
      <c r="C130" s="20"/>
      <c r="D130" s="20"/>
      <c r="E130" s="14">
        <v>0</v>
      </c>
    </row>
    <row r="131" spans="1:5" x14ac:dyDescent="0.25">
      <c r="A131" s="173" t="s">
        <v>107</v>
      </c>
      <c r="B131" s="12" t="s">
        <v>108</v>
      </c>
      <c r="C131" s="13">
        <v>30</v>
      </c>
      <c r="D131" s="13">
        <v>25</v>
      </c>
      <c r="E131" s="14">
        <v>0.2</v>
      </c>
    </row>
    <row r="132" spans="1:5" x14ac:dyDescent="0.25">
      <c r="A132" s="175"/>
      <c r="B132" s="12" t="s">
        <v>109</v>
      </c>
      <c r="C132" s="13">
        <v>76</v>
      </c>
      <c r="D132" s="13">
        <v>50</v>
      </c>
      <c r="E132" s="14">
        <v>0.52</v>
      </c>
    </row>
    <row r="133" spans="1:5" x14ac:dyDescent="0.25">
      <c r="A133" s="173" t="s">
        <v>110</v>
      </c>
      <c r="B133" s="12" t="s">
        <v>16</v>
      </c>
      <c r="C133" s="13">
        <v>16</v>
      </c>
      <c r="D133" s="13">
        <v>7</v>
      </c>
      <c r="E133" s="14">
        <v>1.28571428571429</v>
      </c>
    </row>
    <row r="134" spans="1:5" x14ac:dyDescent="0.25">
      <c r="A134" s="175"/>
      <c r="B134" s="12" t="s">
        <v>20</v>
      </c>
      <c r="C134" s="13">
        <v>15</v>
      </c>
      <c r="D134" s="13">
        <v>16</v>
      </c>
      <c r="E134" s="14">
        <v>-6.25E-2</v>
      </c>
    </row>
    <row r="135" spans="1:5" x14ac:dyDescent="0.25">
      <c r="A135" s="11" t="s">
        <v>111</v>
      </c>
      <c r="B135" s="19"/>
      <c r="C135" s="16">
        <v>0</v>
      </c>
      <c r="D135" s="21"/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73" t="s">
        <v>113</v>
      </c>
      <c r="B138" s="12" t="s">
        <v>114</v>
      </c>
      <c r="C138" s="13">
        <v>966</v>
      </c>
      <c r="D138" s="13">
        <v>1041</v>
      </c>
      <c r="E138" s="14">
        <v>-7.2046109510086498E-2</v>
      </c>
    </row>
    <row r="139" spans="1:5" x14ac:dyDescent="0.25">
      <c r="A139" s="174"/>
      <c r="B139" s="12" t="s">
        <v>115</v>
      </c>
      <c r="C139" s="13">
        <v>120</v>
      </c>
      <c r="D139" s="13">
        <v>179</v>
      </c>
      <c r="E139" s="14">
        <v>-0.32960893854748602</v>
      </c>
    </row>
    <row r="140" spans="1:5" x14ac:dyDescent="0.25">
      <c r="A140" s="174"/>
      <c r="B140" s="12" t="s">
        <v>116</v>
      </c>
      <c r="C140" s="13">
        <v>61</v>
      </c>
      <c r="D140" s="13">
        <v>70</v>
      </c>
      <c r="E140" s="14">
        <v>-0.128571428571429</v>
      </c>
    </row>
    <row r="141" spans="1:5" x14ac:dyDescent="0.25">
      <c r="A141" s="174"/>
      <c r="B141" s="12" t="s">
        <v>117</v>
      </c>
      <c r="C141" s="13">
        <v>70</v>
      </c>
      <c r="D141" s="13">
        <v>52</v>
      </c>
      <c r="E141" s="14">
        <v>0.34615384615384598</v>
      </c>
    </row>
    <row r="142" spans="1:5" x14ac:dyDescent="0.25">
      <c r="A142" s="174"/>
      <c r="B142" s="12" t="s">
        <v>118</v>
      </c>
      <c r="C142" s="20"/>
      <c r="D142" s="20"/>
      <c r="E142" s="14">
        <v>0</v>
      </c>
    </row>
    <row r="143" spans="1:5" x14ac:dyDescent="0.25">
      <c r="A143" s="174"/>
      <c r="B143" s="12" t="s">
        <v>119</v>
      </c>
      <c r="C143" s="13">
        <v>8</v>
      </c>
      <c r="D143" s="13">
        <v>8</v>
      </c>
      <c r="E143" s="14">
        <v>0</v>
      </c>
    </row>
    <row r="144" spans="1:5" x14ac:dyDescent="0.25">
      <c r="A144" s="174"/>
      <c r="B144" s="12" t="s">
        <v>120</v>
      </c>
      <c r="C144" s="13">
        <v>415</v>
      </c>
      <c r="D144" s="13">
        <v>415</v>
      </c>
      <c r="E144" s="14">
        <v>0</v>
      </c>
    </row>
    <row r="145" spans="1:5" x14ac:dyDescent="0.25">
      <c r="A145" s="174"/>
      <c r="B145" s="12" t="s">
        <v>121</v>
      </c>
      <c r="C145" s="13">
        <v>1</v>
      </c>
      <c r="D145" s="13">
        <v>1</v>
      </c>
      <c r="E145" s="14">
        <v>0</v>
      </c>
    </row>
    <row r="146" spans="1:5" x14ac:dyDescent="0.25">
      <c r="A146" s="174"/>
      <c r="B146" s="12" t="s">
        <v>122</v>
      </c>
      <c r="C146" s="13">
        <v>126</v>
      </c>
      <c r="D146" s="13">
        <v>169</v>
      </c>
      <c r="E146" s="14">
        <v>-0.25443786982248501</v>
      </c>
    </row>
    <row r="147" spans="1:5" x14ac:dyDescent="0.25">
      <c r="A147" s="174"/>
      <c r="B147" s="12" t="s">
        <v>123</v>
      </c>
      <c r="C147" s="13">
        <v>247</v>
      </c>
      <c r="D147" s="13">
        <v>244</v>
      </c>
      <c r="E147" s="14">
        <v>1.2295081967213101E-2</v>
      </c>
    </row>
    <row r="148" spans="1:5" x14ac:dyDescent="0.25">
      <c r="A148" s="174"/>
      <c r="B148" s="12" t="s">
        <v>124</v>
      </c>
      <c r="C148" s="13">
        <v>38</v>
      </c>
      <c r="D148" s="13">
        <v>11</v>
      </c>
      <c r="E148" s="14">
        <v>2.4545454545454501</v>
      </c>
    </row>
    <row r="149" spans="1:5" x14ac:dyDescent="0.25">
      <c r="A149" s="174"/>
      <c r="B149" s="12" t="s">
        <v>125</v>
      </c>
      <c r="C149" s="13">
        <v>101</v>
      </c>
      <c r="D149" s="13">
        <v>130</v>
      </c>
      <c r="E149" s="14">
        <v>-0.22307692307692301</v>
      </c>
    </row>
    <row r="150" spans="1:5" x14ac:dyDescent="0.25">
      <c r="A150" s="174"/>
      <c r="B150" s="12" t="s">
        <v>126</v>
      </c>
      <c r="C150" s="20"/>
      <c r="D150" s="20"/>
      <c r="E150" s="14">
        <v>0</v>
      </c>
    </row>
    <row r="151" spans="1:5" x14ac:dyDescent="0.25">
      <c r="A151" s="174"/>
      <c r="B151" s="12" t="s">
        <v>127</v>
      </c>
      <c r="C151" s="20"/>
      <c r="D151" s="20"/>
      <c r="E151" s="14">
        <v>0</v>
      </c>
    </row>
    <row r="152" spans="1:5" x14ac:dyDescent="0.25">
      <c r="A152" s="174"/>
      <c r="B152" s="12" t="s">
        <v>128</v>
      </c>
      <c r="C152" s="13">
        <v>5</v>
      </c>
      <c r="D152" s="13">
        <v>2</v>
      </c>
      <c r="E152" s="14">
        <v>1.5</v>
      </c>
    </row>
    <row r="153" spans="1:5" x14ac:dyDescent="0.25">
      <c r="A153" s="174"/>
      <c r="B153" s="12" t="s">
        <v>129</v>
      </c>
      <c r="C153" s="20"/>
      <c r="D153" s="20"/>
      <c r="E153" s="14">
        <v>0</v>
      </c>
    </row>
    <row r="154" spans="1:5" x14ac:dyDescent="0.25">
      <c r="A154" s="175"/>
      <c r="B154" s="12" t="s">
        <v>130</v>
      </c>
      <c r="C154" s="13">
        <v>7</v>
      </c>
      <c r="D154" s="13">
        <v>7</v>
      </c>
      <c r="E154" s="14">
        <v>0</v>
      </c>
    </row>
    <row r="155" spans="1:5" x14ac:dyDescent="0.25">
      <c r="A155" s="173" t="s">
        <v>131</v>
      </c>
      <c r="B155" s="12" t="s">
        <v>114</v>
      </c>
      <c r="C155" s="13">
        <v>1712</v>
      </c>
      <c r="D155" s="13">
        <v>2142</v>
      </c>
      <c r="E155" s="14">
        <v>-0.20074696545284801</v>
      </c>
    </row>
    <row r="156" spans="1:5" x14ac:dyDescent="0.25">
      <c r="A156" s="174"/>
      <c r="B156" s="12" t="s">
        <v>115</v>
      </c>
      <c r="C156" s="13">
        <v>262</v>
      </c>
      <c r="D156" s="13">
        <v>389</v>
      </c>
      <c r="E156" s="14">
        <v>-0.32647814910025702</v>
      </c>
    </row>
    <row r="157" spans="1:5" x14ac:dyDescent="0.25">
      <c r="A157" s="174"/>
      <c r="B157" s="12" t="s">
        <v>116</v>
      </c>
      <c r="C157" s="13">
        <v>85</v>
      </c>
      <c r="D157" s="13">
        <v>119</v>
      </c>
      <c r="E157" s="14">
        <v>-0.28571428571428598</v>
      </c>
    </row>
    <row r="158" spans="1:5" x14ac:dyDescent="0.25">
      <c r="A158" s="174"/>
      <c r="B158" s="12" t="s">
        <v>117</v>
      </c>
      <c r="C158" s="13">
        <v>327</v>
      </c>
      <c r="D158" s="13">
        <v>296</v>
      </c>
      <c r="E158" s="14">
        <v>0.10472972972973001</v>
      </c>
    </row>
    <row r="159" spans="1:5" x14ac:dyDescent="0.25">
      <c r="A159" s="174"/>
      <c r="B159" s="12" t="s">
        <v>118</v>
      </c>
      <c r="C159" s="20"/>
      <c r="D159" s="20"/>
      <c r="E159" s="14">
        <v>0</v>
      </c>
    </row>
    <row r="160" spans="1:5" x14ac:dyDescent="0.25">
      <c r="A160" s="174"/>
      <c r="B160" s="12" t="s">
        <v>119</v>
      </c>
      <c r="C160" s="13">
        <v>40</v>
      </c>
      <c r="D160" s="13">
        <v>40</v>
      </c>
      <c r="E160" s="14">
        <v>0</v>
      </c>
    </row>
    <row r="161" spans="1:5" x14ac:dyDescent="0.25">
      <c r="A161" s="174"/>
      <c r="B161" s="12" t="s">
        <v>120</v>
      </c>
      <c r="C161" s="13">
        <v>1005</v>
      </c>
      <c r="D161" s="13">
        <v>1005</v>
      </c>
      <c r="E161" s="14">
        <v>0</v>
      </c>
    </row>
    <row r="162" spans="1:5" x14ac:dyDescent="0.25">
      <c r="A162" s="174"/>
      <c r="B162" s="12" t="s">
        <v>121</v>
      </c>
      <c r="C162" s="13">
        <v>1</v>
      </c>
      <c r="D162" s="13">
        <v>1</v>
      </c>
      <c r="E162" s="14">
        <v>0</v>
      </c>
    </row>
    <row r="163" spans="1:5" x14ac:dyDescent="0.25">
      <c r="A163" s="174"/>
      <c r="B163" s="12" t="s">
        <v>122</v>
      </c>
      <c r="C163" s="13">
        <v>133</v>
      </c>
      <c r="D163" s="13">
        <v>193</v>
      </c>
      <c r="E163" s="14">
        <v>-0.31088082901554398</v>
      </c>
    </row>
    <row r="164" spans="1:5" x14ac:dyDescent="0.25">
      <c r="A164" s="174"/>
      <c r="B164" s="12" t="s">
        <v>123</v>
      </c>
      <c r="C164" s="13">
        <v>346</v>
      </c>
      <c r="D164" s="13">
        <v>360</v>
      </c>
      <c r="E164" s="14">
        <v>-3.8888888888888903E-2</v>
      </c>
    </row>
    <row r="165" spans="1:5" x14ac:dyDescent="0.25">
      <c r="A165" s="174"/>
      <c r="B165" s="12" t="s">
        <v>124</v>
      </c>
      <c r="C165" s="13">
        <v>44</v>
      </c>
      <c r="D165" s="13">
        <v>19</v>
      </c>
      <c r="E165" s="14">
        <v>1.31578947368421</v>
      </c>
    </row>
    <row r="166" spans="1:5" x14ac:dyDescent="0.25">
      <c r="A166" s="174"/>
      <c r="B166" s="12" t="s">
        <v>125</v>
      </c>
      <c r="C166" s="13">
        <v>101</v>
      </c>
      <c r="D166" s="13">
        <v>9</v>
      </c>
      <c r="E166" s="14">
        <v>10.2222222222222</v>
      </c>
    </row>
    <row r="167" spans="1:5" x14ac:dyDescent="0.25">
      <c r="A167" s="174"/>
      <c r="B167" s="12" t="s">
        <v>126</v>
      </c>
      <c r="C167" s="20"/>
      <c r="D167" s="20"/>
      <c r="E167" s="14">
        <v>0</v>
      </c>
    </row>
    <row r="168" spans="1:5" x14ac:dyDescent="0.25">
      <c r="A168" s="174"/>
      <c r="B168" s="12" t="s">
        <v>127</v>
      </c>
      <c r="C168" s="20"/>
      <c r="D168" s="20"/>
      <c r="E168" s="14">
        <v>0</v>
      </c>
    </row>
    <row r="169" spans="1:5" x14ac:dyDescent="0.25">
      <c r="A169" s="174"/>
      <c r="B169" s="12" t="s">
        <v>128</v>
      </c>
      <c r="C169" s="13">
        <v>10</v>
      </c>
      <c r="D169" s="13">
        <v>3</v>
      </c>
      <c r="E169" s="14">
        <v>2.3333333333333299</v>
      </c>
    </row>
    <row r="170" spans="1:5" x14ac:dyDescent="0.25">
      <c r="A170" s="174"/>
      <c r="B170" s="12" t="s">
        <v>129</v>
      </c>
      <c r="C170" s="20"/>
      <c r="D170" s="20"/>
      <c r="E170" s="14">
        <v>0</v>
      </c>
    </row>
    <row r="171" spans="1:5" x14ac:dyDescent="0.25">
      <c r="A171" s="174"/>
      <c r="B171" s="12" t="s">
        <v>130</v>
      </c>
      <c r="C171" s="13">
        <v>7</v>
      </c>
      <c r="D171" s="13">
        <v>7</v>
      </c>
      <c r="E171" s="14">
        <v>0</v>
      </c>
    </row>
    <row r="172" spans="1:5" x14ac:dyDescent="0.25">
      <c r="A172" s="175"/>
      <c r="B172" s="15" t="s">
        <v>132</v>
      </c>
      <c r="C172" s="21"/>
      <c r="D172" s="21"/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1083</v>
      </c>
      <c r="D175" s="13">
        <v>870</v>
      </c>
      <c r="E175" s="14">
        <v>0.24482758620689701</v>
      </c>
    </row>
    <row r="176" spans="1:5" x14ac:dyDescent="0.25">
      <c r="A176" s="11" t="s">
        <v>135</v>
      </c>
      <c r="B176" s="18"/>
      <c r="C176" s="13">
        <v>379</v>
      </c>
      <c r="D176" s="13">
        <v>439</v>
      </c>
      <c r="E176" s="14">
        <v>-0.13667425968109301</v>
      </c>
    </row>
    <row r="177" spans="1:5" x14ac:dyDescent="0.25">
      <c r="A177" s="11" t="s">
        <v>136</v>
      </c>
      <c r="B177" s="19"/>
      <c r="C177" s="16">
        <v>489</v>
      </c>
      <c r="D177" s="16">
        <v>563</v>
      </c>
      <c r="E177" s="17">
        <v>-0.13143872113676699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73" t="s">
        <v>138</v>
      </c>
      <c r="B180" s="12" t="s">
        <v>139</v>
      </c>
      <c r="C180" s="13">
        <v>311</v>
      </c>
      <c r="D180" s="13">
        <v>314</v>
      </c>
      <c r="E180" s="14">
        <v>-9.5541401273885398E-3</v>
      </c>
    </row>
    <row r="181" spans="1:5" x14ac:dyDescent="0.25">
      <c r="A181" s="174"/>
      <c r="B181" s="12" t="s">
        <v>16</v>
      </c>
      <c r="C181" s="13">
        <v>84</v>
      </c>
      <c r="D181" s="13">
        <v>65</v>
      </c>
      <c r="E181" s="14">
        <v>0.29230769230769199</v>
      </c>
    </row>
    <row r="182" spans="1:5" x14ac:dyDescent="0.25">
      <c r="A182" s="175"/>
      <c r="B182" s="12" t="s">
        <v>20</v>
      </c>
      <c r="C182" s="13">
        <v>139</v>
      </c>
      <c r="D182" s="13">
        <v>84</v>
      </c>
      <c r="E182" s="14">
        <v>0.65476190476190499</v>
      </c>
    </row>
    <row r="183" spans="1:5" x14ac:dyDescent="0.25">
      <c r="A183" s="173" t="s">
        <v>140</v>
      </c>
      <c r="B183" s="12" t="s">
        <v>141</v>
      </c>
      <c r="C183" s="13">
        <v>232</v>
      </c>
      <c r="D183" s="13">
        <v>254</v>
      </c>
      <c r="E183" s="14">
        <v>-8.6614173228346497E-2</v>
      </c>
    </row>
    <row r="184" spans="1:5" x14ac:dyDescent="0.25">
      <c r="A184" s="174"/>
      <c r="B184" s="12" t="s">
        <v>142</v>
      </c>
      <c r="C184" s="13">
        <v>201</v>
      </c>
      <c r="D184" s="13">
        <v>209</v>
      </c>
      <c r="E184" s="14">
        <v>-3.82775119617225E-2</v>
      </c>
    </row>
    <row r="185" spans="1:5" x14ac:dyDescent="0.25">
      <c r="A185" s="175"/>
      <c r="B185" s="12" t="s">
        <v>143</v>
      </c>
      <c r="C185" s="13">
        <v>2</v>
      </c>
      <c r="D185" s="13">
        <v>2</v>
      </c>
      <c r="E185" s="14">
        <v>0</v>
      </c>
    </row>
    <row r="186" spans="1:5" x14ac:dyDescent="0.25">
      <c r="A186" s="11" t="s">
        <v>144</v>
      </c>
      <c r="B186" s="19"/>
      <c r="C186" s="16">
        <v>70</v>
      </c>
      <c r="D186" s="16">
        <v>53</v>
      </c>
      <c r="E186" s="17">
        <v>0.320754716981132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27</v>
      </c>
      <c r="D189" s="13">
        <v>44</v>
      </c>
      <c r="E189" s="14">
        <v>-0.38636363636363602</v>
      </c>
    </row>
    <row r="190" spans="1:5" x14ac:dyDescent="0.25">
      <c r="A190" s="173" t="s">
        <v>147</v>
      </c>
      <c r="B190" s="12" t="s">
        <v>148</v>
      </c>
      <c r="C190" s="13">
        <v>3</v>
      </c>
      <c r="D190" s="20"/>
      <c r="E190" s="14">
        <v>0</v>
      </c>
    </row>
    <row r="191" spans="1:5" x14ac:dyDescent="0.25">
      <c r="A191" s="174"/>
      <c r="B191" s="12" t="s">
        <v>149</v>
      </c>
      <c r="C191" s="20"/>
      <c r="D191" s="20"/>
      <c r="E191" s="14">
        <v>0</v>
      </c>
    </row>
    <row r="192" spans="1:5" x14ac:dyDescent="0.25">
      <c r="A192" s="175"/>
      <c r="B192" s="12" t="s">
        <v>150</v>
      </c>
      <c r="C192" s="20"/>
      <c r="D192" s="20"/>
      <c r="E192" s="14">
        <v>0</v>
      </c>
    </row>
    <row r="193" spans="1:5" x14ac:dyDescent="0.25">
      <c r="A193" s="11" t="s">
        <v>151</v>
      </c>
      <c r="B193" s="18"/>
      <c r="C193" s="13">
        <v>86</v>
      </c>
      <c r="D193" s="20"/>
      <c r="E193" s="14">
        <v>0</v>
      </c>
    </row>
    <row r="194" spans="1:5" x14ac:dyDescent="0.25">
      <c r="A194" s="11" t="s">
        <v>152</v>
      </c>
      <c r="B194" s="18"/>
      <c r="C194" s="13">
        <v>1</v>
      </c>
      <c r="D194" s="20"/>
      <c r="E194" s="14">
        <v>0</v>
      </c>
    </row>
    <row r="195" spans="1:5" x14ac:dyDescent="0.25">
      <c r="A195" s="11" t="s">
        <v>106</v>
      </c>
      <c r="B195" s="19"/>
      <c r="C195" s="16">
        <v>75</v>
      </c>
      <c r="D195" s="16">
        <v>125</v>
      </c>
      <c r="E195" s="17">
        <v>-0.4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13</v>
      </c>
      <c r="D198" s="13">
        <v>2</v>
      </c>
      <c r="E198" s="14">
        <v>5.5</v>
      </c>
    </row>
    <row r="199" spans="1:5" x14ac:dyDescent="0.25">
      <c r="A199" s="173" t="s">
        <v>64</v>
      </c>
      <c r="B199" s="12" t="s">
        <v>155</v>
      </c>
      <c r="C199" s="13">
        <v>18</v>
      </c>
      <c r="D199" s="13">
        <v>18</v>
      </c>
      <c r="E199" s="14">
        <v>0</v>
      </c>
    </row>
    <row r="200" spans="1:5" x14ac:dyDescent="0.25">
      <c r="A200" s="175"/>
      <c r="B200" s="12" t="s">
        <v>106</v>
      </c>
      <c r="C200" s="13">
        <v>0</v>
      </c>
      <c r="D200" s="13">
        <v>4</v>
      </c>
      <c r="E200" s="14">
        <v>-1</v>
      </c>
    </row>
    <row r="201" spans="1:5" x14ac:dyDescent="0.25">
      <c r="A201" s="11" t="s">
        <v>156</v>
      </c>
      <c r="B201" s="18"/>
      <c r="C201" s="13">
        <v>1</v>
      </c>
      <c r="D201" s="13">
        <v>0</v>
      </c>
      <c r="E201" s="14">
        <v>0</v>
      </c>
    </row>
    <row r="202" spans="1:5" x14ac:dyDescent="0.25">
      <c r="A202" s="11" t="s">
        <v>157</v>
      </c>
      <c r="B202" s="18"/>
      <c r="C202" s="13">
        <v>1</v>
      </c>
      <c r="D202" s="13">
        <v>3</v>
      </c>
      <c r="E202" s="14">
        <v>-0.66666666666666696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73" t="s">
        <v>160</v>
      </c>
      <c r="B206" s="12" t="s">
        <v>161</v>
      </c>
      <c r="C206" s="13">
        <v>1</v>
      </c>
      <c r="D206" s="13">
        <v>1</v>
      </c>
      <c r="E206" s="14">
        <v>0</v>
      </c>
    </row>
    <row r="207" spans="1:5" x14ac:dyDescent="0.25">
      <c r="A207" s="175"/>
      <c r="B207" s="12" t="s">
        <v>162</v>
      </c>
      <c r="C207" s="13">
        <v>31</v>
      </c>
      <c r="D207" s="13">
        <v>43</v>
      </c>
      <c r="E207" s="14">
        <v>-0.27906976744186002</v>
      </c>
    </row>
    <row r="208" spans="1:5" x14ac:dyDescent="0.25">
      <c r="A208" s="11" t="s">
        <v>163</v>
      </c>
      <c r="B208" s="18"/>
      <c r="C208" s="13">
        <v>79</v>
      </c>
      <c r="D208" s="13">
        <v>601</v>
      </c>
      <c r="E208" s="14">
        <v>-0.86855241264559102</v>
      </c>
    </row>
    <row r="209" spans="1:5" x14ac:dyDescent="0.25">
      <c r="A209" s="11" t="s">
        <v>164</v>
      </c>
      <c r="B209" s="19"/>
      <c r="C209" s="21"/>
      <c r="D209" s="21"/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20"/>
      <c r="D212" s="20"/>
      <c r="E212" s="14">
        <v>0</v>
      </c>
    </row>
    <row r="213" spans="1:5" x14ac:dyDescent="0.25">
      <c r="A213" s="11" t="s">
        <v>167</v>
      </c>
      <c r="B213" s="18"/>
      <c r="C213" s="20"/>
      <c r="D213" s="20"/>
      <c r="E213" s="14">
        <v>0</v>
      </c>
    </row>
    <row r="214" spans="1:5" x14ac:dyDescent="0.25">
      <c r="A214" s="11" t="s">
        <v>168</v>
      </c>
      <c r="B214" s="19"/>
      <c r="C214" s="21"/>
      <c r="D214" s="21"/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73" t="s">
        <v>171</v>
      </c>
      <c r="B217" s="12" t="s">
        <v>172</v>
      </c>
      <c r="C217" s="20"/>
      <c r="D217" s="20"/>
      <c r="E217" s="25"/>
    </row>
    <row r="218" spans="1:5" x14ac:dyDescent="0.25">
      <c r="A218" s="174"/>
      <c r="B218" s="12" t="s">
        <v>173</v>
      </c>
      <c r="C218" s="13">
        <v>1</v>
      </c>
      <c r="D218" s="13">
        <v>1</v>
      </c>
      <c r="E218" s="26">
        <v>0</v>
      </c>
    </row>
    <row r="219" spans="1:5" x14ac:dyDescent="0.25">
      <c r="A219" s="174"/>
      <c r="B219" s="12" t="s">
        <v>174</v>
      </c>
      <c r="C219" s="13">
        <v>1</v>
      </c>
      <c r="D219" s="13">
        <v>1</v>
      </c>
      <c r="E219" s="26">
        <v>0</v>
      </c>
    </row>
    <row r="220" spans="1:5" x14ac:dyDescent="0.25">
      <c r="A220" s="174"/>
      <c r="B220" s="12" t="s">
        <v>175</v>
      </c>
      <c r="C220" s="13">
        <v>7</v>
      </c>
      <c r="D220" s="13">
        <v>10</v>
      </c>
      <c r="E220" s="26">
        <v>0</v>
      </c>
    </row>
    <row r="221" spans="1:5" x14ac:dyDescent="0.25">
      <c r="A221" s="174"/>
      <c r="B221" s="12" t="s">
        <v>176</v>
      </c>
      <c r="C221" s="13">
        <v>107</v>
      </c>
      <c r="D221" s="13">
        <v>160</v>
      </c>
      <c r="E221" s="26">
        <v>58</v>
      </c>
    </row>
    <row r="222" spans="1:5" x14ac:dyDescent="0.25">
      <c r="A222" s="174"/>
      <c r="B222" s="12" t="s">
        <v>177</v>
      </c>
      <c r="C222" s="13">
        <v>185</v>
      </c>
      <c r="D222" s="13">
        <v>228</v>
      </c>
      <c r="E222" s="26">
        <v>0</v>
      </c>
    </row>
    <row r="223" spans="1:5" x14ac:dyDescent="0.25">
      <c r="A223" s="174"/>
      <c r="B223" s="12" t="s">
        <v>178</v>
      </c>
      <c r="C223" s="13">
        <v>125</v>
      </c>
      <c r="D223" s="13">
        <v>187</v>
      </c>
      <c r="E223" s="26">
        <v>66</v>
      </c>
    </row>
    <row r="224" spans="1:5" x14ac:dyDescent="0.25">
      <c r="A224" s="174"/>
      <c r="B224" s="12" t="s">
        <v>179</v>
      </c>
      <c r="C224" s="13">
        <v>96</v>
      </c>
      <c r="D224" s="13">
        <v>98</v>
      </c>
      <c r="E224" s="26">
        <v>0</v>
      </c>
    </row>
    <row r="225" spans="1:5" x14ac:dyDescent="0.25">
      <c r="A225" s="174"/>
      <c r="B225" s="12" t="s">
        <v>180</v>
      </c>
      <c r="C225" s="13">
        <v>2</v>
      </c>
      <c r="D225" s="13">
        <v>2</v>
      </c>
      <c r="E225" s="26">
        <v>1</v>
      </c>
    </row>
    <row r="226" spans="1:5" x14ac:dyDescent="0.25">
      <c r="A226" s="174"/>
      <c r="B226" s="12" t="s">
        <v>181</v>
      </c>
      <c r="C226" s="13">
        <v>158</v>
      </c>
      <c r="D226" s="13">
        <v>34</v>
      </c>
      <c r="E226" s="26">
        <v>102</v>
      </c>
    </row>
    <row r="227" spans="1:5" x14ac:dyDescent="0.25">
      <c r="A227" s="174"/>
      <c r="B227" s="12" t="s">
        <v>182</v>
      </c>
      <c r="C227" s="13">
        <v>185</v>
      </c>
      <c r="D227" s="13">
        <v>322</v>
      </c>
      <c r="E227" s="26">
        <v>123</v>
      </c>
    </row>
    <row r="228" spans="1:5" x14ac:dyDescent="0.25">
      <c r="A228" s="174"/>
      <c r="B228" s="12" t="s">
        <v>183</v>
      </c>
      <c r="C228" s="13">
        <v>43</v>
      </c>
      <c r="D228" s="13">
        <v>43</v>
      </c>
      <c r="E228" s="26">
        <v>0</v>
      </c>
    </row>
    <row r="229" spans="1:5" x14ac:dyDescent="0.25">
      <c r="A229" s="174"/>
      <c r="B229" s="12" t="s">
        <v>184</v>
      </c>
      <c r="C229" s="13">
        <v>3</v>
      </c>
      <c r="D229" s="13">
        <v>3</v>
      </c>
      <c r="E229" s="26">
        <v>1</v>
      </c>
    </row>
    <row r="230" spans="1:5" x14ac:dyDescent="0.25">
      <c r="A230" s="174"/>
      <c r="B230" s="12" t="s">
        <v>185</v>
      </c>
      <c r="C230" s="13">
        <v>35</v>
      </c>
      <c r="D230" s="13">
        <v>23</v>
      </c>
      <c r="E230" s="26">
        <v>0</v>
      </c>
    </row>
    <row r="231" spans="1:5" x14ac:dyDescent="0.25">
      <c r="A231" s="175"/>
      <c r="B231" s="12" t="s">
        <v>186</v>
      </c>
      <c r="C231" s="13">
        <v>1</v>
      </c>
      <c r="D231" s="13">
        <v>1</v>
      </c>
      <c r="E231" s="26">
        <v>0</v>
      </c>
    </row>
    <row r="232" spans="1:5" x14ac:dyDescent="0.25">
      <c r="A232" s="180" t="s">
        <v>187</v>
      </c>
      <c r="B232" s="181"/>
      <c r="C232" s="27">
        <v>949</v>
      </c>
      <c r="D232" s="27">
        <v>1113</v>
      </c>
      <c r="E232" s="28">
        <v>351</v>
      </c>
    </row>
    <row r="233" spans="1:5" x14ac:dyDescent="0.25">
      <c r="A233" s="173" t="s">
        <v>188</v>
      </c>
      <c r="B233" s="12" t="s">
        <v>189</v>
      </c>
      <c r="C233" s="13">
        <v>1</v>
      </c>
      <c r="D233" s="13">
        <v>0</v>
      </c>
      <c r="E233" s="26">
        <v>1</v>
      </c>
    </row>
    <row r="234" spans="1:5" x14ac:dyDescent="0.25">
      <c r="A234" s="174"/>
      <c r="B234" s="12" t="s">
        <v>190</v>
      </c>
      <c r="C234" s="13">
        <v>5</v>
      </c>
      <c r="D234" s="13">
        <v>14</v>
      </c>
      <c r="E234" s="26">
        <v>5</v>
      </c>
    </row>
    <row r="235" spans="1:5" x14ac:dyDescent="0.25">
      <c r="A235" s="175"/>
      <c r="B235" s="12" t="s">
        <v>191</v>
      </c>
      <c r="C235" s="13">
        <v>4</v>
      </c>
      <c r="D235" s="13">
        <v>7</v>
      </c>
      <c r="E235" s="26">
        <v>3</v>
      </c>
    </row>
    <row r="236" spans="1:5" x14ac:dyDescent="0.25">
      <c r="A236" s="180" t="s">
        <v>187</v>
      </c>
      <c r="B236" s="181"/>
      <c r="C236" s="27">
        <v>10</v>
      </c>
      <c r="D236" s="27">
        <v>21</v>
      </c>
      <c r="E236" s="28">
        <v>9</v>
      </c>
    </row>
    <row r="237" spans="1:5" x14ac:dyDescent="0.25">
      <c r="A237" s="173" t="s">
        <v>192</v>
      </c>
      <c r="B237" s="12" t="s">
        <v>193</v>
      </c>
      <c r="C237" s="20"/>
      <c r="D237" s="20"/>
      <c r="E237" s="25"/>
    </row>
    <row r="238" spans="1:5" x14ac:dyDescent="0.25">
      <c r="A238" s="174"/>
      <c r="B238" s="12" t="s">
        <v>194</v>
      </c>
      <c r="C238" s="20"/>
      <c r="D238" s="20"/>
      <c r="E238" s="25"/>
    </row>
    <row r="239" spans="1:5" x14ac:dyDescent="0.25">
      <c r="A239" s="174"/>
      <c r="B239" s="12" t="s">
        <v>195</v>
      </c>
      <c r="C239" s="20"/>
      <c r="D239" s="20"/>
      <c r="E239" s="25"/>
    </row>
    <row r="240" spans="1:5" x14ac:dyDescent="0.25">
      <c r="A240" s="174"/>
      <c r="B240" s="12" t="s">
        <v>196</v>
      </c>
      <c r="C240" s="20"/>
      <c r="D240" s="20"/>
      <c r="E240" s="25"/>
    </row>
    <row r="241" spans="1:5" x14ac:dyDescent="0.25">
      <c r="A241" s="174"/>
      <c r="B241" s="12" t="s">
        <v>197</v>
      </c>
      <c r="C241" s="13">
        <v>25</v>
      </c>
      <c r="D241" s="13">
        <v>30</v>
      </c>
      <c r="E241" s="26">
        <v>6</v>
      </c>
    </row>
    <row r="242" spans="1:5" x14ac:dyDescent="0.25">
      <c r="A242" s="174"/>
      <c r="B242" s="12" t="s">
        <v>198</v>
      </c>
      <c r="C242" s="20"/>
      <c r="D242" s="20"/>
      <c r="E242" s="25"/>
    </row>
    <row r="243" spans="1:5" x14ac:dyDescent="0.25">
      <c r="A243" s="174"/>
      <c r="B243" s="12" t="s">
        <v>199</v>
      </c>
      <c r="C243" s="20"/>
      <c r="D243" s="20"/>
      <c r="E243" s="25"/>
    </row>
    <row r="244" spans="1:5" x14ac:dyDescent="0.25">
      <c r="A244" s="174"/>
      <c r="B244" s="12" t="s">
        <v>200</v>
      </c>
      <c r="C244" s="13">
        <v>52</v>
      </c>
      <c r="D244" s="13">
        <v>50</v>
      </c>
      <c r="E244" s="26">
        <v>2</v>
      </c>
    </row>
    <row r="245" spans="1:5" x14ac:dyDescent="0.25">
      <c r="A245" s="174"/>
      <c r="B245" s="12" t="s">
        <v>201</v>
      </c>
      <c r="C245" s="13">
        <v>26</v>
      </c>
      <c r="D245" s="13">
        <v>33</v>
      </c>
      <c r="E245" s="26">
        <v>0</v>
      </c>
    </row>
    <row r="246" spans="1:5" x14ac:dyDescent="0.25">
      <c r="A246" s="174"/>
      <c r="B246" s="12" t="s">
        <v>202</v>
      </c>
      <c r="C246" s="13">
        <v>11</v>
      </c>
      <c r="D246" s="13">
        <v>11</v>
      </c>
      <c r="E246" s="26">
        <v>0</v>
      </c>
    </row>
    <row r="247" spans="1:5" x14ac:dyDescent="0.25">
      <c r="A247" s="174"/>
      <c r="B247" s="12" t="s">
        <v>203</v>
      </c>
      <c r="C247" s="13">
        <v>12</v>
      </c>
      <c r="D247" s="13">
        <v>15</v>
      </c>
      <c r="E247" s="26">
        <v>7</v>
      </c>
    </row>
    <row r="248" spans="1:5" x14ac:dyDescent="0.25">
      <c r="A248" s="174"/>
      <c r="B248" s="12" t="s">
        <v>204</v>
      </c>
      <c r="C248" s="13">
        <v>1</v>
      </c>
      <c r="D248" s="13">
        <v>0</v>
      </c>
      <c r="E248" s="26">
        <v>0</v>
      </c>
    </row>
    <row r="249" spans="1:5" x14ac:dyDescent="0.25">
      <c r="A249" s="174"/>
      <c r="B249" s="12" t="s">
        <v>205</v>
      </c>
      <c r="C249" s="20"/>
      <c r="D249" s="20"/>
      <c r="E249" s="25"/>
    </row>
    <row r="250" spans="1:5" x14ac:dyDescent="0.25">
      <c r="A250" s="174"/>
      <c r="B250" s="12" t="s">
        <v>206</v>
      </c>
      <c r="C250" s="13">
        <v>3</v>
      </c>
      <c r="D250" s="13">
        <v>1</v>
      </c>
      <c r="E250" s="26">
        <v>3</v>
      </c>
    </row>
    <row r="251" spans="1:5" x14ac:dyDescent="0.25">
      <c r="A251" s="174"/>
      <c r="B251" s="12" t="s">
        <v>207</v>
      </c>
      <c r="C251" s="20"/>
      <c r="D251" s="20"/>
      <c r="E251" s="25"/>
    </row>
    <row r="252" spans="1:5" x14ac:dyDescent="0.25">
      <c r="A252" s="174"/>
      <c r="B252" s="12" t="s">
        <v>208</v>
      </c>
      <c r="C252" s="20"/>
      <c r="D252" s="20"/>
      <c r="E252" s="25"/>
    </row>
    <row r="253" spans="1:5" x14ac:dyDescent="0.25">
      <c r="A253" s="174"/>
      <c r="B253" s="12" t="s">
        <v>209</v>
      </c>
      <c r="C253" s="20"/>
      <c r="D253" s="20"/>
      <c r="E253" s="25"/>
    </row>
    <row r="254" spans="1:5" x14ac:dyDescent="0.25">
      <c r="A254" s="174"/>
      <c r="B254" s="12" t="s">
        <v>210</v>
      </c>
      <c r="C254" s="20"/>
      <c r="D254" s="20"/>
      <c r="E254" s="25"/>
    </row>
    <row r="255" spans="1:5" x14ac:dyDescent="0.25">
      <c r="A255" s="174"/>
      <c r="B255" s="12" t="s">
        <v>211</v>
      </c>
      <c r="C255" s="20"/>
      <c r="D255" s="20"/>
      <c r="E255" s="25"/>
    </row>
    <row r="256" spans="1:5" x14ac:dyDescent="0.25">
      <c r="A256" s="174"/>
      <c r="B256" s="12" t="s">
        <v>212</v>
      </c>
      <c r="C256" s="20"/>
      <c r="D256" s="20"/>
      <c r="E256" s="25"/>
    </row>
    <row r="257" spans="1:5" x14ac:dyDescent="0.25">
      <c r="A257" s="174"/>
      <c r="B257" s="12" t="s">
        <v>213</v>
      </c>
      <c r="C257" s="20"/>
      <c r="D257" s="20"/>
      <c r="E257" s="25"/>
    </row>
    <row r="258" spans="1:5" x14ac:dyDescent="0.25">
      <c r="A258" s="174"/>
      <c r="B258" s="12" t="s">
        <v>214</v>
      </c>
      <c r="C258" s="13">
        <v>10</v>
      </c>
      <c r="D258" s="13">
        <v>18</v>
      </c>
      <c r="E258" s="26">
        <v>11</v>
      </c>
    </row>
    <row r="259" spans="1:5" x14ac:dyDescent="0.25">
      <c r="A259" s="174"/>
      <c r="B259" s="12" t="s">
        <v>215</v>
      </c>
      <c r="C259" s="13">
        <v>0</v>
      </c>
      <c r="D259" s="13">
        <v>1</v>
      </c>
      <c r="E259" s="26">
        <v>0</v>
      </c>
    </row>
    <row r="260" spans="1:5" x14ac:dyDescent="0.25">
      <c r="A260" s="174"/>
      <c r="B260" s="12" t="s">
        <v>216</v>
      </c>
      <c r="C260" s="13">
        <v>3</v>
      </c>
      <c r="D260" s="13">
        <v>4</v>
      </c>
      <c r="E260" s="26">
        <v>1</v>
      </c>
    </row>
    <row r="261" spans="1:5" x14ac:dyDescent="0.25">
      <c r="A261" s="174"/>
      <c r="B261" s="12" t="s">
        <v>217</v>
      </c>
      <c r="C261" s="13">
        <v>51</v>
      </c>
      <c r="D261" s="13">
        <v>42</v>
      </c>
      <c r="E261" s="26">
        <v>16</v>
      </c>
    </row>
    <row r="262" spans="1:5" x14ac:dyDescent="0.25">
      <c r="A262" s="174"/>
      <c r="B262" s="12" t="s">
        <v>218</v>
      </c>
      <c r="C262" s="20"/>
      <c r="D262" s="20"/>
      <c r="E262" s="25"/>
    </row>
    <row r="263" spans="1:5" x14ac:dyDescent="0.25">
      <c r="A263" s="174"/>
      <c r="B263" s="12" t="s">
        <v>219</v>
      </c>
      <c r="C263" s="13">
        <v>2</v>
      </c>
      <c r="D263" s="13">
        <v>1</v>
      </c>
      <c r="E263" s="26">
        <v>3</v>
      </c>
    </row>
    <row r="264" spans="1:5" x14ac:dyDescent="0.25">
      <c r="A264" s="174"/>
      <c r="B264" s="12" t="s">
        <v>220</v>
      </c>
      <c r="C264" s="20"/>
      <c r="D264" s="20"/>
      <c r="E264" s="25"/>
    </row>
    <row r="265" spans="1:5" x14ac:dyDescent="0.25">
      <c r="A265" s="174"/>
      <c r="B265" s="12" t="s">
        <v>221</v>
      </c>
      <c r="C265" s="20"/>
      <c r="D265" s="20"/>
      <c r="E265" s="25"/>
    </row>
    <row r="266" spans="1:5" x14ac:dyDescent="0.25">
      <c r="A266" s="174"/>
      <c r="B266" s="12" t="s">
        <v>222</v>
      </c>
      <c r="C266" s="20"/>
      <c r="D266" s="20"/>
      <c r="E266" s="25"/>
    </row>
    <row r="267" spans="1:5" x14ac:dyDescent="0.25">
      <c r="A267" s="174"/>
      <c r="B267" s="12" t="s">
        <v>223</v>
      </c>
      <c r="C267" s="20"/>
      <c r="D267" s="20"/>
      <c r="E267" s="25"/>
    </row>
    <row r="268" spans="1:5" x14ac:dyDescent="0.25">
      <c r="A268" s="174"/>
      <c r="B268" s="12" t="s">
        <v>224</v>
      </c>
      <c r="C268" s="20"/>
      <c r="D268" s="20"/>
      <c r="E268" s="25"/>
    </row>
    <row r="269" spans="1:5" x14ac:dyDescent="0.25">
      <c r="A269" s="175"/>
      <c r="B269" s="12" t="s">
        <v>225</v>
      </c>
      <c r="C269" s="13">
        <v>25</v>
      </c>
      <c r="D269" s="13">
        <v>36</v>
      </c>
      <c r="E269" s="26">
        <v>0</v>
      </c>
    </row>
    <row r="270" spans="1:5" x14ac:dyDescent="0.25">
      <c r="A270" s="180" t="s">
        <v>187</v>
      </c>
      <c r="B270" s="181"/>
      <c r="C270" s="27">
        <v>221</v>
      </c>
      <c r="D270" s="27">
        <v>242</v>
      </c>
      <c r="E270" s="28">
        <v>49</v>
      </c>
    </row>
    <row r="271" spans="1:5" x14ac:dyDescent="0.25">
      <c r="A271" s="11" t="s">
        <v>226</v>
      </c>
      <c r="B271" s="12" t="s">
        <v>227</v>
      </c>
      <c r="C271" s="13">
        <v>9</v>
      </c>
      <c r="D271" s="13">
        <v>11</v>
      </c>
      <c r="E271" s="26">
        <v>4</v>
      </c>
    </row>
    <row r="272" spans="1:5" x14ac:dyDescent="0.25">
      <c r="A272" s="180" t="s">
        <v>187</v>
      </c>
      <c r="B272" s="181"/>
      <c r="C272" s="27">
        <v>9</v>
      </c>
      <c r="D272" s="27">
        <v>11</v>
      </c>
      <c r="E272" s="28">
        <v>4</v>
      </c>
    </row>
    <row r="273" spans="1:5" x14ac:dyDescent="0.25">
      <c r="A273" s="173" t="s">
        <v>228</v>
      </c>
      <c r="B273" s="12" t="s">
        <v>229</v>
      </c>
      <c r="C273" s="13">
        <v>30</v>
      </c>
      <c r="D273" s="13">
        <v>25</v>
      </c>
      <c r="E273" s="26">
        <v>1</v>
      </c>
    </row>
    <row r="274" spans="1:5" x14ac:dyDescent="0.25">
      <c r="A274" s="174"/>
      <c r="B274" s="12" t="s">
        <v>230</v>
      </c>
      <c r="C274" s="20"/>
      <c r="D274" s="20"/>
      <c r="E274" s="25"/>
    </row>
    <row r="275" spans="1:5" x14ac:dyDescent="0.25">
      <c r="A275" s="174"/>
      <c r="B275" s="12" t="s">
        <v>231</v>
      </c>
      <c r="C275" s="20"/>
      <c r="D275" s="20"/>
      <c r="E275" s="25"/>
    </row>
    <row r="276" spans="1:5" x14ac:dyDescent="0.25">
      <c r="A276" s="174"/>
      <c r="B276" s="12" t="s">
        <v>232</v>
      </c>
      <c r="C276" s="13">
        <v>15</v>
      </c>
      <c r="D276" s="13">
        <v>19</v>
      </c>
      <c r="E276" s="26">
        <v>2</v>
      </c>
    </row>
    <row r="277" spans="1:5" x14ac:dyDescent="0.25">
      <c r="A277" s="174"/>
      <c r="B277" s="12" t="s">
        <v>233</v>
      </c>
      <c r="C277" s="13">
        <v>3</v>
      </c>
      <c r="D277" s="13">
        <v>4</v>
      </c>
      <c r="E277" s="26">
        <v>0</v>
      </c>
    </row>
    <row r="278" spans="1:5" x14ac:dyDescent="0.25">
      <c r="A278" s="174"/>
      <c r="B278" s="12" t="s">
        <v>234</v>
      </c>
      <c r="C278" s="20"/>
      <c r="D278" s="20"/>
      <c r="E278" s="25"/>
    </row>
    <row r="279" spans="1:5" x14ac:dyDescent="0.25">
      <c r="A279" s="174"/>
      <c r="B279" s="12" t="s">
        <v>235</v>
      </c>
      <c r="C279" s="20"/>
      <c r="D279" s="20"/>
      <c r="E279" s="25"/>
    </row>
    <row r="280" spans="1:5" x14ac:dyDescent="0.25">
      <c r="A280" s="174"/>
      <c r="B280" s="12" t="s">
        <v>236</v>
      </c>
      <c r="C280" s="20"/>
      <c r="D280" s="20"/>
      <c r="E280" s="25"/>
    </row>
    <row r="281" spans="1:5" x14ac:dyDescent="0.25">
      <c r="A281" s="175"/>
      <c r="B281" s="12" t="s">
        <v>237</v>
      </c>
      <c r="C281" s="20"/>
      <c r="D281" s="20"/>
      <c r="E281" s="25"/>
    </row>
    <row r="282" spans="1:5" x14ac:dyDescent="0.25">
      <c r="A282" s="180" t="s">
        <v>187</v>
      </c>
      <c r="B282" s="181"/>
      <c r="C282" s="27">
        <v>48</v>
      </c>
      <c r="D282" s="27">
        <v>48</v>
      </c>
      <c r="E282" s="28">
        <v>3</v>
      </c>
    </row>
    <row r="283" spans="1:5" x14ac:dyDescent="0.25">
      <c r="A283" s="173" t="s">
        <v>238</v>
      </c>
      <c r="B283" s="12" t="s">
        <v>239</v>
      </c>
      <c r="C283" s="20"/>
      <c r="D283" s="20"/>
      <c r="E283" s="25"/>
    </row>
    <row r="284" spans="1:5" x14ac:dyDescent="0.25">
      <c r="A284" s="174"/>
      <c r="B284" s="12" t="s">
        <v>240</v>
      </c>
      <c r="C284" s="20"/>
      <c r="D284" s="20"/>
      <c r="E284" s="25"/>
    </row>
    <row r="285" spans="1:5" x14ac:dyDescent="0.25">
      <c r="A285" s="175"/>
      <c r="B285" s="12" t="s">
        <v>189</v>
      </c>
      <c r="C285" s="20"/>
      <c r="D285" s="20"/>
      <c r="E285" s="25"/>
    </row>
    <row r="286" spans="1:5" x14ac:dyDescent="0.25">
      <c r="A286" s="180" t="s">
        <v>187</v>
      </c>
      <c r="B286" s="181"/>
      <c r="C286" s="29"/>
      <c r="D286" s="29"/>
      <c r="E286" s="30"/>
    </row>
    <row r="287" spans="1:5" x14ac:dyDescent="0.25">
      <c r="A287" s="173" t="s">
        <v>241</v>
      </c>
      <c r="B287" s="12" t="s">
        <v>242</v>
      </c>
      <c r="C287" s="13">
        <v>0</v>
      </c>
      <c r="D287" s="13">
        <v>1</v>
      </c>
      <c r="E287" s="26">
        <v>0</v>
      </c>
    </row>
    <row r="288" spans="1:5" x14ac:dyDescent="0.25">
      <c r="A288" s="174"/>
      <c r="B288" s="12" t="s">
        <v>243</v>
      </c>
      <c r="C288" s="13">
        <v>1</v>
      </c>
      <c r="D288" s="13">
        <v>1</v>
      </c>
      <c r="E288" s="26">
        <v>0</v>
      </c>
    </row>
    <row r="289" spans="1:5" x14ac:dyDescent="0.25">
      <c r="A289" s="174"/>
      <c r="B289" s="12" t="s">
        <v>244</v>
      </c>
      <c r="C289" s="13">
        <v>0</v>
      </c>
      <c r="D289" s="13">
        <v>1</v>
      </c>
      <c r="E289" s="26">
        <v>0</v>
      </c>
    </row>
    <row r="290" spans="1:5" x14ac:dyDescent="0.25">
      <c r="A290" s="174"/>
      <c r="B290" s="12" t="s">
        <v>245</v>
      </c>
      <c r="C290" s="20"/>
      <c r="D290" s="20"/>
      <c r="E290" s="25"/>
    </row>
    <row r="291" spans="1:5" x14ac:dyDescent="0.25">
      <c r="A291" s="174"/>
      <c r="B291" s="12" t="s">
        <v>246</v>
      </c>
      <c r="C291" s="20"/>
      <c r="D291" s="20"/>
      <c r="E291" s="25"/>
    </row>
    <row r="292" spans="1:5" x14ac:dyDescent="0.25">
      <c r="A292" s="174"/>
      <c r="B292" s="12" t="s">
        <v>247</v>
      </c>
      <c r="C292" s="13">
        <v>2</v>
      </c>
      <c r="D292" s="13">
        <v>2</v>
      </c>
      <c r="E292" s="26">
        <v>0</v>
      </c>
    </row>
    <row r="293" spans="1:5" x14ac:dyDescent="0.25">
      <c r="A293" s="174"/>
      <c r="B293" s="12" t="s">
        <v>248</v>
      </c>
      <c r="C293" s="13">
        <v>1</v>
      </c>
      <c r="D293" s="13">
        <v>0</v>
      </c>
      <c r="E293" s="26">
        <v>1</v>
      </c>
    </row>
    <row r="294" spans="1:5" x14ac:dyDescent="0.25">
      <c r="A294" s="174"/>
      <c r="B294" s="12" t="s">
        <v>249</v>
      </c>
      <c r="C294" s="20"/>
      <c r="D294" s="20"/>
      <c r="E294" s="25"/>
    </row>
    <row r="295" spans="1:5" x14ac:dyDescent="0.25">
      <c r="A295" s="174"/>
      <c r="B295" s="12" t="s">
        <v>250</v>
      </c>
      <c r="C295" s="13">
        <v>0</v>
      </c>
      <c r="D295" s="13">
        <v>1</v>
      </c>
      <c r="E295" s="26">
        <v>0</v>
      </c>
    </row>
    <row r="296" spans="1:5" x14ac:dyDescent="0.25">
      <c r="A296" s="174"/>
      <c r="B296" s="12" t="s">
        <v>251</v>
      </c>
      <c r="C296" s="20"/>
      <c r="D296" s="20"/>
      <c r="E296" s="25"/>
    </row>
    <row r="297" spans="1:5" x14ac:dyDescent="0.25">
      <c r="A297" s="175"/>
      <c r="B297" s="12" t="s">
        <v>252</v>
      </c>
      <c r="C297" s="20"/>
      <c r="D297" s="20"/>
      <c r="E297" s="25"/>
    </row>
    <row r="298" spans="1:5" x14ac:dyDescent="0.25">
      <c r="A298" s="180" t="s">
        <v>187</v>
      </c>
      <c r="B298" s="181"/>
      <c r="C298" s="27">
        <v>4</v>
      </c>
      <c r="D298" s="27">
        <v>6</v>
      </c>
      <c r="E298" s="28">
        <v>1</v>
      </c>
    </row>
    <row r="299" spans="1:5" x14ac:dyDescent="0.25">
      <c r="A299" s="173" t="s">
        <v>253</v>
      </c>
      <c r="B299" s="12" t="s">
        <v>254</v>
      </c>
      <c r="C299" s="13">
        <v>99</v>
      </c>
      <c r="D299" s="13">
        <v>78</v>
      </c>
      <c r="E299" s="26">
        <v>11</v>
      </c>
    </row>
    <row r="300" spans="1:5" x14ac:dyDescent="0.25">
      <c r="A300" s="174"/>
      <c r="B300" s="12" t="s">
        <v>255</v>
      </c>
      <c r="C300" s="20"/>
      <c r="D300" s="20"/>
      <c r="E300" s="25"/>
    </row>
    <row r="301" spans="1:5" x14ac:dyDescent="0.25">
      <c r="A301" s="175"/>
      <c r="B301" s="12" t="s">
        <v>256</v>
      </c>
      <c r="C301" s="13">
        <v>14</v>
      </c>
      <c r="D301" s="13">
        <v>17</v>
      </c>
      <c r="E301" s="26">
        <v>0</v>
      </c>
    </row>
    <row r="302" spans="1:5" x14ac:dyDescent="0.25">
      <c r="A302" s="180" t="s">
        <v>187</v>
      </c>
      <c r="B302" s="181"/>
      <c r="C302" s="27">
        <v>113</v>
      </c>
      <c r="D302" s="27">
        <v>95</v>
      </c>
      <c r="E302" s="28">
        <v>11</v>
      </c>
    </row>
    <row r="303" spans="1:5" x14ac:dyDescent="0.25">
      <c r="A303" s="173" t="s">
        <v>257</v>
      </c>
      <c r="B303" s="12" t="s">
        <v>258</v>
      </c>
      <c r="C303" s="20"/>
      <c r="D303" s="20"/>
      <c r="E303" s="25"/>
    </row>
    <row r="304" spans="1:5" x14ac:dyDescent="0.25">
      <c r="A304" s="174"/>
      <c r="B304" s="12" t="s">
        <v>259</v>
      </c>
      <c r="C304" s="20"/>
      <c r="D304" s="20"/>
      <c r="E304" s="25"/>
    </row>
    <row r="305" spans="1:5" x14ac:dyDescent="0.25">
      <c r="A305" s="175"/>
      <c r="B305" s="12" t="s">
        <v>260</v>
      </c>
      <c r="C305" s="13">
        <v>1</v>
      </c>
      <c r="D305" s="13">
        <v>1</v>
      </c>
      <c r="E305" s="26">
        <v>0</v>
      </c>
    </row>
    <row r="306" spans="1:5" x14ac:dyDescent="0.25">
      <c r="A306" s="180" t="s">
        <v>187</v>
      </c>
      <c r="B306" s="181"/>
      <c r="C306" s="27">
        <v>1</v>
      </c>
      <c r="D306" s="27">
        <v>1</v>
      </c>
      <c r="E306" s="28">
        <v>0</v>
      </c>
    </row>
    <row r="307" spans="1:5" x14ac:dyDescent="0.25">
      <c r="A307" s="173" t="s">
        <v>261</v>
      </c>
      <c r="B307" s="12" t="s">
        <v>262</v>
      </c>
      <c r="C307" s="20"/>
      <c r="D307" s="20"/>
      <c r="E307" s="25"/>
    </row>
    <row r="308" spans="1:5" x14ac:dyDescent="0.25">
      <c r="A308" s="174"/>
      <c r="B308" s="12" t="s">
        <v>263</v>
      </c>
      <c r="C308" s="13">
        <v>2</v>
      </c>
      <c r="D308" s="13">
        <v>1</v>
      </c>
      <c r="E308" s="26">
        <v>0</v>
      </c>
    </row>
    <row r="309" spans="1:5" x14ac:dyDescent="0.25">
      <c r="A309" s="174"/>
      <c r="B309" s="12" t="s">
        <v>264</v>
      </c>
      <c r="C309" s="13">
        <v>3</v>
      </c>
      <c r="D309" s="13">
        <v>1</v>
      </c>
      <c r="E309" s="26">
        <v>0</v>
      </c>
    </row>
    <row r="310" spans="1:5" x14ac:dyDescent="0.25">
      <c r="A310" s="174"/>
      <c r="B310" s="12" t="s">
        <v>265</v>
      </c>
      <c r="C310" s="20"/>
      <c r="D310" s="20"/>
      <c r="E310" s="25"/>
    </row>
    <row r="311" spans="1:5" x14ac:dyDescent="0.25">
      <c r="A311" s="174"/>
      <c r="B311" s="12" t="s">
        <v>254</v>
      </c>
      <c r="C311" s="20"/>
      <c r="D311" s="20"/>
      <c r="E311" s="25"/>
    </row>
    <row r="312" spans="1:5" x14ac:dyDescent="0.25">
      <c r="A312" s="174"/>
      <c r="B312" s="12" t="s">
        <v>266</v>
      </c>
      <c r="C312" s="20"/>
      <c r="D312" s="20"/>
      <c r="E312" s="25"/>
    </row>
    <row r="313" spans="1:5" x14ac:dyDescent="0.25">
      <c r="A313" s="174"/>
      <c r="B313" s="12" t="s">
        <v>267</v>
      </c>
      <c r="C313" s="13">
        <v>5</v>
      </c>
      <c r="D313" s="13">
        <v>0</v>
      </c>
      <c r="E313" s="26">
        <v>1</v>
      </c>
    </row>
    <row r="314" spans="1:5" x14ac:dyDescent="0.25">
      <c r="A314" s="174"/>
      <c r="B314" s="12" t="s">
        <v>268</v>
      </c>
      <c r="C314" s="13">
        <v>27</v>
      </c>
      <c r="D314" s="13">
        <v>31</v>
      </c>
      <c r="E314" s="26">
        <v>0</v>
      </c>
    </row>
    <row r="315" spans="1:5" x14ac:dyDescent="0.25">
      <c r="A315" s="174"/>
      <c r="B315" s="12" t="s">
        <v>269</v>
      </c>
      <c r="C315" s="13">
        <v>65</v>
      </c>
      <c r="D315" s="13">
        <v>95</v>
      </c>
      <c r="E315" s="26">
        <v>0</v>
      </c>
    </row>
    <row r="316" spans="1:5" x14ac:dyDescent="0.25">
      <c r="A316" s="174"/>
      <c r="B316" s="12" t="s">
        <v>270</v>
      </c>
      <c r="C316" s="20"/>
      <c r="D316" s="20"/>
      <c r="E316" s="25"/>
    </row>
    <row r="317" spans="1:5" x14ac:dyDescent="0.25">
      <c r="A317" s="174"/>
      <c r="B317" s="12" t="s">
        <v>271</v>
      </c>
      <c r="C317" s="20"/>
      <c r="D317" s="20"/>
      <c r="E317" s="25"/>
    </row>
    <row r="318" spans="1:5" x14ac:dyDescent="0.25">
      <c r="A318" s="174"/>
      <c r="B318" s="12" t="s">
        <v>272</v>
      </c>
      <c r="C318" s="20"/>
      <c r="D318" s="20"/>
      <c r="E318" s="25"/>
    </row>
    <row r="319" spans="1:5" x14ac:dyDescent="0.25">
      <c r="A319" s="175"/>
      <c r="B319" s="12" t="s">
        <v>273</v>
      </c>
      <c r="C319" s="20"/>
      <c r="D319" s="20"/>
      <c r="E319" s="25"/>
    </row>
    <row r="320" spans="1:5" x14ac:dyDescent="0.25">
      <c r="A320" s="180" t="s">
        <v>187</v>
      </c>
      <c r="B320" s="181"/>
      <c r="C320" s="27">
        <v>102</v>
      </c>
      <c r="D320" s="27">
        <v>128</v>
      </c>
      <c r="E320" s="28">
        <v>1</v>
      </c>
    </row>
    <row r="321" spans="1:5" x14ac:dyDescent="0.25">
      <c r="A321" s="173" t="s">
        <v>274</v>
      </c>
      <c r="B321" s="12" t="s">
        <v>275</v>
      </c>
      <c r="C321" s="20"/>
      <c r="D321" s="20"/>
      <c r="E321" s="25"/>
    </row>
    <row r="322" spans="1:5" x14ac:dyDescent="0.25">
      <c r="A322" s="174"/>
      <c r="B322" s="12" t="s">
        <v>276</v>
      </c>
      <c r="C322" s="13">
        <v>8</v>
      </c>
      <c r="D322" s="13">
        <v>12</v>
      </c>
      <c r="E322" s="26">
        <v>0</v>
      </c>
    </row>
    <row r="323" spans="1:5" x14ac:dyDescent="0.25">
      <c r="A323" s="174"/>
      <c r="B323" s="12" t="s">
        <v>199</v>
      </c>
      <c r="C323" s="20"/>
      <c r="D323" s="20"/>
      <c r="E323" s="25"/>
    </row>
    <row r="324" spans="1:5" x14ac:dyDescent="0.25">
      <c r="A324" s="174"/>
      <c r="B324" s="12" t="s">
        <v>200</v>
      </c>
      <c r="C324" s="13">
        <v>157</v>
      </c>
      <c r="D324" s="13">
        <v>180</v>
      </c>
      <c r="E324" s="26">
        <v>0</v>
      </c>
    </row>
    <row r="325" spans="1:5" x14ac:dyDescent="0.25">
      <c r="A325" s="174"/>
      <c r="B325" s="12" t="s">
        <v>201</v>
      </c>
      <c r="C325" s="13">
        <v>2</v>
      </c>
      <c r="D325" s="13">
        <v>16</v>
      </c>
      <c r="E325" s="26">
        <v>0</v>
      </c>
    </row>
    <row r="326" spans="1:5" x14ac:dyDescent="0.25">
      <c r="A326" s="174"/>
      <c r="B326" s="12" t="s">
        <v>202</v>
      </c>
      <c r="C326" s="13">
        <v>24</v>
      </c>
      <c r="D326" s="13">
        <v>35</v>
      </c>
      <c r="E326" s="26">
        <v>0</v>
      </c>
    </row>
    <row r="327" spans="1:5" x14ac:dyDescent="0.25">
      <c r="A327" s="174"/>
      <c r="B327" s="12" t="s">
        <v>277</v>
      </c>
      <c r="C327" s="20"/>
      <c r="D327" s="20"/>
      <c r="E327" s="25"/>
    </row>
    <row r="328" spans="1:5" x14ac:dyDescent="0.25">
      <c r="A328" s="174"/>
      <c r="B328" s="12" t="s">
        <v>278</v>
      </c>
      <c r="C328" s="13">
        <v>1</v>
      </c>
      <c r="D328" s="13">
        <v>2</v>
      </c>
      <c r="E328" s="26">
        <v>0</v>
      </c>
    </row>
    <row r="329" spans="1:5" x14ac:dyDescent="0.25">
      <c r="A329" s="174"/>
      <c r="B329" s="12" t="s">
        <v>279</v>
      </c>
      <c r="C329" s="13">
        <v>13</v>
      </c>
      <c r="D329" s="13">
        <v>12</v>
      </c>
      <c r="E329" s="26">
        <v>0</v>
      </c>
    </row>
    <row r="330" spans="1:5" x14ac:dyDescent="0.25">
      <c r="A330" s="174"/>
      <c r="B330" s="12" t="s">
        <v>209</v>
      </c>
      <c r="C330" s="20"/>
      <c r="D330" s="20"/>
      <c r="E330" s="25"/>
    </row>
    <row r="331" spans="1:5" x14ac:dyDescent="0.25">
      <c r="A331" s="174"/>
      <c r="B331" s="12" t="s">
        <v>280</v>
      </c>
      <c r="C331" s="20"/>
      <c r="D331" s="20"/>
      <c r="E331" s="25"/>
    </row>
    <row r="332" spans="1:5" x14ac:dyDescent="0.25">
      <c r="A332" s="174"/>
      <c r="B332" s="12" t="s">
        <v>212</v>
      </c>
      <c r="C332" s="20"/>
      <c r="D332" s="20"/>
      <c r="E332" s="25"/>
    </row>
    <row r="333" spans="1:5" x14ac:dyDescent="0.25">
      <c r="A333" s="174"/>
      <c r="B333" s="12" t="s">
        <v>213</v>
      </c>
      <c r="C333" s="20"/>
      <c r="D333" s="20"/>
      <c r="E333" s="25"/>
    </row>
    <row r="334" spans="1:5" x14ac:dyDescent="0.25">
      <c r="A334" s="174"/>
      <c r="B334" s="12" t="s">
        <v>281</v>
      </c>
      <c r="C334" s="13">
        <v>325</v>
      </c>
      <c r="D334" s="13">
        <v>449</v>
      </c>
      <c r="E334" s="26">
        <v>232</v>
      </c>
    </row>
    <row r="335" spans="1:5" x14ac:dyDescent="0.25">
      <c r="A335" s="174"/>
      <c r="B335" s="12" t="s">
        <v>282</v>
      </c>
      <c r="C335" s="13">
        <v>241</v>
      </c>
      <c r="D335" s="13">
        <v>298</v>
      </c>
      <c r="E335" s="26">
        <v>0</v>
      </c>
    </row>
    <row r="336" spans="1:5" x14ac:dyDescent="0.25">
      <c r="A336" s="174"/>
      <c r="B336" s="12" t="s">
        <v>283</v>
      </c>
      <c r="C336" s="13">
        <v>12</v>
      </c>
      <c r="D336" s="13">
        <v>9</v>
      </c>
      <c r="E336" s="26">
        <v>0</v>
      </c>
    </row>
    <row r="337" spans="1:5" x14ac:dyDescent="0.25">
      <c r="A337" s="174"/>
      <c r="B337" s="12" t="s">
        <v>217</v>
      </c>
      <c r="C337" s="13">
        <v>1</v>
      </c>
      <c r="D337" s="13">
        <v>2</v>
      </c>
      <c r="E337" s="26">
        <v>0</v>
      </c>
    </row>
    <row r="338" spans="1:5" x14ac:dyDescent="0.25">
      <c r="A338" s="174"/>
      <c r="B338" s="12" t="s">
        <v>284</v>
      </c>
      <c r="C338" s="20"/>
      <c r="D338" s="20"/>
      <c r="E338" s="25"/>
    </row>
    <row r="339" spans="1:5" x14ac:dyDescent="0.25">
      <c r="A339" s="174"/>
      <c r="B339" s="12" t="s">
        <v>285</v>
      </c>
      <c r="C339" s="13">
        <v>5</v>
      </c>
      <c r="D339" s="13">
        <v>4</v>
      </c>
      <c r="E339" s="26">
        <v>2</v>
      </c>
    </row>
    <row r="340" spans="1:5" x14ac:dyDescent="0.25">
      <c r="A340" s="174"/>
      <c r="B340" s="12" t="s">
        <v>286</v>
      </c>
      <c r="C340" s="13">
        <v>12</v>
      </c>
      <c r="D340" s="13">
        <v>16</v>
      </c>
      <c r="E340" s="26">
        <v>0</v>
      </c>
    </row>
    <row r="341" spans="1:5" x14ac:dyDescent="0.25">
      <c r="A341" s="174"/>
      <c r="B341" s="12" t="s">
        <v>222</v>
      </c>
      <c r="C341" s="13">
        <v>2</v>
      </c>
      <c r="D341" s="13">
        <v>3</v>
      </c>
      <c r="E341" s="26">
        <v>0</v>
      </c>
    </row>
    <row r="342" spans="1:5" x14ac:dyDescent="0.25">
      <c r="A342" s="175"/>
      <c r="B342" s="12" t="s">
        <v>287</v>
      </c>
      <c r="C342" s="13">
        <v>245</v>
      </c>
      <c r="D342" s="13">
        <v>721</v>
      </c>
      <c r="E342" s="26">
        <v>4</v>
      </c>
    </row>
    <row r="343" spans="1:5" x14ac:dyDescent="0.25">
      <c r="A343" s="180" t="s">
        <v>187</v>
      </c>
      <c r="B343" s="181"/>
      <c r="C343" s="31">
        <v>1048</v>
      </c>
      <c r="D343" s="31">
        <v>1759</v>
      </c>
      <c r="E343" s="32">
        <v>238</v>
      </c>
    </row>
  </sheetData>
  <sheetProtection algorithmName="SHA-512" hashValue="7F1GIlBaESG/XFWxCcPbmgt3zwdjH3JoGD1ibh3Bz65LLiV6olA568kD0X+squ+2U7hud2xgMPeN9ycdoa3osw==" saltValue="hYvQbgLtr9daucXEl1pXvQ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6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7" customWidth="1"/>
    <col min="19" max="20" width="25.140625" style="87" customWidth="1"/>
    <col min="21" max="21" width="14.42578125" style="87" customWidth="1"/>
    <col min="22" max="22" width="20.42578125" style="87" customWidth="1"/>
    <col min="23" max="23" width="16.7109375" style="87" customWidth="1"/>
    <col min="24" max="24" width="5.28515625" style="87" customWidth="1"/>
    <col min="25" max="25" width="4" style="87" customWidth="1"/>
    <col min="26" max="26" width="13.7109375" style="87" customWidth="1"/>
    <col min="27" max="27" width="22.140625" style="87" customWidth="1"/>
    <col min="28" max="16384" width="11.5703125" style="87"/>
  </cols>
  <sheetData>
    <row r="1" spans="1:61" s="100" customFormat="1" ht="89.25" x14ac:dyDescent="0.25">
      <c r="A1" s="100" t="s">
        <v>962</v>
      </c>
      <c r="B1" s="100" t="s">
        <v>963</v>
      </c>
      <c r="C1" s="100" t="s">
        <v>964</v>
      </c>
      <c r="D1" s="100" t="s">
        <v>965</v>
      </c>
      <c r="E1" s="100" t="s">
        <v>966</v>
      </c>
      <c r="F1" s="100" t="s">
        <v>967</v>
      </c>
      <c r="G1" s="100" t="s">
        <v>968</v>
      </c>
      <c r="H1" s="100" t="s">
        <v>969</v>
      </c>
      <c r="I1" s="100" t="s">
        <v>970</v>
      </c>
      <c r="J1" s="100" t="s">
        <v>971</v>
      </c>
      <c r="K1" s="100" t="s">
        <v>972</v>
      </c>
      <c r="L1" s="100" t="s">
        <v>973</v>
      </c>
      <c r="M1" s="100" t="s">
        <v>974</v>
      </c>
      <c r="N1" s="100" t="s">
        <v>975</v>
      </c>
      <c r="O1" s="100" t="s">
        <v>976</v>
      </c>
      <c r="P1" s="100" t="s">
        <v>977</v>
      </c>
      <c r="Q1" s="100" t="s">
        <v>978</v>
      </c>
      <c r="R1" s="100" t="s">
        <v>979</v>
      </c>
      <c r="S1" s="100" t="s">
        <v>980</v>
      </c>
      <c r="T1" s="100" t="s">
        <v>981</v>
      </c>
      <c r="U1" s="100" t="s">
        <v>982</v>
      </c>
      <c r="V1" s="100" t="s">
        <v>983</v>
      </c>
      <c r="W1" s="100" t="s">
        <v>984</v>
      </c>
      <c r="AA1" s="100" t="s">
        <v>985</v>
      </c>
      <c r="AB1" s="100" t="s">
        <v>986</v>
      </c>
      <c r="AC1" s="100" t="s">
        <v>987</v>
      </c>
      <c r="AD1" s="100" t="s">
        <v>988</v>
      </c>
      <c r="AE1" s="100" t="s">
        <v>989</v>
      </c>
      <c r="AF1" s="100" t="s">
        <v>990</v>
      </c>
      <c r="AI1" s="100" t="s">
        <v>991</v>
      </c>
      <c r="AL1" s="100" t="s">
        <v>992</v>
      </c>
      <c r="AM1" s="100" t="s">
        <v>993</v>
      </c>
      <c r="AN1" s="100" t="s">
        <v>994</v>
      </c>
      <c r="AO1" s="100" t="s">
        <v>995</v>
      </c>
      <c r="AP1" s="100" t="s">
        <v>996</v>
      </c>
      <c r="AQ1" s="100" t="s">
        <v>997</v>
      </c>
      <c r="AR1" s="100" t="s">
        <v>998</v>
      </c>
      <c r="AS1" s="100" t="s">
        <v>999</v>
      </c>
      <c r="AT1" s="100" t="s">
        <v>1000</v>
      </c>
      <c r="AU1" s="100" t="s">
        <v>1001</v>
      </c>
      <c r="AV1" s="100" t="s">
        <v>1002</v>
      </c>
      <c r="AW1" s="100" t="s">
        <v>1003</v>
      </c>
      <c r="AX1" s="100" t="s">
        <v>1004</v>
      </c>
      <c r="AY1" s="100" t="s">
        <v>1005</v>
      </c>
      <c r="AZ1" s="100" t="s">
        <v>1006</v>
      </c>
      <c r="BA1" s="100" t="s">
        <v>1007</v>
      </c>
      <c r="BB1" s="100" t="s">
        <v>1008</v>
      </c>
      <c r="BC1" s="100" t="s">
        <v>1009</v>
      </c>
      <c r="BD1" s="100" t="s">
        <v>1010</v>
      </c>
      <c r="BE1" s="100" t="s">
        <v>1011</v>
      </c>
      <c r="BF1" s="100" t="s">
        <v>1012</v>
      </c>
      <c r="BG1" s="100" t="s">
        <v>1013</v>
      </c>
      <c r="BH1" s="100" t="s">
        <v>1014</v>
      </c>
      <c r="BI1" s="100" t="s">
        <v>1015</v>
      </c>
    </row>
    <row r="2" spans="1:61" x14ac:dyDescent="0.2">
      <c r="A2" s="87" t="s">
        <v>1040</v>
      </c>
      <c r="B2" s="87" t="s">
        <v>1033</v>
      </c>
      <c r="C2" s="87" t="s">
        <v>1022</v>
      </c>
      <c r="D2" s="87" t="s">
        <v>907</v>
      </c>
      <c r="E2" s="87" t="s">
        <v>907</v>
      </c>
      <c r="F2" s="87" t="s">
        <v>643</v>
      </c>
      <c r="G2" s="87" t="s">
        <v>908</v>
      </c>
      <c r="H2" s="87" t="s">
        <v>908</v>
      </c>
      <c r="I2" s="87" t="s">
        <v>907</v>
      </c>
      <c r="J2" s="87" t="s">
        <v>907</v>
      </c>
      <c r="K2" s="87" t="s">
        <v>907</v>
      </c>
      <c r="L2" s="87" t="s">
        <v>907</v>
      </c>
      <c r="M2" s="87" t="s">
        <v>907</v>
      </c>
      <c r="N2" s="87" t="s">
        <v>907</v>
      </c>
      <c r="O2" s="87" t="s">
        <v>907</v>
      </c>
      <c r="P2" s="87" t="s">
        <v>952</v>
      </c>
      <c r="Q2" s="87" t="s">
        <v>952</v>
      </c>
      <c r="R2" s="87" t="s">
        <v>707</v>
      </c>
      <c r="S2" s="87" t="s">
        <v>952</v>
      </c>
      <c r="T2" s="87" t="s">
        <v>952</v>
      </c>
      <c r="V2" s="87" t="s">
        <v>26</v>
      </c>
      <c r="W2" s="87" t="s">
        <v>108</v>
      </c>
      <c r="AA2" s="87" t="s">
        <v>799</v>
      </c>
      <c r="AB2" s="87" t="s">
        <v>797</v>
      </c>
      <c r="AC2" s="87" t="s">
        <v>804</v>
      </c>
      <c r="AD2" s="87" t="s">
        <v>476</v>
      </c>
      <c r="AE2" s="87" t="s">
        <v>848</v>
      </c>
      <c r="AF2" s="87" t="s">
        <v>754</v>
      </c>
      <c r="AI2" s="87" t="s">
        <v>176</v>
      </c>
      <c r="AL2" s="87" t="s">
        <v>476</v>
      </c>
      <c r="AM2" s="87" t="s">
        <v>476</v>
      </c>
      <c r="AN2" s="87" t="s">
        <v>476</v>
      </c>
      <c r="AO2" s="87" t="s">
        <v>476</v>
      </c>
      <c r="AT2" s="87" t="s">
        <v>481</v>
      </c>
      <c r="AV2" s="87" t="s">
        <v>476</v>
      </c>
      <c r="AW2" s="87" t="s">
        <v>849</v>
      </c>
      <c r="AX2" s="87" t="s">
        <v>849</v>
      </c>
      <c r="AY2" s="87" t="s">
        <v>17</v>
      </c>
      <c r="AZ2" s="87" t="s">
        <v>676</v>
      </c>
      <c r="BA2" s="87" t="s">
        <v>77</v>
      </c>
      <c r="BC2" s="87" t="s">
        <v>647</v>
      </c>
      <c r="BD2" s="87" t="s">
        <v>311</v>
      </c>
      <c r="BE2" s="87" t="s">
        <v>943</v>
      </c>
      <c r="BG2" s="87" t="s">
        <v>99</v>
      </c>
      <c r="BH2" s="87" t="s">
        <v>809</v>
      </c>
      <c r="BI2" s="87" t="s">
        <v>812</v>
      </c>
    </row>
    <row r="3" spans="1:61" x14ac:dyDescent="0.2">
      <c r="A3" s="87" t="s">
        <v>1041</v>
      </c>
      <c r="B3" s="87" t="s">
        <v>1034</v>
      </c>
      <c r="C3" s="87" t="s">
        <v>1023</v>
      </c>
      <c r="D3" s="87" t="s">
        <v>908</v>
      </c>
      <c r="E3" s="87" t="s">
        <v>908</v>
      </c>
      <c r="F3" s="87" t="s">
        <v>917</v>
      </c>
      <c r="G3" s="87" t="s">
        <v>922</v>
      </c>
      <c r="H3" s="87" t="s">
        <v>909</v>
      </c>
      <c r="I3" s="87" t="s">
        <v>908</v>
      </c>
      <c r="J3" s="87" t="s">
        <v>909</v>
      </c>
      <c r="K3" s="87" t="s">
        <v>911</v>
      </c>
      <c r="L3" s="87" t="s">
        <v>908</v>
      </c>
      <c r="N3" s="87" t="s">
        <v>908</v>
      </c>
      <c r="O3" s="87" t="s">
        <v>908</v>
      </c>
      <c r="P3" s="87" t="s">
        <v>909</v>
      </c>
      <c r="Q3" s="87" t="s">
        <v>909</v>
      </c>
      <c r="R3" s="87" t="s">
        <v>709</v>
      </c>
      <c r="S3" s="87" t="s">
        <v>909</v>
      </c>
      <c r="T3" s="87" t="s">
        <v>955</v>
      </c>
      <c r="V3" s="87" t="s">
        <v>27</v>
      </c>
      <c r="W3" s="87" t="s">
        <v>109</v>
      </c>
      <c r="AB3" s="87" t="s">
        <v>798</v>
      </c>
      <c r="AC3" s="87" t="s">
        <v>805</v>
      </c>
      <c r="AD3" s="87" t="s">
        <v>477</v>
      </c>
      <c r="AE3" s="87" t="s">
        <v>849</v>
      </c>
      <c r="AF3" s="87" t="s">
        <v>696</v>
      </c>
      <c r="AI3" s="87" t="s">
        <v>177</v>
      </c>
      <c r="AL3" s="87" t="s">
        <v>477</v>
      </c>
      <c r="AM3" s="87" t="s">
        <v>477</v>
      </c>
      <c r="AN3" s="87" t="s">
        <v>477</v>
      </c>
      <c r="AO3" s="87" t="s">
        <v>477</v>
      </c>
      <c r="AV3" s="87" t="s">
        <v>477</v>
      </c>
      <c r="AW3" s="87" t="s">
        <v>851</v>
      </c>
      <c r="AX3" s="87" t="s">
        <v>852</v>
      </c>
      <c r="AY3" s="87" t="s">
        <v>671</v>
      </c>
      <c r="AZ3" s="87" t="s">
        <v>677</v>
      </c>
      <c r="BA3" s="87" t="s">
        <v>1080</v>
      </c>
      <c r="BC3" s="87" t="s">
        <v>282</v>
      </c>
      <c r="BD3" s="87" t="s">
        <v>629</v>
      </c>
      <c r="BE3" s="87" t="s">
        <v>944</v>
      </c>
      <c r="BG3" s="87" t="s">
        <v>109</v>
      </c>
      <c r="BI3" s="87" t="s">
        <v>813</v>
      </c>
    </row>
    <row r="4" spans="1:61" x14ac:dyDescent="0.2">
      <c r="A4" s="87" t="s">
        <v>1042</v>
      </c>
      <c r="B4" s="87" t="s">
        <v>1035</v>
      </c>
      <c r="C4" s="87" t="s">
        <v>1024</v>
      </c>
      <c r="D4" s="87" t="s">
        <v>909</v>
      </c>
      <c r="E4" s="87" t="s">
        <v>911</v>
      </c>
      <c r="F4" s="87" t="s">
        <v>920</v>
      </c>
      <c r="G4" s="87" t="s">
        <v>925</v>
      </c>
      <c r="H4" s="87" t="s">
        <v>643</v>
      </c>
      <c r="I4" s="87" t="s">
        <v>909</v>
      </c>
      <c r="J4" s="87" t="s">
        <v>643</v>
      </c>
      <c r="K4" s="87" t="s">
        <v>915</v>
      </c>
      <c r="L4" s="87" t="s">
        <v>909</v>
      </c>
      <c r="N4" s="87" t="s">
        <v>924</v>
      </c>
      <c r="O4" s="87" t="s">
        <v>909</v>
      </c>
      <c r="P4" s="87" t="s">
        <v>957</v>
      </c>
      <c r="Q4" s="87" t="s">
        <v>957</v>
      </c>
      <c r="R4" s="87" t="s">
        <v>710</v>
      </c>
      <c r="S4" s="87" t="s">
        <v>954</v>
      </c>
      <c r="T4" s="87" t="s">
        <v>957</v>
      </c>
      <c r="V4" s="87" t="s">
        <v>28</v>
      </c>
      <c r="W4" s="87" t="s">
        <v>1049</v>
      </c>
      <c r="AC4" s="87" t="s">
        <v>806</v>
      </c>
      <c r="AD4" s="87" t="s">
        <v>478</v>
      </c>
      <c r="AE4" s="87" t="s">
        <v>850</v>
      </c>
      <c r="AF4" s="87" t="s">
        <v>858</v>
      </c>
      <c r="AI4" s="87" t="s">
        <v>178</v>
      </c>
      <c r="AL4" s="87" t="s">
        <v>478</v>
      </c>
      <c r="AM4" s="87" t="s">
        <v>480</v>
      </c>
      <c r="AN4" s="87" t="s">
        <v>478</v>
      </c>
      <c r="AO4" s="87" t="s">
        <v>478</v>
      </c>
      <c r="AV4" s="87" t="s">
        <v>478</v>
      </c>
      <c r="AW4" s="87" t="s">
        <v>852</v>
      </c>
      <c r="AY4" s="87" t="s">
        <v>672</v>
      </c>
      <c r="AZ4" s="87" t="s">
        <v>678</v>
      </c>
      <c r="BA4" s="87" t="s">
        <v>1081</v>
      </c>
      <c r="BC4" s="87" t="s">
        <v>1082</v>
      </c>
      <c r="BD4" s="87" t="s">
        <v>630</v>
      </c>
      <c r="BE4" s="87" t="s">
        <v>945</v>
      </c>
    </row>
    <row r="5" spans="1:61" x14ac:dyDescent="0.2">
      <c r="A5" s="87" t="s">
        <v>698</v>
      </c>
      <c r="B5" s="87" t="s">
        <v>104</v>
      </c>
      <c r="C5" s="87" t="s">
        <v>147</v>
      </c>
      <c r="D5" s="87" t="s">
        <v>911</v>
      </c>
      <c r="E5" s="87" t="s">
        <v>643</v>
      </c>
      <c r="F5" s="87" t="s">
        <v>921</v>
      </c>
      <c r="G5" s="87" t="s">
        <v>106</v>
      </c>
      <c r="H5" s="87" t="s">
        <v>920</v>
      </c>
      <c r="I5" s="87" t="s">
        <v>915</v>
      </c>
      <c r="J5" s="87" t="s">
        <v>922</v>
      </c>
      <c r="L5" s="87" t="s">
        <v>911</v>
      </c>
      <c r="N5" s="87" t="s">
        <v>925</v>
      </c>
      <c r="O5" s="87" t="s">
        <v>643</v>
      </c>
      <c r="R5" s="87" t="s">
        <v>711</v>
      </c>
      <c r="S5" s="87" t="s">
        <v>956</v>
      </c>
      <c r="V5" s="87" t="s">
        <v>29</v>
      </c>
      <c r="AC5" s="87" t="s">
        <v>807</v>
      </c>
      <c r="AD5" s="87" t="s">
        <v>480</v>
      </c>
      <c r="AF5" s="87" t="s">
        <v>793</v>
      </c>
      <c r="AI5" s="87" t="s">
        <v>179</v>
      </c>
      <c r="AL5" s="87" t="s">
        <v>480</v>
      </c>
      <c r="AM5" s="87" t="s">
        <v>481</v>
      </c>
      <c r="AN5" s="87" t="s">
        <v>480</v>
      </c>
      <c r="AO5" s="87" t="s">
        <v>479</v>
      </c>
      <c r="AV5" s="87" t="s">
        <v>480</v>
      </c>
      <c r="AY5" s="87" t="s">
        <v>673</v>
      </c>
      <c r="AZ5" s="87" t="s">
        <v>679</v>
      </c>
      <c r="BC5" s="87" t="s">
        <v>653</v>
      </c>
      <c r="BD5" s="87" t="s">
        <v>631</v>
      </c>
      <c r="BE5" s="87" t="s">
        <v>1086</v>
      </c>
    </row>
    <row r="6" spans="1:61" x14ac:dyDescent="0.2">
      <c r="A6" s="87" t="s">
        <v>1043</v>
      </c>
      <c r="B6" s="87" t="s">
        <v>105</v>
      </c>
      <c r="C6" s="87" t="s">
        <v>1025</v>
      </c>
      <c r="D6" s="87" t="s">
        <v>915</v>
      </c>
      <c r="E6" s="87" t="s">
        <v>920</v>
      </c>
      <c r="F6" s="87" t="s">
        <v>924</v>
      </c>
      <c r="H6" s="87" t="s">
        <v>921</v>
      </c>
      <c r="I6" s="87" t="s">
        <v>643</v>
      </c>
      <c r="J6" s="87" t="s">
        <v>925</v>
      </c>
      <c r="L6" s="87" t="s">
        <v>927</v>
      </c>
      <c r="O6" s="87" t="s">
        <v>922</v>
      </c>
      <c r="R6" s="87" t="s">
        <v>712</v>
      </c>
      <c r="S6" s="87" t="s">
        <v>957</v>
      </c>
      <c r="V6" s="87" t="s">
        <v>30</v>
      </c>
      <c r="AD6" s="87" t="s">
        <v>481</v>
      </c>
      <c r="AF6" s="87" t="s">
        <v>859</v>
      </c>
      <c r="AI6" s="87" t="s">
        <v>181</v>
      </c>
      <c r="AL6" s="87" t="s">
        <v>481</v>
      </c>
      <c r="AN6" s="87" t="s">
        <v>481</v>
      </c>
      <c r="AO6" s="87" t="s">
        <v>480</v>
      </c>
      <c r="AV6" s="87" t="s">
        <v>481</v>
      </c>
      <c r="AY6" s="87" t="s">
        <v>674</v>
      </c>
      <c r="AZ6" s="87" t="s">
        <v>674</v>
      </c>
      <c r="BC6" s="87" t="s">
        <v>654</v>
      </c>
      <c r="BD6" s="87" t="s">
        <v>632</v>
      </c>
      <c r="BE6" s="87" t="s">
        <v>688</v>
      </c>
    </row>
    <row r="7" spans="1:61" x14ac:dyDescent="0.2">
      <c r="C7" s="87" t="s">
        <v>1027</v>
      </c>
      <c r="D7" s="87" t="s">
        <v>643</v>
      </c>
      <c r="E7" s="87" t="s">
        <v>921</v>
      </c>
      <c r="F7" s="87" t="s">
        <v>106</v>
      </c>
      <c r="H7" s="87" t="s">
        <v>922</v>
      </c>
      <c r="I7" s="87" t="s">
        <v>921</v>
      </c>
      <c r="J7" s="87" t="s">
        <v>927</v>
      </c>
      <c r="O7" s="87" t="s">
        <v>925</v>
      </c>
      <c r="R7" s="87" t="s">
        <v>713</v>
      </c>
      <c r="AD7" s="87" t="s">
        <v>482</v>
      </c>
      <c r="AI7" s="87" t="s">
        <v>182</v>
      </c>
      <c r="AN7" s="87" t="s">
        <v>482</v>
      </c>
      <c r="AO7" s="87" t="s">
        <v>481</v>
      </c>
      <c r="BC7" s="87" t="s">
        <v>1083</v>
      </c>
      <c r="BD7" s="87" t="s">
        <v>633</v>
      </c>
      <c r="BE7" s="87" t="s">
        <v>948</v>
      </c>
    </row>
    <row r="8" spans="1:61" x14ac:dyDescent="0.2">
      <c r="C8" s="87" t="s">
        <v>254</v>
      </c>
      <c r="D8" s="87" t="s">
        <v>922</v>
      </c>
      <c r="E8" s="87" t="s">
        <v>925</v>
      </c>
      <c r="H8" s="87" t="s">
        <v>925</v>
      </c>
      <c r="I8" s="87" t="s">
        <v>922</v>
      </c>
      <c r="J8" s="87" t="s">
        <v>106</v>
      </c>
      <c r="O8" s="87" t="s">
        <v>927</v>
      </c>
      <c r="R8" s="87" t="s">
        <v>714</v>
      </c>
      <c r="AI8" s="87" t="s">
        <v>183</v>
      </c>
      <c r="BC8" s="87" t="s">
        <v>645</v>
      </c>
      <c r="BD8" s="87" t="s">
        <v>408</v>
      </c>
    </row>
    <row r="9" spans="1:61" x14ac:dyDescent="0.2">
      <c r="C9" s="87" t="s">
        <v>1028</v>
      </c>
      <c r="D9" s="87" t="s">
        <v>923</v>
      </c>
      <c r="E9" s="87" t="s">
        <v>931</v>
      </c>
      <c r="H9" s="87" t="s">
        <v>106</v>
      </c>
      <c r="I9" s="87" t="s">
        <v>925</v>
      </c>
      <c r="O9" s="87" t="s">
        <v>106</v>
      </c>
      <c r="R9" s="87" t="s">
        <v>716</v>
      </c>
      <c r="AI9" s="87" t="s">
        <v>185</v>
      </c>
      <c r="BD9" s="87" t="s">
        <v>634</v>
      </c>
    </row>
    <row r="10" spans="1:61" x14ac:dyDescent="0.2">
      <c r="C10" s="87" t="s">
        <v>261</v>
      </c>
      <c r="D10" s="87" t="s">
        <v>925</v>
      </c>
      <c r="E10" s="87" t="s">
        <v>932</v>
      </c>
      <c r="I10" s="87" t="s">
        <v>927</v>
      </c>
      <c r="AI10" s="87" t="s">
        <v>106</v>
      </c>
      <c r="BD10" s="87" t="s">
        <v>478</v>
      </c>
    </row>
    <row r="11" spans="1:61" x14ac:dyDescent="0.2">
      <c r="C11" s="87" t="s">
        <v>1029</v>
      </c>
      <c r="D11" s="87" t="s">
        <v>927</v>
      </c>
      <c r="I11" s="87" t="s">
        <v>106</v>
      </c>
      <c r="BD11" s="87" t="s">
        <v>636</v>
      </c>
    </row>
    <row r="12" spans="1:61" x14ac:dyDescent="0.2">
      <c r="D12" s="87" t="s">
        <v>931</v>
      </c>
      <c r="BD12" s="87" t="s">
        <v>637</v>
      </c>
    </row>
    <row r="13" spans="1:61" x14ac:dyDescent="0.2">
      <c r="D13" s="87" t="s">
        <v>106</v>
      </c>
      <c r="BD13" s="87" t="s">
        <v>638</v>
      </c>
    </row>
    <row r="14" spans="1:61" x14ac:dyDescent="0.2">
      <c r="BD14" s="87" t="s">
        <v>106</v>
      </c>
    </row>
    <row r="15" spans="1:61" x14ac:dyDescent="0.2">
      <c r="BD15" s="87" t="s">
        <v>640</v>
      </c>
    </row>
    <row r="16" spans="1:61" x14ac:dyDescent="0.2">
      <c r="BD16" s="87" t="s">
        <v>641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99</v>
      </c>
      <c r="D3" s="92" t="s">
        <v>729</v>
      </c>
    </row>
    <row r="4" spans="2:4" ht="12.75" customHeight="1" x14ac:dyDescent="0.2">
      <c r="B4" s="94" t="s">
        <v>952</v>
      </c>
      <c r="C4" s="95">
        <f>SUM(DatosViolenciaGénero!C57:C63)</f>
        <v>539</v>
      </c>
      <c r="D4" s="95">
        <f>SUM(DatosViolenciaGénero!D57:D63)</f>
        <v>173</v>
      </c>
    </row>
    <row r="5" spans="2:4" x14ac:dyDescent="0.2">
      <c r="B5" s="94" t="s">
        <v>909</v>
      </c>
      <c r="C5" s="95">
        <f>SUM(DatosViolenciaGénero!C64:C67)</f>
        <v>7</v>
      </c>
      <c r="D5" s="95">
        <f>SUM(DatosViolenciaGénero!D64:D67)</f>
        <v>0</v>
      </c>
    </row>
    <row r="6" spans="2:4" ht="12.75" customHeight="1" x14ac:dyDescent="0.2">
      <c r="B6" s="94" t="s">
        <v>953</v>
      </c>
      <c r="C6" s="95">
        <f>DatosViolenciaGénero!C68</f>
        <v>0</v>
      </c>
      <c r="D6" s="95">
        <f>DatosViolenciaGénero!D68</f>
        <v>0</v>
      </c>
    </row>
    <row r="7" spans="2:4" ht="12.75" customHeight="1" x14ac:dyDescent="0.2">
      <c r="B7" s="94" t="s">
        <v>954</v>
      </c>
      <c r="C7" s="95">
        <f>SUM(DatosViolenciaGénero!C69:C71)</f>
        <v>1</v>
      </c>
      <c r="D7" s="95">
        <f>SUM(DatosViolenciaGénero!D69:D71)</f>
        <v>0</v>
      </c>
    </row>
    <row r="8" spans="2:4" ht="12.75" customHeight="1" x14ac:dyDescent="0.2">
      <c r="B8" s="94" t="s">
        <v>955</v>
      </c>
      <c r="C8" s="95">
        <f>DatosViolenciaGénero!C75</f>
        <v>0</v>
      </c>
      <c r="D8" s="95">
        <f>DatosViolenciaGénero!D75</f>
        <v>1</v>
      </c>
    </row>
    <row r="9" spans="2:4" ht="12.75" customHeight="1" x14ac:dyDescent="0.2">
      <c r="B9" s="94" t="s">
        <v>956</v>
      </c>
      <c r="C9" s="95">
        <f>DatosViolenciaGénero!C72</f>
        <v>1</v>
      </c>
      <c r="D9" s="95">
        <f>DatosViolenciaGénero!D72</f>
        <v>0</v>
      </c>
    </row>
    <row r="10" spans="2:4" ht="12.75" customHeight="1" x14ac:dyDescent="0.2">
      <c r="B10" s="94" t="s">
        <v>957</v>
      </c>
      <c r="C10" s="95">
        <f>SUM(DatosViolenciaGénero!C73:C74)</f>
        <v>131</v>
      </c>
      <c r="D10" s="95">
        <f>SUM(DatosViolenciaGénero!D73:D74)</f>
        <v>96</v>
      </c>
    </row>
    <row r="14" spans="2:4" ht="12.95" customHeight="1" thickTop="1" thickBot="1" x14ac:dyDescent="0.25">
      <c r="B14" s="203" t="s">
        <v>961</v>
      </c>
      <c r="C14" s="203"/>
    </row>
    <row r="15" spans="2:4" ht="13.5" thickTop="1" x14ac:dyDescent="0.2">
      <c r="B15" s="96" t="s">
        <v>959</v>
      </c>
      <c r="C15" s="97">
        <f>DatosViolenciaGénero!C35</f>
        <v>26</v>
      </c>
    </row>
    <row r="16" spans="2:4" ht="13.5" thickBot="1" x14ac:dyDescent="0.25">
      <c r="B16" s="98" t="s">
        <v>960</v>
      </c>
      <c r="C16" s="99">
        <f>DatosViolenciaGénero!C36</f>
        <v>141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99</v>
      </c>
      <c r="D3" s="92" t="s">
        <v>729</v>
      </c>
    </row>
    <row r="4" spans="2:4" ht="12.75" customHeight="1" x14ac:dyDescent="0.2">
      <c r="B4" s="94" t="s">
        <v>952</v>
      </c>
      <c r="C4" s="95">
        <f>SUM(DatosViolenciaDoméstica!C45:C51)</f>
        <v>93</v>
      </c>
      <c r="D4" s="95">
        <f>SUM(DatosViolenciaDoméstica!D45:D51)</f>
        <v>66</v>
      </c>
    </row>
    <row r="5" spans="2:4" x14ac:dyDescent="0.2">
      <c r="B5" s="94" t="s">
        <v>909</v>
      </c>
      <c r="C5" s="95">
        <f>SUM(DatosViolenciaDoméstica!C52:C55)</f>
        <v>3</v>
      </c>
      <c r="D5" s="95">
        <f>SUM(DatosViolenciaDoméstica!D52:D55)</f>
        <v>1</v>
      </c>
    </row>
    <row r="6" spans="2:4" ht="12.75" customHeight="1" x14ac:dyDescent="0.2">
      <c r="B6" s="94" t="s">
        <v>953</v>
      </c>
      <c r="C6" s="95">
        <f>DatosViolenciaDoméstica!C56</f>
        <v>0</v>
      </c>
      <c r="D6" s="95">
        <f>DatosViolenciaDoméstica!D56</f>
        <v>0</v>
      </c>
    </row>
    <row r="7" spans="2:4" ht="12.75" customHeight="1" x14ac:dyDescent="0.2">
      <c r="B7" s="94" t="s">
        <v>954</v>
      </c>
      <c r="C7" s="95">
        <f>SUM(DatosViolenciaDoméstica!C57:C59)</f>
        <v>0</v>
      </c>
      <c r="D7" s="95">
        <f>SUM(DatosViolenciaDoméstica!D57:D59)</f>
        <v>0</v>
      </c>
    </row>
    <row r="8" spans="2:4" ht="12.75" customHeight="1" x14ac:dyDescent="0.2">
      <c r="B8" s="94" t="s">
        <v>955</v>
      </c>
      <c r="C8" s="95">
        <f>DatosViolenciaDoméstica!C63</f>
        <v>0</v>
      </c>
      <c r="D8" s="95">
        <f>DatosViolenciaDoméstica!D63</f>
        <v>0</v>
      </c>
    </row>
    <row r="9" spans="2:4" ht="12.75" customHeight="1" x14ac:dyDescent="0.2">
      <c r="B9" s="94" t="s">
        <v>956</v>
      </c>
      <c r="C9" s="95">
        <f>DatosViolenciaDoméstica!C60</f>
        <v>0</v>
      </c>
      <c r="D9" s="95">
        <f>DatosViolenciaDoméstica!D60</f>
        <v>0</v>
      </c>
    </row>
    <row r="10" spans="2:4" ht="12.75" customHeight="1" x14ac:dyDescent="0.2">
      <c r="B10" s="94" t="s">
        <v>957</v>
      </c>
      <c r="C10" s="95">
        <f>SUM(DatosViolenciaDoméstica!C61:C62)</f>
        <v>6</v>
      </c>
      <c r="D10" s="95">
        <f>SUM(DatosViolenciaDoméstica!D61:D62)</f>
        <v>3</v>
      </c>
    </row>
    <row r="14" spans="2:4" ht="12.95" customHeight="1" thickTop="1" thickBot="1" x14ac:dyDescent="0.25">
      <c r="B14" s="203" t="s">
        <v>958</v>
      </c>
      <c r="C14" s="203"/>
    </row>
    <row r="15" spans="2:4" ht="13.5" thickTop="1" x14ac:dyDescent="0.2">
      <c r="B15" s="96" t="s">
        <v>959</v>
      </c>
      <c r="C15" s="97">
        <f>DatosViolenciaDoméstica!C31</f>
        <v>8</v>
      </c>
    </row>
    <row r="16" spans="2:4" ht="13.5" thickBot="1" x14ac:dyDescent="0.25">
      <c r="B16" s="98" t="s">
        <v>960</v>
      </c>
      <c r="C16" s="99">
        <f>DatosViolenciaDoméstica!C32</f>
        <v>26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7" customWidth="1"/>
    <col min="2" max="2" width="20.85546875" style="87" customWidth="1"/>
    <col min="3" max="3" width="44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04" t="s">
        <v>942</v>
      </c>
      <c r="C3" s="204"/>
    </row>
    <row r="4" spans="2:3" x14ac:dyDescent="0.2">
      <c r="B4" s="88" t="s">
        <v>943</v>
      </c>
      <c r="C4" s="89">
        <f>DatosMenores!C65</f>
        <v>52</v>
      </c>
    </row>
    <row r="5" spans="2:3" x14ac:dyDescent="0.2">
      <c r="B5" s="88" t="s">
        <v>944</v>
      </c>
      <c r="C5" s="90">
        <f>DatosMenores!C66</f>
        <v>34</v>
      </c>
    </row>
    <row r="6" spans="2:3" x14ac:dyDescent="0.2">
      <c r="B6" s="88" t="s">
        <v>945</v>
      </c>
      <c r="C6" s="90">
        <f>DatosMenores!C67</f>
        <v>338</v>
      </c>
    </row>
    <row r="7" spans="2:3" ht="25.5" x14ac:dyDescent="0.2">
      <c r="B7" s="88" t="s">
        <v>946</v>
      </c>
      <c r="C7" s="90">
        <f>DatosMenores!C70</f>
        <v>0</v>
      </c>
    </row>
    <row r="8" spans="2:3" ht="25.5" x14ac:dyDescent="0.2">
      <c r="B8" s="88" t="s">
        <v>688</v>
      </c>
      <c r="C8" s="90">
        <f>DatosMenores!C71</f>
        <v>15</v>
      </c>
    </row>
    <row r="9" spans="2:3" ht="25.5" x14ac:dyDescent="0.2">
      <c r="B9" s="88" t="s">
        <v>947</v>
      </c>
      <c r="C9" s="90">
        <f>DatosMenores!C72</f>
        <v>0</v>
      </c>
    </row>
    <row r="10" spans="2:3" ht="25.5" x14ac:dyDescent="0.2">
      <c r="B10" s="88" t="s">
        <v>224</v>
      </c>
      <c r="C10" s="90">
        <f>DatosMenores!C74</f>
        <v>0</v>
      </c>
    </row>
    <row r="11" spans="2:3" x14ac:dyDescent="0.2">
      <c r="B11" s="88" t="s">
        <v>948</v>
      </c>
      <c r="C11" s="90">
        <f>DatosMenores!C73</f>
        <v>9</v>
      </c>
    </row>
    <row r="12" spans="2:3" x14ac:dyDescent="0.2">
      <c r="B12" s="88" t="s">
        <v>949</v>
      </c>
      <c r="C12" s="90">
        <f>DatosMenores!C75</f>
        <v>0</v>
      </c>
    </row>
    <row r="13" spans="2:3" ht="25.5" x14ac:dyDescent="0.2">
      <c r="B13" s="88" t="s">
        <v>950</v>
      </c>
      <c r="C13" s="90">
        <f>DatosMenores!C68</f>
        <v>0</v>
      </c>
    </row>
    <row r="14" spans="2:3" ht="25.5" x14ac:dyDescent="0.2">
      <c r="B14" s="88" t="s">
        <v>951</v>
      </c>
      <c r="C14" s="90">
        <f>DatosMenores!C69</f>
        <v>6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9" customWidth="1"/>
    <col min="2" max="4" width="13.85546875" style="59" customWidth="1"/>
    <col min="5" max="6" width="15" style="59" customWidth="1"/>
    <col min="7" max="13" width="13.85546875" style="59" customWidth="1"/>
    <col min="14" max="16384" width="11.42578125" style="59"/>
  </cols>
  <sheetData>
    <row r="2" spans="2:13" s="55" customFormat="1" ht="15.75" x14ac:dyDescent="0.25">
      <c r="B2" s="55" t="s">
        <v>896</v>
      </c>
    </row>
    <row r="4" spans="2:13" ht="39" thickBot="1" x14ac:dyDescent="0.25">
      <c r="B4" s="56" t="s">
        <v>289</v>
      </c>
      <c r="C4" s="57" t="s">
        <v>897</v>
      </c>
      <c r="D4" s="57" t="s">
        <v>898</v>
      </c>
      <c r="E4" s="57" t="s">
        <v>899</v>
      </c>
      <c r="F4" s="57" t="s">
        <v>900</v>
      </c>
      <c r="G4" s="57" t="s">
        <v>901</v>
      </c>
      <c r="H4" s="57" t="s">
        <v>902</v>
      </c>
      <c r="I4" s="57" t="s">
        <v>903</v>
      </c>
      <c r="J4" s="57" t="s">
        <v>904</v>
      </c>
      <c r="K4" s="57" t="s">
        <v>300</v>
      </c>
      <c r="L4" s="57" t="s">
        <v>905</v>
      </c>
      <c r="M4" s="58" t="s">
        <v>302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906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289</v>
      </c>
      <c r="E10" s="69" t="s">
        <v>899</v>
      </c>
      <c r="F10" s="69" t="s">
        <v>900</v>
      </c>
      <c r="G10" s="69" t="s">
        <v>901</v>
      </c>
      <c r="H10" s="69" t="s">
        <v>902</v>
      </c>
      <c r="I10" s="69" t="s">
        <v>903</v>
      </c>
      <c r="J10" s="69" t="s">
        <v>904</v>
      </c>
      <c r="K10" s="69" t="s">
        <v>905</v>
      </c>
      <c r="L10" s="70" t="s">
        <v>302</v>
      </c>
      <c r="M10" s="71"/>
    </row>
    <row r="11" spans="2:13" ht="13.15" customHeight="1" x14ac:dyDescent="0.2">
      <c r="B11" s="205" t="s">
        <v>907</v>
      </c>
      <c r="C11" s="205"/>
      <c r="D11" s="72">
        <f>DatosDelitos!B5+DatosDelitos!B13-DatosDelitos!B17</f>
        <v>3284</v>
      </c>
      <c r="E11" s="73">
        <f>DatosDelitos!G5+DatosDelitos!G13-DatosDelitos!G17</f>
        <v>214</v>
      </c>
      <c r="F11" s="73">
        <f>DatosDelitos!H5+DatosDelitos!H13-DatosDelitos!H17</f>
        <v>160</v>
      </c>
      <c r="G11" s="73">
        <f>DatosDelitos!I5+DatosDelitos!I13-DatosDelitos!I17</f>
        <v>1</v>
      </c>
      <c r="H11" s="74">
        <f>DatosDelitos!J5+DatosDelitos!J13-DatosDelitos!J17</f>
        <v>4</v>
      </c>
      <c r="I11" s="74">
        <f>DatosDelitos!K5+DatosDelitos!K13-DatosDelitos!K17</f>
        <v>1</v>
      </c>
      <c r="J11" s="74">
        <f>DatosDelitos!L5+DatosDelitos!L13-DatosDelitos!L17</f>
        <v>1</v>
      </c>
      <c r="K11" s="74">
        <f>DatosDelitos!N5+DatosDelitos!N13-DatosDelitos!N17</f>
        <v>7</v>
      </c>
      <c r="L11" s="75">
        <f>DatosDelitos!O5+DatosDelitos!O13-DatosDelitos!O17</f>
        <v>215</v>
      </c>
    </row>
    <row r="12" spans="2:13" ht="13.15" customHeight="1" x14ac:dyDescent="0.2">
      <c r="B12" s="206" t="s">
        <v>275</v>
      </c>
      <c r="C12" s="206"/>
      <c r="D12" s="76">
        <f>DatosDelitos!B10</f>
        <v>0</v>
      </c>
      <c r="E12" s="77">
        <f>DatosDelitos!G10</f>
        <v>0</v>
      </c>
      <c r="F12" s="77">
        <f>DatosDelitos!H10</f>
        <v>0</v>
      </c>
      <c r="G12" s="77">
        <f>DatosDelitos!I10</f>
        <v>0</v>
      </c>
      <c r="H12" s="77">
        <f>DatosDelitos!J10</f>
        <v>0</v>
      </c>
      <c r="I12" s="77">
        <f>DatosDelitos!K10</f>
        <v>0</v>
      </c>
      <c r="J12" s="77">
        <f>DatosDelitos!L10</f>
        <v>0</v>
      </c>
      <c r="K12" s="77">
        <f>DatosDelitos!N10</f>
        <v>0</v>
      </c>
      <c r="L12" s="78">
        <f>DatosDelitos!O10</f>
        <v>0</v>
      </c>
    </row>
    <row r="13" spans="2:13" ht="13.15" customHeight="1" x14ac:dyDescent="0.2">
      <c r="B13" s="206" t="s">
        <v>318</v>
      </c>
      <c r="C13" s="206"/>
      <c r="D13" s="76">
        <f>DatosDelitos!B20</f>
        <v>0</v>
      </c>
      <c r="E13" s="77">
        <f>DatosDelitos!G20</f>
        <v>0</v>
      </c>
      <c r="F13" s="77">
        <f>DatosDelitos!H20</f>
        <v>0</v>
      </c>
      <c r="G13" s="77">
        <f>DatosDelitos!I20</f>
        <v>0</v>
      </c>
      <c r="H13" s="77">
        <f>DatosDelitos!J20</f>
        <v>0</v>
      </c>
      <c r="I13" s="77">
        <f>DatosDelitos!K20</f>
        <v>0</v>
      </c>
      <c r="J13" s="77">
        <f>DatosDelitos!L20</f>
        <v>0</v>
      </c>
      <c r="K13" s="77">
        <f>DatosDelitos!N20</f>
        <v>0</v>
      </c>
      <c r="L13" s="78">
        <f>DatosDelitos!O20</f>
        <v>0</v>
      </c>
    </row>
    <row r="14" spans="2:13" ht="13.15" customHeight="1" x14ac:dyDescent="0.2">
      <c r="B14" s="206" t="s">
        <v>321</v>
      </c>
      <c r="C14" s="206"/>
      <c r="D14" s="76">
        <f>DatosDelitos!B23</f>
        <v>0</v>
      </c>
      <c r="E14" s="77">
        <f>DatosDelitos!G23</f>
        <v>0</v>
      </c>
      <c r="F14" s="77">
        <f>DatosDelitos!H23</f>
        <v>0</v>
      </c>
      <c r="G14" s="77">
        <f>DatosDelitos!I23</f>
        <v>0</v>
      </c>
      <c r="H14" s="77">
        <f>DatosDelitos!J23</f>
        <v>0</v>
      </c>
      <c r="I14" s="77">
        <f>DatosDelitos!K23</f>
        <v>0</v>
      </c>
      <c r="J14" s="77">
        <f>DatosDelitos!L23</f>
        <v>0</v>
      </c>
      <c r="K14" s="77">
        <f>DatosDelitos!N23</f>
        <v>0</v>
      </c>
      <c r="L14" s="78">
        <f>DatosDelitos!O23</f>
        <v>0</v>
      </c>
    </row>
    <row r="15" spans="2:13" ht="13.15" customHeight="1" x14ac:dyDescent="0.2">
      <c r="B15" s="206" t="s">
        <v>908</v>
      </c>
      <c r="C15" s="206"/>
      <c r="D15" s="76">
        <f>DatosDelitos!B17+DatosDelitos!B44</f>
        <v>708</v>
      </c>
      <c r="E15" s="77">
        <f>DatosDelitos!G17+DatosDelitos!G44</f>
        <v>197</v>
      </c>
      <c r="F15" s="77">
        <f>DatosDelitos!H16+DatosDelitos!H44</f>
        <v>18</v>
      </c>
      <c r="G15" s="77">
        <f>DatosDelitos!I17+DatosDelitos!I44</f>
        <v>0</v>
      </c>
      <c r="H15" s="77">
        <f>DatosDelitos!J17+DatosDelitos!J44</f>
        <v>1</v>
      </c>
      <c r="I15" s="77">
        <f>DatosDelitos!K17+DatosDelitos!K44</f>
        <v>0</v>
      </c>
      <c r="J15" s="77">
        <f>DatosDelitos!L17+DatosDelitos!L44</f>
        <v>1</v>
      </c>
      <c r="K15" s="77">
        <f>DatosDelitos!N17+DatosDelitos!N44</f>
        <v>8</v>
      </c>
      <c r="L15" s="78">
        <f>DatosDelitos!O17+DatosDelitos!O44</f>
        <v>144</v>
      </c>
    </row>
    <row r="16" spans="2:13" ht="13.15" customHeight="1" x14ac:dyDescent="0.2">
      <c r="B16" s="206" t="s">
        <v>909</v>
      </c>
      <c r="C16" s="206"/>
      <c r="D16" s="76">
        <f>DatosDelitos!B30</f>
        <v>413</v>
      </c>
      <c r="E16" s="77">
        <f>DatosDelitos!G30</f>
        <v>62</v>
      </c>
      <c r="F16" s="77">
        <f>DatosDelitos!H30</f>
        <v>128</v>
      </c>
      <c r="G16" s="77">
        <f>DatosDelitos!I30</f>
        <v>0</v>
      </c>
      <c r="H16" s="77">
        <f>DatosDelitos!J30</f>
        <v>1</v>
      </c>
      <c r="I16" s="77">
        <f>DatosDelitos!K30</f>
        <v>0</v>
      </c>
      <c r="J16" s="77">
        <f>DatosDelitos!L30</f>
        <v>0</v>
      </c>
      <c r="K16" s="77">
        <f>DatosDelitos!N30</f>
        <v>0</v>
      </c>
      <c r="L16" s="78">
        <f>DatosDelitos!O30</f>
        <v>130</v>
      </c>
    </row>
    <row r="17" spans="2:12" ht="13.15" customHeight="1" x14ac:dyDescent="0.2">
      <c r="B17" s="207" t="s">
        <v>910</v>
      </c>
      <c r="C17" s="207"/>
      <c r="D17" s="76">
        <f>DatosDelitos!B42-DatosDelitos!B44</f>
        <v>12</v>
      </c>
      <c r="E17" s="77">
        <f>DatosDelitos!G42-DatosDelitos!G44</f>
        <v>4</v>
      </c>
      <c r="F17" s="77">
        <f>DatosDelitos!H42-DatosDelitos!H44</f>
        <v>2</v>
      </c>
      <c r="G17" s="77">
        <f>DatosDelitos!I42-DatosDelitos!I44</f>
        <v>0</v>
      </c>
      <c r="H17" s="77">
        <f>DatosDelitos!J42-DatosDelitos!J44</f>
        <v>0</v>
      </c>
      <c r="I17" s="77">
        <f>DatosDelitos!K42-DatosDelitos!K44</f>
        <v>0</v>
      </c>
      <c r="J17" s="77">
        <f>DatosDelitos!L42-DatosDelitos!L44</f>
        <v>0</v>
      </c>
      <c r="K17" s="77">
        <f>DatosDelitos!N42-DatosDelitos!N44</f>
        <v>0</v>
      </c>
      <c r="L17" s="78">
        <f>DatosDelitos!O42-DatosDelitos!O44</f>
        <v>0</v>
      </c>
    </row>
    <row r="18" spans="2:12" ht="13.15" customHeight="1" x14ac:dyDescent="0.2">
      <c r="B18" s="206" t="s">
        <v>911</v>
      </c>
      <c r="C18" s="206"/>
      <c r="D18" s="76">
        <f>DatosDelitos!B50</f>
        <v>124</v>
      </c>
      <c r="E18" s="77">
        <f>DatosDelitos!G50</f>
        <v>37</v>
      </c>
      <c r="F18" s="77">
        <f>DatosDelitos!H50</f>
        <v>19</v>
      </c>
      <c r="G18" s="77">
        <f>DatosDelitos!I50</f>
        <v>14</v>
      </c>
      <c r="H18" s="77">
        <f>DatosDelitos!J50</f>
        <v>15</v>
      </c>
      <c r="I18" s="77">
        <f>DatosDelitos!K50</f>
        <v>0</v>
      </c>
      <c r="J18" s="77">
        <f>DatosDelitos!L50</f>
        <v>0</v>
      </c>
      <c r="K18" s="77">
        <f>DatosDelitos!N50</f>
        <v>11</v>
      </c>
      <c r="L18" s="78">
        <f>DatosDelitos!O50</f>
        <v>30</v>
      </c>
    </row>
    <row r="19" spans="2:12" ht="13.15" customHeight="1" x14ac:dyDescent="0.2">
      <c r="B19" s="206" t="s">
        <v>912</v>
      </c>
      <c r="C19" s="206"/>
      <c r="D19" s="76">
        <f>DatosDelitos!B72</f>
        <v>2</v>
      </c>
      <c r="E19" s="77">
        <f>DatosDelitos!G72</f>
        <v>0</v>
      </c>
      <c r="F19" s="77">
        <f>DatosDelitos!H72</f>
        <v>0</v>
      </c>
      <c r="G19" s="77">
        <f>DatosDelitos!I72</f>
        <v>0</v>
      </c>
      <c r="H19" s="77">
        <f>DatosDelitos!J72</f>
        <v>0</v>
      </c>
      <c r="I19" s="77">
        <f>DatosDelitos!K72</f>
        <v>0</v>
      </c>
      <c r="J19" s="77">
        <f>DatosDelitos!L72</f>
        <v>0</v>
      </c>
      <c r="K19" s="77">
        <f>DatosDelitos!N72</f>
        <v>0</v>
      </c>
      <c r="L19" s="78">
        <f>DatosDelitos!O72</f>
        <v>2</v>
      </c>
    </row>
    <row r="20" spans="2:12" ht="27" customHeight="1" x14ac:dyDescent="0.2">
      <c r="B20" s="206" t="s">
        <v>913</v>
      </c>
      <c r="C20" s="206"/>
      <c r="D20" s="76">
        <f>DatosDelitos!B74</f>
        <v>40</v>
      </c>
      <c r="E20" s="77">
        <f>DatosDelitos!G74</f>
        <v>3</v>
      </c>
      <c r="F20" s="77">
        <f>DatosDelitos!H74</f>
        <v>3</v>
      </c>
      <c r="G20" s="77">
        <f>DatosDelitos!I74</f>
        <v>0</v>
      </c>
      <c r="H20" s="77">
        <f>DatosDelitos!J74</f>
        <v>0</v>
      </c>
      <c r="I20" s="77">
        <f>DatosDelitos!K74</f>
        <v>0</v>
      </c>
      <c r="J20" s="77">
        <f>DatosDelitos!L74</f>
        <v>0</v>
      </c>
      <c r="K20" s="77">
        <f>DatosDelitos!N74</f>
        <v>0</v>
      </c>
      <c r="L20" s="78">
        <f>DatosDelitos!O74</f>
        <v>2</v>
      </c>
    </row>
    <row r="21" spans="2:12" ht="13.15" customHeight="1" x14ac:dyDescent="0.2">
      <c r="B21" s="207" t="s">
        <v>914</v>
      </c>
      <c r="C21" s="207"/>
      <c r="D21" s="76">
        <f>DatosDelitos!B82</f>
        <v>83</v>
      </c>
      <c r="E21" s="77">
        <f>DatosDelitos!G82</f>
        <v>11</v>
      </c>
      <c r="F21" s="77">
        <f>DatosDelitos!H82</f>
        <v>5</v>
      </c>
      <c r="G21" s="77">
        <f>DatosDelitos!I82</f>
        <v>0</v>
      </c>
      <c r="H21" s="77">
        <f>DatosDelitos!J82</f>
        <v>0</v>
      </c>
      <c r="I21" s="77">
        <f>DatosDelitos!K82</f>
        <v>0</v>
      </c>
      <c r="J21" s="77">
        <f>DatosDelitos!L82</f>
        <v>0</v>
      </c>
      <c r="K21" s="77">
        <f>DatosDelitos!N82</f>
        <v>0</v>
      </c>
      <c r="L21" s="78">
        <f>DatosDelitos!O82</f>
        <v>10</v>
      </c>
    </row>
    <row r="22" spans="2:12" ht="13.15" customHeight="1" x14ac:dyDescent="0.2">
      <c r="B22" s="206" t="s">
        <v>915</v>
      </c>
      <c r="C22" s="206"/>
      <c r="D22" s="76">
        <f>DatosDelitos!B85</f>
        <v>141</v>
      </c>
      <c r="E22" s="77">
        <f>DatosDelitos!G85</f>
        <v>53</v>
      </c>
      <c r="F22" s="77">
        <f>DatosDelitos!H85</f>
        <v>23</v>
      </c>
      <c r="G22" s="77">
        <f>DatosDelitos!I85</f>
        <v>1</v>
      </c>
      <c r="H22" s="77">
        <f>DatosDelitos!J85</f>
        <v>0</v>
      </c>
      <c r="I22" s="77">
        <f>DatosDelitos!K85</f>
        <v>0</v>
      </c>
      <c r="J22" s="77">
        <f>DatosDelitos!L85</f>
        <v>0</v>
      </c>
      <c r="K22" s="77">
        <f>DatosDelitos!N85</f>
        <v>0</v>
      </c>
      <c r="L22" s="78">
        <f>DatosDelitos!O85</f>
        <v>18</v>
      </c>
    </row>
    <row r="23" spans="2:12" ht="13.15" customHeight="1" x14ac:dyDescent="0.2">
      <c r="B23" s="206" t="s">
        <v>643</v>
      </c>
      <c r="C23" s="206"/>
      <c r="D23" s="76">
        <f>DatosDelitos!B97</f>
        <v>2584</v>
      </c>
      <c r="E23" s="77">
        <f>DatosDelitos!G97</f>
        <v>597</v>
      </c>
      <c r="F23" s="77">
        <f>DatosDelitos!H97</f>
        <v>251</v>
      </c>
      <c r="G23" s="77">
        <f>DatosDelitos!I97</f>
        <v>0</v>
      </c>
      <c r="H23" s="77">
        <f>DatosDelitos!J97</f>
        <v>0</v>
      </c>
      <c r="I23" s="77">
        <f>DatosDelitos!K97</f>
        <v>0</v>
      </c>
      <c r="J23" s="77">
        <f>DatosDelitos!L97</f>
        <v>0</v>
      </c>
      <c r="K23" s="77">
        <f>DatosDelitos!N97</f>
        <v>40</v>
      </c>
      <c r="L23" s="78">
        <f>DatosDelitos!O97</f>
        <v>313</v>
      </c>
    </row>
    <row r="24" spans="2:12" ht="27" customHeight="1" x14ac:dyDescent="0.2">
      <c r="B24" s="206" t="s">
        <v>916</v>
      </c>
      <c r="C24" s="206"/>
      <c r="D24" s="76">
        <f>DatosDelitos!B131</f>
        <v>6</v>
      </c>
      <c r="E24" s="77">
        <f>DatosDelitos!G131</f>
        <v>4</v>
      </c>
      <c r="F24" s="77">
        <f>DatosDelitos!H131</f>
        <v>1</v>
      </c>
      <c r="G24" s="77">
        <f>DatosDelitos!I131</f>
        <v>0</v>
      </c>
      <c r="H24" s="77">
        <f>DatosDelitos!J131</f>
        <v>0</v>
      </c>
      <c r="I24" s="77">
        <f>DatosDelitos!K131</f>
        <v>0</v>
      </c>
      <c r="J24" s="77">
        <f>DatosDelitos!L131</f>
        <v>0</v>
      </c>
      <c r="K24" s="77">
        <f>DatosDelitos!N131</f>
        <v>0</v>
      </c>
      <c r="L24" s="78">
        <f>DatosDelitos!O131</f>
        <v>1</v>
      </c>
    </row>
    <row r="25" spans="2:12" ht="13.15" customHeight="1" x14ac:dyDescent="0.2">
      <c r="B25" s="206" t="s">
        <v>917</v>
      </c>
      <c r="C25" s="206"/>
      <c r="D25" s="76">
        <f>DatosDelitos!B137</f>
        <v>62</v>
      </c>
      <c r="E25" s="77">
        <f>DatosDelitos!G137</f>
        <v>13</v>
      </c>
      <c r="F25" s="77">
        <f>DatosDelitos!H137</f>
        <v>4</v>
      </c>
      <c r="G25" s="77">
        <f>DatosDelitos!I137</f>
        <v>0</v>
      </c>
      <c r="H25" s="77">
        <f>DatosDelitos!J137</f>
        <v>0</v>
      </c>
      <c r="I25" s="77">
        <f>DatosDelitos!K137</f>
        <v>0</v>
      </c>
      <c r="J25" s="77">
        <f>DatosDelitos!L137</f>
        <v>0</v>
      </c>
      <c r="K25" s="77">
        <f>DatosDelitos!N137</f>
        <v>0</v>
      </c>
      <c r="L25" s="78">
        <f>DatosDelitos!O137</f>
        <v>5</v>
      </c>
    </row>
    <row r="26" spans="2:12" ht="13.15" customHeight="1" x14ac:dyDescent="0.2">
      <c r="B26" s="207" t="s">
        <v>918</v>
      </c>
      <c r="C26" s="207"/>
      <c r="D26" s="76">
        <f>DatosDelitos!B144</f>
        <v>5</v>
      </c>
      <c r="E26" s="77">
        <f>DatosDelitos!G144</f>
        <v>0</v>
      </c>
      <c r="F26" s="77">
        <f>DatosDelitos!H144</f>
        <v>0</v>
      </c>
      <c r="G26" s="77">
        <f>DatosDelitos!I144</f>
        <v>0</v>
      </c>
      <c r="H26" s="77">
        <f>DatosDelitos!J144</f>
        <v>0</v>
      </c>
      <c r="I26" s="77">
        <f>DatosDelitos!K144</f>
        <v>0</v>
      </c>
      <c r="J26" s="77">
        <f>DatosDelitos!L144</f>
        <v>0</v>
      </c>
      <c r="K26" s="77">
        <f>DatosDelitos!N144</f>
        <v>0</v>
      </c>
      <c r="L26" s="78">
        <f>DatosDelitos!O144</f>
        <v>0</v>
      </c>
    </row>
    <row r="27" spans="2:12" ht="38.25" customHeight="1" x14ac:dyDescent="0.2">
      <c r="B27" s="206" t="s">
        <v>919</v>
      </c>
      <c r="C27" s="206"/>
      <c r="D27" s="76">
        <f>DatosDelitos!B147</f>
        <v>34</v>
      </c>
      <c r="E27" s="77">
        <f>DatosDelitos!G147</f>
        <v>8</v>
      </c>
      <c r="F27" s="77">
        <f>DatosDelitos!H147</f>
        <v>5</v>
      </c>
      <c r="G27" s="77">
        <f>DatosDelitos!I147</f>
        <v>0</v>
      </c>
      <c r="H27" s="77">
        <f>DatosDelitos!J147</f>
        <v>0</v>
      </c>
      <c r="I27" s="77">
        <f>DatosDelitos!K147</f>
        <v>0</v>
      </c>
      <c r="J27" s="77">
        <f>DatosDelitos!L147</f>
        <v>0</v>
      </c>
      <c r="K27" s="77">
        <f>DatosDelitos!N147</f>
        <v>0</v>
      </c>
      <c r="L27" s="78">
        <f>DatosDelitos!O147</f>
        <v>7</v>
      </c>
    </row>
    <row r="28" spans="2:12" ht="13.15" customHeight="1" x14ac:dyDescent="0.2">
      <c r="B28" s="206" t="s">
        <v>920</v>
      </c>
      <c r="C28" s="206"/>
      <c r="D28" s="76">
        <f>DatosDelitos!B156+SUM(DatosDelitos!B167:B172)</f>
        <v>75</v>
      </c>
      <c r="E28" s="77">
        <f>DatosDelitos!G156+SUM(DatosDelitos!G167:G172)</f>
        <v>26</v>
      </c>
      <c r="F28" s="77">
        <f>DatosDelitos!H156+SUM(DatosDelitos!H167:H172)</f>
        <v>2</v>
      </c>
      <c r="G28" s="77">
        <f>DatosDelitos!I156+SUM(DatosDelitos!I167:I172)</f>
        <v>0</v>
      </c>
      <c r="H28" s="77">
        <f>DatosDelitos!J156+SUM(DatosDelitos!J167:J172)</f>
        <v>0</v>
      </c>
      <c r="I28" s="77">
        <f>DatosDelitos!K156+SUM(DatosDelitos!K167:K172)</f>
        <v>0</v>
      </c>
      <c r="J28" s="77">
        <f>DatosDelitos!L156+SUM(DatosDelitos!L167:L172)</f>
        <v>0</v>
      </c>
      <c r="K28" s="77">
        <f>DatosDelitos!N156+SUM(DatosDelitos!N167:N172)</f>
        <v>11</v>
      </c>
      <c r="L28" s="77">
        <f>DatosDelitos!O156+SUM(DatosDelitos!O167:P172)</f>
        <v>3</v>
      </c>
    </row>
    <row r="29" spans="2:12" ht="13.15" customHeight="1" x14ac:dyDescent="0.2">
      <c r="B29" s="206" t="s">
        <v>921</v>
      </c>
      <c r="C29" s="206"/>
      <c r="D29" s="76">
        <f>SUM(DatosDelitos!B173:B177)</f>
        <v>63</v>
      </c>
      <c r="E29" s="77">
        <f>SUM(DatosDelitos!G173:G177)</f>
        <v>62</v>
      </c>
      <c r="F29" s="77">
        <f>SUM(DatosDelitos!H173:H177)</f>
        <v>33</v>
      </c>
      <c r="G29" s="77">
        <f>SUM(DatosDelitos!I173:I177)</f>
        <v>0</v>
      </c>
      <c r="H29" s="77">
        <f>SUM(DatosDelitos!J173:J177)</f>
        <v>0</v>
      </c>
      <c r="I29" s="77">
        <f>SUM(DatosDelitos!K173:K177)</f>
        <v>0</v>
      </c>
      <c r="J29" s="77">
        <f>SUM(DatosDelitos!L173:L177)</f>
        <v>0</v>
      </c>
      <c r="K29" s="77">
        <f>SUM(DatosDelitos!N173:N177)</f>
        <v>14</v>
      </c>
      <c r="L29" s="77">
        <f>SUM(DatosDelitos!O173:O177)</f>
        <v>33</v>
      </c>
    </row>
    <row r="30" spans="2:12" ht="13.15" customHeight="1" x14ac:dyDescent="0.2">
      <c r="B30" s="206" t="s">
        <v>922</v>
      </c>
      <c r="C30" s="206"/>
      <c r="D30" s="76">
        <f>DatosDelitos!B178</f>
        <v>288</v>
      </c>
      <c r="E30" s="77">
        <f>DatosDelitos!G178</f>
        <v>158</v>
      </c>
      <c r="F30" s="77">
        <f>DatosDelitos!H178</f>
        <v>79</v>
      </c>
      <c r="G30" s="77">
        <f>DatosDelitos!I178</f>
        <v>0</v>
      </c>
      <c r="H30" s="77">
        <f>DatosDelitos!J178</f>
        <v>0</v>
      </c>
      <c r="I30" s="77">
        <f>DatosDelitos!K178</f>
        <v>0</v>
      </c>
      <c r="J30" s="77">
        <f>DatosDelitos!L178</f>
        <v>0</v>
      </c>
      <c r="K30" s="77">
        <f>DatosDelitos!N178</f>
        <v>0</v>
      </c>
      <c r="L30" s="77">
        <f>DatosDelitos!O178</f>
        <v>522</v>
      </c>
    </row>
    <row r="31" spans="2:12" ht="13.15" customHeight="1" x14ac:dyDescent="0.2">
      <c r="B31" s="206" t="s">
        <v>923</v>
      </c>
      <c r="C31" s="206"/>
      <c r="D31" s="76">
        <f>DatosDelitos!B186</f>
        <v>113</v>
      </c>
      <c r="E31" s="77">
        <f>DatosDelitos!G186</f>
        <v>50</v>
      </c>
      <c r="F31" s="77">
        <f>DatosDelitos!H186</f>
        <v>22</v>
      </c>
      <c r="G31" s="77">
        <f>DatosDelitos!I186</f>
        <v>0</v>
      </c>
      <c r="H31" s="77">
        <f>DatosDelitos!J186</f>
        <v>0</v>
      </c>
      <c r="I31" s="77">
        <f>DatosDelitos!K186</f>
        <v>0</v>
      </c>
      <c r="J31" s="77">
        <f>DatosDelitos!L186</f>
        <v>0</v>
      </c>
      <c r="K31" s="77">
        <f>DatosDelitos!N186</f>
        <v>0</v>
      </c>
      <c r="L31" s="77">
        <f>DatosDelitos!O186</f>
        <v>28</v>
      </c>
    </row>
    <row r="32" spans="2:12" ht="13.15" customHeight="1" x14ac:dyDescent="0.2">
      <c r="B32" s="206" t="s">
        <v>924</v>
      </c>
      <c r="C32" s="206"/>
      <c r="D32" s="76">
        <f>DatosDelitos!B201</f>
        <v>39</v>
      </c>
      <c r="E32" s="77">
        <f>DatosDelitos!G201</f>
        <v>8</v>
      </c>
      <c r="F32" s="77">
        <f>DatosDelitos!H201</f>
        <v>1</v>
      </c>
      <c r="G32" s="77">
        <f>DatosDelitos!I201</f>
        <v>0</v>
      </c>
      <c r="H32" s="77">
        <f>DatosDelitos!J201</f>
        <v>0</v>
      </c>
      <c r="I32" s="77">
        <f>DatosDelitos!K201</f>
        <v>0</v>
      </c>
      <c r="J32" s="77">
        <f>DatosDelitos!L201</f>
        <v>2</v>
      </c>
      <c r="K32" s="77">
        <f>DatosDelitos!N201</f>
        <v>0</v>
      </c>
      <c r="L32" s="77">
        <f>DatosDelitos!O201</f>
        <v>8</v>
      </c>
    </row>
    <row r="33" spans="2:13" ht="13.15" customHeight="1" x14ac:dyDescent="0.2">
      <c r="B33" s="206" t="s">
        <v>925</v>
      </c>
      <c r="C33" s="206"/>
      <c r="D33" s="76">
        <f>DatosDelitos!B221</f>
        <v>334</v>
      </c>
      <c r="E33" s="77">
        <f>DatosDelitos!G221</f>
        <v>187</v>
      </c>
      <c r="F33" s="77">
        <f>DatosDelitos!H221</f>
        <v>116</v>
      </c>
      <c r="G33" s="77">
        <f>DatosDelitos!I221</f>
        <v>0</v>
      </c>
      <c r="H33" s="77">
        <f>DatosDelitos!J221</f>
        <v>0</v>
      </c>
      <c r="I33" s="77">
        <f>DatosDelitos!K221</f>
        <v>0</v>
      </c>
      <c r="J33" s="77">
        <f>DatosDelitos!L221</f>
        <v>1</v>
      </c>
      <c r="K33" s="77">
        <f>DatosDelitos!N221</f>
        <v>11</v>
      </c>
      <c r="L33" s="77">
        <f>DatosDelitos!O221</f>
        <v>127</v>
      </c>
    </row>
    <row r="34" spans="2:13" ht="13.15" customHeight="1" x14ac:dyDescent="0.2">
      <c r="B34" s="206" t="s">
        <v>926</v>
      </c>
      <c r="C34" s="206"/>
      <c r="D34" s="76">
        <f>DatosDelitos!B242</f>
        <v>3</v>
      </c>
      <c r="E34" s="77">
        <f>DatosDelitos!G242</f>
        <v>0</v>
      </c>
      <c r="F34" s="77">
        <f>DatosDelitos!H242</f>
        <v>1</v>
      </c>
      <c r="G34" s="77">
        <f>DatosDelitos!I242</f>
        <v>0</v>
      </c>
      <c r="H34" s="77">
        <f>DatosDelitos!J242</f>
        <v>0</v>
      </c>
      <c r="I34" s="77">
        <f>DatosDelitos!K242</f>
        <v>0</v>
      </c>
      <c r="J34" s="77">
        <f>DatosDelitos!L242</f>
        <v>0</v>
      </c>
      <c r="K34" s="77">
        <f>DatosDelitos!N242</f>
        <v>0</v>
      </c>
      <c r="L34" s="77">
        <f>DatosDelitos!O242</f>
        <v>0</v>
      </c>
    </row>
    <row r="35" spans="2:13" ht="13.15" customHeight="1" x14ac:dyDescent="0.2">
      <c r="B35" s="206" t="s">
        <v>927</v>
      </c>
      <c r="C35" s="206"/>
      <c r="D35" s="76">
        <f>DatosDelitos!B269</f>
        <v>149</v>
      </c>
      <c r="E35" s="77">
        <f>DatosDelitos!G269</f>
        <v>147</v>
      </c>
      <c r="F35" s="77">
        <f>DatosDelitos!H269</f>
        <v>89</v>
      </c>
      <c r="G35" s="77">
        <f>DatosDelitos!I269</f>
        <v>0</v>
      </c>
      <c r="H35" s="77">
        <f>DatosDelitos!J269</f>
        <v>1</v>
      </c>
      <c r="I35" s="77">
        <f>DatosDelitos!K269</f>
        <v>0</v>
      </c>
      <c r="J35" s="77">
        <f>DatosDelitos!L269</f>
        <v>0</v>
      </c>
      <c r="K35" s="77">
        <f>DatosDelitos!N269</f>
        <v>0</v>
      </c>
      <c r="L35" s="77">
        <f>DatosDelitos!O269</f>
        <v>102</v>
      </c>
    </row>
    <row r="36" spans="2:13" ht="38.25" customHeight="1" x14ac:dyDescent="0.2">
      <c r="B36" s="206" t="s">
        <v>928</v>
      </c>
      <c r="C36" s="206"/>
      <c r="D36" s="76">
        <f>DatosDelitos!B299</f>
        <v>0</v>
      </c>
      <c r="E36" s="77">
        <f>DatosDelitos!G299</f>
        <v>0</v>
      </c>
      <c r="F36" s="77">
        <f>DatosDelitos!H299</f>
        <v>0</v>
      </c>
      <c r="G36" s="77">
        <f>DatosDelitos!I299</f>
        <v>0</v>
      </c>
      <c r="H36" s="77">
        <f>DatosDelitos!J299</f>
        <v>0</v>
      </c>
      <c r="I36" s="77">
        <f>DatosDelitos!K299</f>
        <v>0</v>
      </c>
      <c r="J36" s="77">
        <f>DatosDelitos!L299</f>
        <v>0</v>
      </c>
      <c r="K36" s="77">
        <f>DatosDelitos!N299</f>
        <v>0</v>
      </c>
      <c r="L36" s="77">
        <f>DatosDelitos!O299</f>
        <v>0</v>
      </c>
    </row>
    <row r="37" spans="2:13" ht="13.15" customHeight="1" x14ac:dyDescent="0.2">
      <c r="B37" s="206" t="s">
        <v>929</v>
      </c>
      <c r="C37" s="206"/>
      <c r="D37" s="76">
        <f>DatosDelitos!B303</f>
        <v>4</v>
      </c>
      <c r="E37" s="77">
        <f>DatosDelitos!G303</f>
        <v>2</v>
      </c>
      <c r="F37" s="77">
        <f>DatosDelitos!H303</f>
        <v>0</v>
      </c>
      <c r="G37" s="77">
        <f>DatosDelitos!I303</f>
        <v>0</v>
      </c>
      <c r="H37" s="77">
        <f>DatosDelitos!J303</f>
        <v>0</v>
      </c>
      <c r="I37" s="77">
        <f>DatosDelitos!K303</f>
        <v>0</v>
      </c>
      <c r="J37" s="77">
        <f>DatosDelitos!L303</f>
        <v>0</v>
      </c>
      <c r="K37" s="77">
        <f>DatosDelitos!N303</f>
        <v>0</v>
      </c>
      <c r="L37" s="77">
        <f>DatosDelitos!O303</f>
        <v>0</v>
      </c>
    </row>
    <row r="38" spans="2:13" ht="13.15" customHeight="1" x14ac:dyDescent="0.2">
      <c r="B38" s="206" t="s">
        <v>930</v>
      </c>
      <c r="C38" s="206"/>
      <c r="D38" s="76">
        <f>DatosDelitos!B310+DatosDelitos!B316+DatosDelitos!B318</f>
        <v>30</v>
      </c>
      <c r="E38" s="77">
        <f>DatosDelitos!G310+DatosDelitos!G316+DatosDelitos!G318</f>
        <v>1</v>
      </c>
      <c r="F38" s="77">
        <f>DatosDelitos!H310+DatosDelitos!H316+DatosDelitos!H318</f>
        <v>3</v>
      </c>
      <c r="G38" s="77">
        <f>DatosDelitos!I310+DatosDelitos!I316+DatosDelitos!I318</f>
        <v>0</v>
      </c>
      <c r="H38" s="77">
        <f>DatosDelitos!J310+DatosDelitos!J316+DatosDelitos!J318</f>
        <v>0</v>
      </c>
      <c r="I38" s="77">
        <f>DatosDelitos!K310+DatosDelitos!K316+DatosDelitos!K318</f>
        <v>0</v>
      </c>
      <c r="J38" s="77">
        <f>DatosDelitos!L310+DatosDelitos!L316+DatosDelitos!L318</f>
        <v>0</v>
      </c>
      <c r="K38" s="77">
        <f>DatosDelitos!N310+DatosDelitos!N316+DatosDelitos!N318</f>
        <v>0</v>
      </c>
      <c r="L38" s="77">
        <f>DatosDelitos!O310+DatosDelitos!O316+DatosDelitos!O318</f>
        <v>1</v>
      </c>
    </row>
    <row r="39" spans="2:13" ht="13.15" customHeight="1" x14ac:dyDescent="0.2">
      <c r="B39" s="206" t="s">
        <v>931</v>
      </c>
      <c r="C39" s="206"/>
      <c r="D39" s="76">
        <f>DatosDelitos!B321</f>
        <v>2099</v>
      </c>
      <c r="E39" s="77">
        <f>DatosDelitos!G321</f>
        <v>30</v>
      </c>
      <c r="F39" s="77">
        <f>DatosDelitos!H321</f>
        <v>0</v>
      </c>
      <c r="G39" s="77">
        <f>DatosDelitos!I321</f>
        <v>0</v>
      </c>
      <c r="H39" s="77">
        <f>DatosDelitos!J321</f>
        <v>0</v>
      </c>
      <c r="I39" s="77">
        <f>DatosDelitos!K321</f>
        <v>0</v>
      </c>
      <c r="J39" s="77">
        <f>DatosDelitos!L321</f>
        <v>0</v>
      </c>
      <c r="K39" s="77">
        <f>DatosDelitos!N321</f>
        <v>2</v>
      </c>
      <c r="L39" s="77">
        <f>DatosDelitos!O321</f>
        <v>1</v>
      </c>
    </row>
    <row r="40" spans="2:13" ht="13.15" customHeight="1" x14ac:dyDescent="0.2">
      <c r="B40" s="206" t="s">
        <v>932</v>
      </c>
      <c r="C40" s="206"/>
      <c r="D40" s="76">
        <f>DatosDelitos!B323</f>
        <v>6</v>
      </c>
      <c r="E40" s="76">
        <f>DatosDelitos!G323</f>
        <v>0</v>
      </c>
      <c r="F40" s="76">
        <f>DatosDelitos!H323</f>
        <v>1</v>
      </c>
      <c r="G40" s="76">
        <f>DatosDelitos!I323</f>
        <v>0</v>
      </c>
      <c r="H40" s="76">
        <f>DatosDelitos!J323</f>
        <v>0</v>
      </c>
      <c r="I40" s="76">
        <f>DatosDelitos!K323</f>
        <v>0</v>
      </c>
      <c r="J40" s="76">
        <f>DatosDelitos!L323</f>
        <v>0</v>
      </c>
      <c r="K40" s="76">
        <f>DatosDelitos!N323</f>
        <v>4</v>
      </c>
      <c r="L40" s="76">
        <f>DatosDelitos!O323</f>
        <v>0</v>
      </c>
    </row>
    <row r="41" spans="2:13" ht="13.15" customHeight="1" x14ac:dyDescent="0.2">
      <c r="B41" s="206" t="s">
        <v>623</v>
      </c>
      <c r="C41" s="206"/>
      <c r="D41" s="76">
        <f>DatosDelitos!B325</f>
        <v>0</v>
      </c>
      <c r="E41" s="76">
        <f>DatosDelitos!G325</f>
        <v>0</v>
      </c>
      <c r="F41" s="76">
        <f>DatosDelitos!H325</f>
        <v>0</v>
      </c>
      <c r="G41" s="76">
        <f>DatosDelitos!I325</f>
        <v>0</v>
      </c>
      <c r="H41" s="76">
        <f>DatosDelitos!J325</f>
        <v>0</v>
      </c>
      <c r="I41" s="76">
        <f>DatosDelitos!K325</f>
        <v>0</v>
      </c>
      <c r="J41" s="76">
        <f>DatosDelitos!L325</f>
        <v>0</v>
      </c>
      <c r="K41" s="76">
        <f>DatosDelitos!N325</f>
        <v>0</v>
      </c>
      <c r="L41" s="76">
        <f>DatosDelitos!O325</f>
        <v>0</v>
      </c>
    </row>
    <row r="42" spans="2:13" ht="13.9" customHeight="1" thickBot="1" x14ac:dyDescent="0.25">
      <c r="B42" s="209" t="s">
        <v>624</v>
      </c>
      <c r="C42" s="209"/>
      <c r="D42" s="79">
        <f t="shared" ref="D42:L42" si="0">SUM(D11:D41)</f>
        <v>10701</v>
      </c>
      <c r="E42" s="79">
        <f t="shared" si="0"/>
        <v>1874</v>
      </c>
      <c r="F42" s="79">
        <f t="shared" si="0"/>
        <v>966</v>
      </c>
      <c r="G42" s="79">
        <f t="shared" si="0"/>
        <v>16</v>
      </c>
      <c r="H42" s="79">
        <f t="shared" si="0"/>
        <v>22</v>
      </c>
      <c r="I42" s="79">
        <f t="shared" si="0"/>
        <v>1</v>
      </c>
      <c r="J42" s="79">
        <f t="shared" si="0"/>
        <v>5</v>
      </c>
      <c r="K42" s="79">
        <f t="shared" si="0"/>
        <v>108</v>
      </c>
      <c r="L42" s="79">
        <f t="shared" si="0"/>
        <v>1702</v>
      </c>
    </row>
    <row r="45" spans="2:13" ht="15.75" x14ac:dyDescent="0.25">
      <c r="B45" s="80" t="s">
        <v>933</v>
      </c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</row>
    <row r="47" spans="2:13" ht="39" thickBot="1" x14ac:dyDescent="0.25">
      <c r="D47" s="56" t="s">
        <v>897</v>
      </c>
      <c r="E47" s="58" t="s">
        <v>898</v>
      </c>
    </row>
    <row r="48" spans="2:13" ht="13.15" customHeight="1" x14ac:dyDescent="0.25">
      <c r="B48" s="208" t="s">
        <v>934</v>
      </c>
      <c r="C48" s="208"/>
      <c r="D48" s="82">
        <f>DatosDelitos!E5</f>
        <v>0</v>
      </c>
      <c r="E48" s="82">
        <f>DatosDelitos!F5</f>
        <v>0</v>
      </c>
    </row>
    <row r="49" spans="2:5" ht="13.15" customHeight="1" x14ac:dyDescent="0.25">
      <c r="B49" s="208" t="s">
        <v>935</v>
      </c>
      <c r="C49" s="208"/>
      <c r="D49" s="82">
        <f>DatosDelitos!E13-DatosDelitos!E17</f>
        <v>8</v>
      </c>
      <c r="E49" s="82">
        <f>DatosDelitos!F13-DatosDelitos!F17</f>
        <v>9</v>
      </c>
    </row>
    <row r="50" spans="2:5" ht="13.15" customHeight="1" x14ac:dyDescent="0.25">
      <c r="B50" s="208" t="s">
        <v>275</v>
      </c>
      <c r="C50" s="208"/>
      <c r="D50" s="82">
        <f>DatosDelitos!E10</f>
        <v>0</v>
      </c>
      <c r="E50" s="82">
        <f>DatosDelitos!F10</f>
        <v>0</v>
      </c>
    </row>
    <row r="51" spans="2:5" ht="13.15" customHeight="1" x14ac:dyDescent="0.25">
      <c r="B51" s="208" t="s">
        <v>318</v>
      </c>
      <c r="C51" s="208"/>
      <c r="D51" s="82">
        <f>DatosDelitos!E20</f>
        <v>0</v>
      </c>
      <c r="E51" s="82">
        <f>DatosDelitos!F20</f>
        <v>0</v>
      </c>
    </row>
    <row r="52" spans="2:5" ht="13.15" customHeight="1" x14ac:dyDescent="0.25">
      <c r="B52" s="208" t="s">
        <v>321</v>
      </c>
      <c r="C52" s="208"/>
      <c r="D52" s="82">
        <f>DatosDelitos!E23</f>
        <v>0</v>
      </c>
      <c r="E52" s="82">
        <f>DatosDelitos!F23</f>
        <v>0</v>
      </c>
    </row>
    <row r="53" spans="2:5" ht="13.15" customHeight="1" x14ac:dyDescent="0.25">
      <c r="B53" s="208" t="s">
        <v>908</v>
      </c>
      <c r="C53" s="208"/>
      <c r="D53" s="82">
        <f>DatosDelitos!E17+DatosDelitos!E44</f>
        <v>306</v>
      </c>
      <c r="E53" s="82">
        <f>DatosDelitos!F17+DatosDelitos!F44</f>
        <v>100</v>
      </c>
    </row>
    <row r="54" spans="2:5" ht="13.15" customHeight="1" x14ac:dyDescent="0.25">
      <c r="B54" s="208" t="s">
        <v>909</v>
      </c>
      <c r="C54" s="208"/>
      <c r="D54" s="82">
        <f>DatosDelitos!E30</f>
        <v>21</v>
      </c>
      <c r="E54" s="82">
        <f>DatosDelitos!F30</f>
        <v>66</v>
      </c>
    </row>
    <row r="55" spans="2:5" ht="13.15" customHeight="1" x14ac:dyDescent="0.25">
      <c r="B55" s="208" t="s">
        <v>910</v>
      </c>
      <c r="C55" s="208"/>
      <c r="D55" s="82">
        <f>DatosDelitos!E42-DatosDelitos!E44</f>
        <v>0</v>
      </c>
      <c r="E55" s="82">
        <f>DatosDelitos!F42-DatosDelitos!F44</f>
        <v>0</v>
      </c>
    </row>
    <row r="56" spans="2:5" ht="13.15" customHeight="1" x14ac:dyDescent="0.25">
      <c r="B56" s="208" t="s">
        <v>911</v>
      </c>
      <c r="C56" s="208"/>
      <c r="D56" s="82">
        <f>DatosDelitos!E50</f>
        <v>1</v>
      </c>
      <c r="E56" s="82">
        <f>DatosDelitos!F50</f>
        <v>0</v>
      </c>
    </row>
    <row r="57" spans="2:5" ht="13.15" customHeight="1" x14ac:dyDescent="0.25">
      <c r="B57" s="208" t="s">
        <v>912</v>
      </c>
      <c r="C57" s="208"/>
      <c r="D57" s="82">
        <f>DatosDelitos!E72</f>
        <v>0</v>
      </c>
      <c r="E57" s="82">
        <f>DatosDelitos!F72</f>
        <v>0</v>
      </c>
    </row>
    <row r="58" spans="2:5" ht="27" customHeight="1" x14ac:dyDescent="0.25">
      <c r="B58" s="208" t="s">
        <v>936</v>
      </c>
      <c r="C58" s="208"/>
      <c r="D58" s="82">
        <f>DatosDelitos!E74</f>
        <v>0</v>
      </c>
      <c r="E58" s="82">
        <f>DatosDelitos!F74</f>
        <v>1</v>
      </c>
    </row>
    <row r="59" spans="2:5" ht="13.15" customHeight="1" x14ac:dyDescent="0.25">
      <c r="B59" s="208" t="s">
        <v>914</v>
      </c>
      <c r="C59" s="208"/>
      <c r="D59" s="82">
        <f>DatosDelitos!E82</f>
        <v>0</v>
      </c>
      <c r="E59" s="82">
        <f>DatosDelitos!F82</f>
        <v>1</v>
      </c>
    </row>
    <row r="60" spans="2:5" ht="13.15" customHeight="1" x14ac:dyDescent="0.25">
      <c r="B60" s="208" t="s">
        <v>915</v>
      </c>
      <c r="C60" s="208"/>
      <c r="D60" s="82">
        <f>DatosDelitos!E85</f>
        <v>0</v>
      </c>
      <c r="E60" s="82">
        <f>DatosDelitos!F85</f>
        <v>0</v>
      </c>
    </row>
    <row r="61" spans="2:5" ht="13.15" customHeight="1" x14ac:dyDescent="0.25">
      <c r="B61" s="208" t="s">
        <v>643</v>
      </c>
      <c r="C61" s="208"/>
      <c r="D61" s="82">
        <f>DatosDelitos!E97</f>
        <v>30</v>
      </c>
      <c r="E61" s="82">
        <f>DatosDelitos!F97</f>
        <v>22</v>
      </c>
    </row>
    <row r="62" spans="2:5" ht="27" customHeight="1" x14ac:dyDescent="0.25">
      <c r="B62" s="208" t="s">
        <v>937</v>
      </c>
      <c r="C62" s="208"/>
      <c r="D62" s="82">
        <f>DatosDelitos!E131</f>
        <v>0</v>
      </c>
      <c r="E62" s="82">
        <f>DatosDelitos!F131</f>
        <v>0</v>
      </c>
    </row>
    <row r="63" spans="2:5" ht="13.15" customHeight="1" x14ac:dyDescent="0.25">
      <c r="B63" s="208" t="s">
        <v>917</v>
      </c>
      <c r="C63" s="208"/>
      <c r="D63" s="82">
        <f>DatosDelitos!E137</f>
        <v>0</v>
      </c>
      <c r="E63" s="82">
        <f>DatosDelitos!F137</f>
        <v>0</v>
      </c>
    </row>
    <row r="64" spans="2:5" ht="13.15" customHeight="1" x14ac:dyDescent="0.25">
      <c r="B64" s="208" t="s">
        <v>918</v>
      </c>
      <c r="C64" s="208"/>
      <c r="D64" s="82">
        <f>DatosDelitos!E144</f>
        <v>0</v>
      </c>
      <c r="E64" s="82">
        <f>DatosDelitos!F144</f>
        <v>0</v>
      </c>
    </row>
    <row r="65" spans="2:5" ht="40.5" customHeight="1" x14ac:dyDescent="0.25">
      <c r="B65" s="208" t="s">
        <v>919</v>
      </c>
      <c r="C65" s="208"/>
      <c r="D65" s="82">
        <f>DatosDelitos!E147</f>
        <v>1</v>
      </c>
      <c r="E65" s="82">
        <f>DatosDelitos!F147</f>
        <v>1</v>
      </c>
    </row>
    <row r="66" spans="2:5" ht="13.15" customHeight="1" x14ac:dyDescent="0.25">
      <c r="B66" s="208" t="s">
        <v>920</v>
      </c>
      <c r="C66" s="208"/>
      <c r="D66" s="82">
        <f>DatosDelitos!E156+SUM(DatosDelitos!E167:F172)</f>
        <v>0</v>
      </c>
      <c r="E66" s="82">
        <f>DatosDelitos!F156+SUM(DatosDelitos!F167:G172)</f>
        <v>24</v>
      </c>
    </row>
    <row r="67" spans="2:5" ht="13.15" customHeight="1" x14ac:dyDescent="0.25">
      <c r="B67" s="208" t="s">
        <v>921</v>
      </c>
      <c r="C67" s="208"/>
      <c r="D67" s="82">
        <f>SUM(DatosDelitos!E173:F177)</f>
        <v>2</v>
      </c>
      <c r="E67" s="82">
        <f>SUM(DatosDelitos!F173:G177)</f>
        <v>63</v>
      </c>
    </row>
    <row r="68" spans="2:5" ht="13.15" customHeight="1" x14ac:dyDescent="0.25">
      <c r="B68" s="208" t="s">
        <v>922</v>
      </c>
      <c r="C68" s="208"/>
      <c r="D68" s="82">
        <f>DatosDelitos!E178</f>
        <v>499</v>
      </c>
      <c r="E68" s="82">
        <f>DatosDelitos!F178</f>
        <v>392</v>
      </c>
    </row>
    <row r="69" spans="2:5" ht="13.15" customHeight="1" x14ac:dyDescent="0.25">
      <c r="B69" s="208" t="s">
        <v>923</v>
      </c>
      <c r="C69" s="208"/>
      <c r="D69" s="82">
        <f>DatosDelitos!E186</f>
        <v>3</v>
      </c>
      <c r="E69" s="82">
        <f>DatosDelitos!F186</f>
        <v>1</v>
      </c>
    </row>
    <row r="70" spans="2:5" ht="13.15" customHeight="1" x14ac:dyDescent="0.25">
      <c r="B70" s="208" t="s">
        <v>924</v>
      </c>
      <c r="C70" s="208"/>
      <c r="D70" s="82">
        <f>DatosDelitos!E201</f>
        <v>1</v>
      </c>
      <c r="E70" s="82">
        <f>DatosDelitos!F201</f>
        <v>0</v>
      </c>
    </row>
    <row r="71" spans="2:5" ht="13.15" customHeight="1" x14ac:dyDescent="0.25">
      <c r="B71" s="208" t="s">
        <v>925</v>
      </c>
      <c r="C71" s="208"/>
      <c r="D71" s="82">
        <f>DatosDelitos!E221</f>
        <v>74</v>
      </c>
      <c r="E71" s="82">
        <f>DatosDelitos!F221</f>
        <v>59</v>
      </c>
    </row>
    <row r="72" spans="2:5" ht="13.15" customHeight="1" x14ac:dyDescent="0.25">
      <c r="B72" s="208" t="s">
        <v>926</v>
      </c>
      <c r="C72" s="208"/>
      <c r="D72" s="82">
        <f>DatosDelitos!E242</f>
        <v>0</v>
      </c>
      <c r="E72" s="82">
        <f>DatosDelitos!F242</f>
        <v>0</v>
      </c>
    </row>
    <row r="73" spans="2:5" ht="13.15" customHeight="1" x14ac:dyDescent="0.25">
      <c r="B73" s="208" t="s">
        <v>927</v>
      </c>
      <c r="C73" s="208"/>
      <c r="D73" s="82">
        <f>DatosDelitos!E269</f>
        <v>10</v>
      </c>
      <c r="E73" s="82">
        <f>DatosDelitos!F269</f>
        <v>9</v>
      </c>
    </row>
    <row r="74" spans="2:5" ht="38.25" customHeight="1" x14ac:dyDescent="0.25">
      <c r="B74" s="208" t="s">
        <v>928</v>
      </c>
      <c r="C74" s="208"/>
      <c r="D74" s="82">
        <f>DatosDelitos!E299</f>
        <v>0</v>
      </c>
      <c r="E74" s="82">
        <f>DatosDelitos!F299</f>
        <v>0</v>
      </c>
    </row>
    <row r="75" spans="2:5" ht="13.15" customHeight="1" x14ac:dyDescent="0.25">
      <c r="B75" s="208" t="s">
        <v>929</v>
      </c>
      <c r="C75" s="208"/>
      <c r="D75" s="82">
        <f>DatosDelitos!E303</f>
        <v>0</v>
      </c>
      <c r="E75" s="82">
        <f>DatosDelitos!F303</f>
        <v>0</v>
      </c>
    </row>
    <row r="76" spans="2:5" ht="13.15" customHeight="1" x14ac:dyDescent="0.25">
      <c r="B76" s="208" t="s">
        <v>930</v>
      </c>
      <c r="C76" s="208"/>
      <c r="D76" s="82">
        <f>DatosDelitos!E310+DatosDelitos!E316+DatosDelitos!E318</f>
        <v>0</v>
      </c>
      <c r="E76" s="82">
        <f>DatosDelitos!F310+DatosDelitos!F316+DatosDelitos!F318</f>
        <v>1</v>
      </c>
    </row>
    <row r="77" spans="2:5" ht="13.9" customHeight="1" x14ac:dyDescent="0.25">
      <c r="B77" s="208" t="s">
        <v>931</v>
      </c>
      <c r="C77" s="208"/>
      <c r="D77" s="82">
        <f>DatosDelitos!E321</f>
        <v>4</v>
      </c>
      <c r="E77" s="82">
        <f>DatosDelitos!F321</f>
        <v>0</v>
      </c>
    </row>
    <row r="78" spans="2:5" ht="15" customHeight="1" x14ac:dyDescent="0.25">
      <c r="B78" s="210" t="s">
        <v>932</v>
      </c>
      <c r="C78" s="210"/>
      <c r="D78" s="82">
        <f>DatosDelitos!E323</f>
        <v>0</v>
      </c>
      <c r="E78" s="82">
        <f>DatosDelitos!F323</f>
        <v>0</v>
      </c>
    </row>
    <row r="79" spans="2:5" ht="15" customHeight="1" x14ac:dyDescent="0.25">
      <c r="B79" s="210" t="s">
        <v>623</v>
      </c>
      <c r="C79" s="210"/>
      <c r="D79" s="82">
        <f>DatosDelitos!E325</f>
        <v>0</v>
      </c>
      <c r="E79" s="82">
        <f>DatosDelitos!F325</f>
        <v>0</v>
      </c>
    </row>
    <row r="80" spans="2:5" ht="15" customHeight="1" x14ac:dyDescent="0.25">
      <c r="B80" s="210" t="s">
        <v>187</v>
      </c>
      <c r="C80" s="210"/>
      <c r="D80" s="82">
        <f>SUM(D48:D79)</f>
        <v>960</v>
      </c>
      <c r="E80" s="82">
        <f>SUM(E48:E79)</f>
        <v>749</v>
      </c>
    </row>
    <row r="82" spans="2:13" s="85" customFormat="1" ht="15.75" x14ac:dyDescent="0.25">
      <c r="B82" s="83" t="s">
        <v>938</v>
      </c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</row>
    <row r="84" spans="2:13" ht="25.5" x14ac:dyDescent="0.2">
      <c r="D84" s="86" t="s">
        <v>300</v>
      </c>
    </row>
    <row r="85" spans="2:13" ht="13.15" customHeight="1" x14ac:dyDescent="0.25">
      <c r="B85" s="208" t="s">
        <v>907</v>
      </c>
      <c r="C85" s="208"/>
      <c r="D85" s="82">
        <f>DatosDelitos!M5+DatosDelitos!M13-DatosDelitos!M17</f>
        <v>1</v>
      </c>
    </row>
    <row r="86" spans="2:13" ht="13.15" customHeight="1" x14ac:dyDescent="0.25">
      <c r="B86" s="208" t="s">
        <v>275</v>
      </c>
      <c r="C86" s="208"/>
      <c r="D86" s="82">
        <f>DatosDelitos!M10</f>
        <v>0</v>
      </c>
    </row>
    <row r="87" spans="2:13" ht="13.15" customHeight="1" x14ac:dyDescent="0.25">
      <c r="B87" s="208" t="s">
        <v>318</v>
      </c>
      <c r="C87" s="208"/>
      <c r="D87" s="82">
        <f>DatosDelitos!M20</f>
        <v>0</v>
      </c>
    </row>
    <row r="88" spans="2:13" ht="13.15" customHeight="1" x14ac:dyDescent="0.25">
      <c r="B88" s="208" t="s">
        <v>321</v>
      </c>
      <c r="C88" s="208"/>
      <c r="D88" s="82">
        <f>DatosDelitos!M23</f>
        <v>0</v>
      </c>
    </row>
    <row r="89" spans="2:13" ht="13.15" customHeight="1" x14ac:dyDescent="0.25">
      <c r="B89" s="208" t="s">
        <v>939</v>
      </c>
      <c r="C89" s="208"/>
      <c r="D89" s="82">
        <f>SUM(DatosDelitos!M17,DatosDelitos!M44)</f>
        <v>2</v>
      </c>
    </row>
    <row r="90" spans="2:13" ht="13.15" customHeight="1" x14ac:dyDescent="0.25">
      <c r="B90" s="208" t="s">
        <v>909</v>
      </c>
      <c r="C90" s="208"/>
      <c r="D90" s="82">
        <f>DatosDelitos!M30</f>
        <v>3</v>
      </c>
    </row>
    <row r="91" spans="2:13" ht="13.15" customHeight="1" x14ac:dyDescent="0.25">
      <c r="B91" s="208" t="s">
        <v>910</v>
      </c>
      <c r="C91" s="208"/>
      <c r="D91" s="82">
        <f>DatosDelitos!M42-DatosDelitos!M44</f>
        <v>0</v>
      </c>
    </row>
    <row r="92" spans="2:13" ht="13.15" customHeight="1" x14ac:dyDescent="0.25">
      <c r="B92" s="208" t="s">
        <v>911</v>
      </c>
      <c r="C92" s="208"/>
      <c r="D92" s="82">
        <f>DatosDelitos!M50</f>
        <v>2</v>
      </c>
    </row>
    <row r="93" spans="2:13" ht="13.15" customHeight="1" x14ac:dyDescent="0.25">
      <c r="B93" s="208" t="s">
        <v>912</v>
      </c>
      <c r="C93" s="208"/>
      <c r="D93" s="82">
        <f>DatosDelitos!M72</f>
        <v>0</v>
      </c>
    </row>
    <row r="94" spans="2:13" ht="27" customHeight="1" x14ac:dyDescent="0.25">
      <c r="B94" s="208" t="s">
        <v>936</v>
      </c>
      <c r="C94" s="208"/>
      <c r="D94" s="82">
        <f>DatosDelitos!M74</f>
        <v>2</v>
      </c>
    </row>
    <row r="95" spans="2:13" ht="13.15" customHeight="1" x14ac:dyDescent="0.25">
      <c r="B95" s="208" t="s">
        <v>914</v>
      </c>
      <c r="C95" s="208"/>
      <c r="D95" s="82">
        <f>DatosDelitos!M82</f>
        <v>3</v>
      </c>
    </row>
    <row r="96" spans="2:13" ht="13.15" customHeight="1" x14ac:dyDescent="0.25">
      <c r="B96" s="208" t="s">
        <v>915</v>
      </c>
      <c r="C96" s="208"/>
      <c r="D96" s="82">
        <f>DatosDelitos!M85</f>
        <v>0</v>
      </c>
    </row>
    <row r="97" spans="2:4" ht="13.15" customHeight="1" x14ac:dyDescent="0.25">
      <c r="B97" s="208" t="s">
        <v>643</v>
      </c>
      <c r="C97" s="208"/>
      <c r="D97" s="82">
        <f>DatosDelitos!M97</f>
        <v>12</v>
      </c>
    </row>
    <row r="98" spans="2:4" ht="27" customHeight="1" x14ac:dyDescent="0.25">
      <c r="B98" s="208" t="s">
        <v>937</v>
      </c>
      <c r="C98" s="208"/>
      <c r="D98" s="82">
        <f>DatosDelitos!M131</f>
        <v>1</v>
      </c>
    </row>
    <row r="99" spans="2:4" ht="13.15" customHeight="1" x14ac:dyDescent="0.25">
      <c r="B99" s="208" t="s">
        <v>917</v>
      </c>
      <c r="C99" s="208"/>
      <c r="D99" s="82">
        <f>DatosDelitos!M137</f>
        <v>23</v>
      </c>
    </row>
    <row r="100" spans="2:4" ht="13.15" customHeight="1" x14ac:dyDescent="0.25">
      <c r="B100" s="208" t="s">
        <v>918</v>
      </c>
      <c r="C100" s="208"/>
      <c r="D100" s="82">
        <f>DatosDelitos!M144</f>
        <v>0</v>
      </c>
    </row>
    <row r="101" spans="2:4" ht="13.15" customHeight="1" x14ac:dyDescent="0.25">
      <c r="B101" s="208" t="s">
        <v>940</v>
      </c>
      <c r="C101" s="208"/>
      <c r="D101" s="82">
        <f>DatosDelitos!M148</f>
        <v>2</v>
      </c>
    </row>
    <row r="102" spans="2:4" ht="13.15" customHeight="1" x14ac:dyDescent="0.25">
      <c r="B102" s="208" t="s">
        <v>850</v>
      </c>
      <c r="C102" s="208"/>
      <c r="D102" s="82">
        <f>SUM(DatosDelitos!M149,DatosDelitos!M150)</f>
        <v>1</v>
      </c>
    </row>
    <row r="103" spans="2:4" ht="13.15" customHeight="1" x14ac:dyDescent="0.25">
      <c r="B103" s="208" t="s">
        <v>848</v>
      </c>
      <c r="C103" s="208"/>
      <c r="D103" s="82">
        <f>SUM(DatosDelitos!M151:N155)</f>
        <v>1</v>
      </c>
    </row>
    <row r="104" spans="2:4" ht="13.15" customHeight="1" x14ac:dyDescent="0.25">
      <c r="B104" s="208" t="s">
        <v>920</v>
      </c>
      <c r="C104" s="208"/>
      <c r="D104" s="82">
        <f>SUM(SUM(DatosDelitos!M157:N160),SUM(DatosDelitos!M167:N172))</f>
        <v>14</v>
      </c>
    </row>
    <row r="105" spans="2:4" ht="13.15" customHeight="1" x14ac:dyDescent="0.25">
      <c r="B105" s="208" t="s">
        <v>941</v>
      </c>
      <c r="C105" s="208"/>
      <c r="D105" s="82">
        <f>SUM(DatosDelitos!M161:N165)</f>
        <v>0</v>
      </c>
    </row>
    <row r="106" spans="2:4" ht="13.15" customHeight="1" x14ac:dyDescent="0.25">
      <c r="B106" s="208" t="s">
        <v>921</v>
      </c>
      <c r="C106" s="208"/>
      <c r="D106" s="82">
        <f>SUM(DatosDelitos!M173:N177)</f>
        <v>15</v>
      </c>
    </row>
    <row r="107" spans="2:4" ht="13.15" customHeight="1" x14ac:dyDescent="0.25">
      <c r="B107" s="208" t="s">
        <v>922</v>
      </c>
      <c r="C107" s="208"/>
      <c r="D107" s="82">
        <f>DatosDelitos!M178</f>
        <v>4</v>
      </c>
    </row>
    <row r="108" spans="2:4" ht="13.15" customHeight="1" x14ac:dyDescent="0.25">
      <c r="B108" s="208" t="s">
        <v>923</v>
      </c>
      <c r="C108" s="208"/>
      <c r="D108" s="82">
        <f>DatosDelitos!M186</f>
        <v>3</v>
      </c>
    </row>
    <row r="109" spans="2:4" ht="13.15" customHeight="1" x14ac:dyDescent="0.25">
      <c r="B109" s="208" t="s">
        <v>924</v>
      </c>
      <c r="C109" s="208"/>
      <c r="D109" s="82">
        <f>DatosDelitos!M201</f>
        <v>26</v>
      </c>
    </row>
    <row r="110" spans="2:4" ht="13.15" customHeight="1" x14ac:dyDescent="0.25">
      <c r="B110" s="208" t="s">
        <v>925</v>
      </c>
      <c r="C110" s="208"/>
      <c r="D110" s="82">
        <f>DatosDelitos!M221</f>
        <v>0</v>
      </c>
    </row>
    <row r="111" spans="2:4" ht="13.15" customHeight="1" x14ac:dyDescent="0.25">
      <c r="B111" s="208" t="s">
        <v>926</v>
      </c>
      <c r="C111" s="208"/>
      <c r="D111" s="82">
        <f>DatosDelitos!M242</f>
        <v>1</v>
      </c>
    </row>
    <row r="112" spans="2:4" ht="13.15" customHeight="1" x14ac:dyDescent="0.25">
      <c r="B112" s="208" t="s">
        <v>927</v>
      </c>
      <c r="C112" s="208"/>
      <c r="D112" s="82">
        <f>DatosDelitos!M269</f>
        <v>0</v>
      </c>
    </row>
    <row r="113" spans="2:4" ht="38.25" customHeight="1" x14ac:dyDescent="0.25">
      <c r="B113" s="208" t="s">
        <v>928</v>
      </c>
      <c r="C113" s="208"/>
      <c r="D113" s="82">
        <f>DatosDelitos!M299</f>
        <v>0</v>
      </c>
    </row>
    <row r="114" spans="2:4" ht="13.15" customHeight="1" x14ac:dyDescent="0.25">
      <c r="B114" s="208" t="s">
        <v>929</v>
      </c>
      <c r="C114" s="208"/>
      <c r="D114" s="82">
        <f>DatosDelitos!M303</f>
        <v>4</v>
      </c>
    </row>
    <row r="115" spans="2:4" ht="13.15" customHeight="1" x14ac:dyDescent="0.25">
      <c r="B115" s="208" t="s">
        <v>930</v>
      </c>
      <c r="C115" s="208"/>
      <c r="D115" s="82">
        <f>DatosDelitos!M310+DatosDelitos!M318</f>
        <v>0</v>
      </c>
    </row>
    <row r="116" spans="2:4" ht="13.15" customHeight="1" x14ac:dyDescent="0.25">
      <c r="B116" s="208" t="s">
        <v>614</v>
      </c>
      <c r="C116" s="208"/>
      <c r="D116" s="82">
        <f>DatosDelitos!M316</f>
        <v>9</v>
      </c>
    </row>
    <row r="117" spans="2:4" ht="13.9" customHeight="1" x14ac:dyDescent="0.25">
      <c r="B117" s="208" t="s">
        <v>931</v>
      </c>
      <c r="C117" s="208"/>
      <c r="D117" s="82">
        <f>DatosDelitos!M321</f>
        <v>0</v>
      </c>
    </row>
    <row r="118" spans="2:4" ht="12.75" customHeight="1" x14ac:dyDescent="0.25">
      <c r="B118" s="210" t="s">
        <v>932</v>
      </c>
      <c r="C118" s="210"/>
      <c r="D118" s="82">
        <f>DatosDelitos!M323</f>
        <v>0</v>
      </c>
    </row>
    <row r="119" spans="2:4" ht="15" customHeight="1" x14ac:dyDescent="0.25">
      <c r="B119" s="210" t="s">
        <v>623</v>
      </c>
      <c r="C119" s="210"/>
      <c r="D119" s="82">
        <f>DatosDelitos!M325</f>
        <v>0</v>
      </c>
    </row>
    <row r="120" spans="2:4" ht="15" customHeight="1" x14ac:dyDescent="0.25">
      <c r="B120" s="208" t="s">
        <v>187</v>
      </c>
      <c r="C120" s="208"/>
      <c r="D120" s="82">
        <f>SUM(D85:D119)</f>
        <v>129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3" t="s">
        <v>289</v>
      </c>
      <c r="C4" s="33" t="s">
        <v>290</v>
      </c>
      <c r="D4" s="33" t="s">
        <v>291</v>
      </c>
      <c r="E4" s="33" t="s">
        <v>292</v>
      </c>
      <c r="F4" s="33" t="s">
        <v>293</v>
      </c>
      <c r="G4" s="33" t="s">
        <v>294</v>
      </c>
      <c r="H4" s="33" t="s">
        <v>295</v>
      </c>
      <c r="I4" s="33" t="s">
        <v>296</v>
      </c>
      <c r="J4" s="33" t="s">
        <v>297</v>
      </c>
      <c r="K4" s="33" t="s">
        <v>298</v>
      </c>
      <c r="L4" s="33" t="s">
        <v>299</v>
      </c>
      <c r="M4" s="33" t="s">
        <v>300</v>
      </c>
      <c r="N4" s="33" t="s">
        <v>301</v>
      </c>
      <c r="O4" s="33" t="s">
        <v>302</v>
      </c>
    </row>
    <row r="5" spans="1:15" x14ac:dyDescent="0.25">
      <c r="A5" s="54" t="s">
        <v>303</v>
      </c>
      <c r="B5" s="34">
        <v>24</v>
      </c>
      <c r="C5" s="34">
        <v>19</v>
      </c>
      <c r="D5" s="35">
        <v>0.26315789473684198</v>
      </c>
      <c r="E5" s="34">
        <v>0</v>
      </c>
      <c r="F5" s="34">
        <v>0</v>
      </c>
      <c r="G5" s="34">
        <v>9</v>
      </c>
      <c r="H5" s="34">
        <v>5</v>
      </c>
      <c r="I5" s="34">
        <v>0</v>
      </c>
      <c r="J5" s="34">
        <v>2</v>
      </c>
      <c r="K5" s="34">
        <v>1</v>
      </c>
      <c r="L5" s="34">
        <v>1</v>
      </c>
      <c r="M5" s="34">
        <v>0</v>
      </c>
      <c r="N5" s="34">
        <v>2</v>
      </c>
      <c r="O5" s="34">
        <v>3</v>
      </c>
    </row>
    <row r="6" spans="1:15" x14ac:dyDescent="0.25">
      <c r="A6" s="12" t="s">
        <v>304</v>
      </c>
      <c r="B6" s="13">
        <v>7</v>
      </c>
      <c r="C6" s="13">
        <v>5</v>
      </c>
      <c r="D6" s="36">
        <v>0.4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1</v>
      </c>
      <c r="K6" s="13">
        <v>1</v>
      </c>
      <c r="L6" s="13">
        <v>0</v>
      </c>
      <c r="M6" s="13">
        <v>0</v>
      </c>
      <c r="N6" s="13">
        <v>1</v>
      </c>
      <c r="O6" s="26">
        <v>0</v>
      </c>
    </row>
    <row r="7" spans="1:15" x14ac:dyDescent="0.25">
      <c r="A7" s="12" t="s">
        <v>305</v>
      </c>
      <c r="B7" s="13">
        <v>3</v>
      </c>
      <c r="C7" s="13">
        <v>0</v>
      </c>
      <c r="D7" s="36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1</v>
      </c>
      <c r="K7" s="13">
        <v>0</v>
      </c>
      <c r="L7" s="13">
        <v>1</v>
      </c>
      <c r="M7" s="13">
        <v>0</v>
      </c>
      <c r="N7" s="13">
        <v>1</v>
      </c>
      <c r="O7" s="26">
        <v>0</v>
      </c>
    </row>
    <row r="8" spans="1:15" x14ac:dyDescent="0.25">
      <c r="A8" s="12" t="s">
        <v>306</v>
      </c>
      <c r="B8" s="13">
        <v>14</v>
      </c>
      <c r="C8" s="13">
        <v>14</v>
      </c>
      <c r="D8" s="36">
        <v>0</v>
      </c>
      <c r="E8" s="13">
        <v>0</v>
      </c>
      <c r="F8" s="13">
        <v>0</v>
      </c>
      <c r="G8" s="13">
        <v>9</v>
      </c>
      <c r="H8" s="13">
        <v>5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6">
        <v>3</v>
      </c>
    </row>
    <row r="9" spans="1:15" x14ac:dyDescent="0.25">
      <c r="A9" s="12" t="s">
        <v>307</v>
      </c>
      <c r="B9" s="13">
        <v>0</v>
      </c>
      <c r="C9" s="13">
        <v>0</v>
      </c>
      <c r="D9" s="36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6">
        <v>0</v>
      </c>
    </row>
    <row r="10" spans="1:15" x14ac:dyDescent="0.25">
      <c r="A10" s="54" t="s">
        <v>308</v>
      </c>
      <c r="B10" s="34">
        <v>0</v>
      </c>
      <c r="C10" s="34">
        <v>0</v>
      </c>
      <c r="D10" s="35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</row>
    <row r="11" spans="1:15" x14ac:dyDescent="0.25">
      <c r="A11" s="12" t="s">
        <v>275</v>
      </c>
      <c r="B11" s="13">
        <v>0</v>
      </c>
      <c r="C11" s="13">
        <v>0</v>
      </c>
      <c r="D11" s="36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6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6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6">
        <v>0</v>
      </c>
    </row>
    <row r="13" spans="1:15" x14ac:dyDescent="0.25">
      <c r="A13" s="54" t="s">
        <v>310</v>
      </c>
      <c r="B13" s="34">
        <v>3825</v>
      </c>
      <c r="C13" s="34">
        <v>3828</v>
      </c>
      <c r="D13" s="35">
        <v>-7.8369905956113001E-4</v>
      </c>
      <c r="E13" s="34">
        <v>293</v>
      </c>
      <c r="F13" s="34">
        <v>86</v>
      </c>
      <c r="G13" s="34">
        <v>376</v>
      </c>
      <c r="H13" s="34">
        <v>253</v>
      </c>
      <c r="I13" s="34">
        <v>1</v>
      </c>
      <c r="J13" s="34">
        <v>3</v>
      </c>
      <c r="K13" s="34">
        <v>0</v>
      </c>
      <c r="L13" s="34">
        <v>0</v>
      </c>
      <c r="M13" s="34">
        <v>3</v>
      </c>
      <c r="N13" s="34">
        <v>10</v>
      </c>
      <c r="O13" s="34">
        <v>314</v>
      </c>
    </row>
    <row r="14" spans="1:15" x14ac:dyDescent="0.25">
      <c r="A14" s="12" t="s">
        <v>311</v>
      </c>
      <c r="B14" s="13">
        <v>2165</v>
      </c>
      <c r="C14" s="13">
        <v>2267</v>
      </c>
      <c r="D14" s="36">
        <v>-4.4993383325981497E-2</v>
      </c>
      <c r="E14" s="13">
        <v>7</v>
      </c>
      <c r="F14" s="13">
        <v>8</v>
      </c>
      <c r="G14" s="13">
        <v>198</v>
      </c>
      <c r="H14" s="13">
        <v>140</v>
      </c>
      <c r="I14" s="13">
        <v>0</v>
      </c>
      <c r="J14" s="13">
        <v>1</v>
      </c>
      <c r="K14" s="13">
        <v>0</v>
      </c>
      <c r="L14" s="13">
        <v>0</v>
      </c>
      <c r="M14" s="13">
        <v>1</v>
      </c>
      <c r="N14" s="13">
        <v>3</v>
      </c>
      <c r="O14" s="26">
        <v>200</v>
      </c>
    </row>
    <row r="15" spans="1:15" x14ac:dyDescent="0.25">
      <c r="A15" s="12" t="s">
        <v>312</v>
      </c>
      <c r="B15" s="13">
        <v>7</v>
      </c>
      <c r="C15" s="13">
        <v>7</v>
      </c>
      <c r="D15" s="36">
        <v>0</v>
      </c>
      <c r="E15" s="13">
        <v>0</v>
      </c>
      <c r="F15" s="13">
        <v>0</v>
      </c>
      <c r="G15" s="13">
        <v>5</v>
      </c>
      <c r="H15" s="13">
        <v>5</v>
      </c>
      <c r="I15" s="13">
        <v>1</v>
      </c>
      <c r="J15" s="13">
        <v>1</v>
      </c>
      <c r="K15" s="13">
        <v>0</v>
      </c>
      <c r="L15" s="13">
        <v>0</v>
      </c>
      <c r="M15" s="13">
        <v>0</v>
      </c>
      <c r="N15" s="13">
        <v>2</v>
      </c>
      <c r="O15" s="26">
        <v>2</v>
      </c>
    </row>
    <row r="16" spans="1:15" x14ac:dyDescent="0.25">
      <c r="A16" s="12" t="s">
        <v>313</v>
      </c>
      <c r="B16" s="13">
        <v>1085</v>
      </c>
      <c r="C16" s="13">
        <v>1047</v>
      </c>
      <c r="D16" s="36">
        <v>3.6294173829990499E-2</v>
      </c>
      <c r="E16" s="13">
        <v>1</v>
      </c>
      <c r="F16" s="13">
        <v>1</v>
      </c>
      <c r="G16" s="13">
        <v>2</v>
      </c>
      <c r="H16" s="13">
        <v>10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6">
        <v>10</v>
      </c>
    </row>
    <row r="17" spans="1:15" x14ac:dyDescent="0.25">
      <c r="A17" s="12" t="s">
        <v>314</v>
      </c>
      <c r="B17" s="13">
        <v>565</v>
      </c>
      <c r="C17" s="13">
        <v>505</v>
      </c>
      <c r="D17" s="36">
        <v>0.118811881188119</v>
      </c>
      <c r="E17" s="13">
        <v>285</v>
      </c>
      <c r="F17" s="13">
        <v>77</v>
      </c>
      <c r="G17" s="13">
        <v>171</v>
      </c>
      <c r="H17" s="13">
        <v>98</v>
      </c>
      <c r="I17" s="13">
        <v>0</v>
      </c>
      <c r="J17" s="13">
        <v>1</v>
      </c>
      <c r="K17" s="13">
        <v>0</v>
      </c>
      <c r="L17" s="13">
        <v>0</v>
      </c>
      <c r="M17" s="13">
        <v>2</v>
      </c>
      <c r="N17" s="13">
        <v>5</v>
      </c>
      <c r="O17" s="26">
        <v>102</v>
      </c>
    </row>
    <row r="18" spans="1:15" x14ac:dyDescent="0.25">
      <c r="A18" s="12" t="s">
        <v>315</v>
      </c>
      <c r="B18" s="13">
        <v>3</v>
      </c>
      <c r="C18" s="13">
        <v>2</v>
      </c>
      <c r="D18" s="36">
        <v>0.5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6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6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6">
        <v>0</v>
      </c>
    </row>
    <row r="20" spans="1:15" x14ac:dyDescent="0.25">
      <c r="A20" s="54" t="s">
        <v>317</v>
      </c>
      <c r="B20" s="34">
        <v>0</v>
      </c>
      <c r="C20" s="34">
        <v>0</v>
      </c>
      <c r="D20" s="35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</row>
    <row r="21" spans="1:15" x14ac:dyDescent="0.25">
      <c r="A21" s="12" t="s">
        <v>318</v>
      </c>
      <c r="B21" s="13">
        <v>0</v>
      </c>
      <c r="C21" s="13">
        <v>0</v>
      </c>
      <c r="D21" s="36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6">
        <v>0</v>
      </c>
    </row>
    <row r="22" spans="1:15" x14ac:dyDescent="0.25">
      <c r="A22" s="12" t="s">
        <v>319</v>
      </c>
      <c r="B22" s="13">
        <v>0</v>
      </c>
      <c r="C22" s="13">
        <v>0</v>
      </c>
      <c r="D22" s="36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6">
        <v>0</v>
      </c>
    </row>
    <row r="23" spans="1:15" x14ac:dyDescent="0.25">
      <c r="A23" s="54" t="s">
        <v>320</v>
      </c>
      <c r="B23" s="34">
        <v>0</v>
      </c>
      <c r="C23" s="34">
        <v>0</v>
      </c>
      <c r="D23" s="35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6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6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6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6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6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6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6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6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6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6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6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6">
        <v>0</v>
      </c>
    </row>
    <row r="30" spans="1:15" x14ac:dyDescent="0.25">
      <c r="A30" s="54" t="s">
        <v>327</v>
      </c>
      <c r="B30" s="34">
        <v>413</v>
      </c>
      <c r="C30" s="34">
        <v>415</v>
      </c>
      <c r="D30" s="35">
        <v>-4.8192771084337397E-3</v>
      </c>
      <c r="E30" s="34">
        <v>21</v>
      </c>
      <c r="F30" s="34">
        <v>66</v>
      </c>
      <c r="G30" s="34">
        <v>62</v>
      </c>
      <c r="H30" s="34">
        <v>128</v>
      </c>
      <c r="I30" s="34">
        <v>0</v>
      </c>
      <c r="J30" s="34">
        <v>1</v>
      </c>
      <c r="K30" s="34">
        <v>0</v>
      </c>
      <c r="L30" s="34">
        <v>0</v>
      </c>
      <c r="M30" s="34">
        <v>3</v>
      </c>
      <c r="N30" s="34">
        <v>0</v>
      </c>
      <c r="O30" s="34">
        <v>130</v>
      </c>
    </row>
    <row r="31" spans="1:15" x14ac:dyDescent="0.25">
      <c r="A31" s="12" t="s">
        <v>328</v>
      </c>
      <c r="B31" s="13">
        <v>6</v>
      </c>
      <c r="C31" s="13">
        <v>5</v>
      </c>
      <c r="D31" s="36">
        <v>0.2</v>
      </c>
      <c r="E31" s="13">
        <v>0</v>
      </c>
      <c r="F31" s="13">
        <v>0</v>
      </c>
      <c r="G31" s="13">
        <v>1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1</v>
      </c>
      <c r="N31" s="13">
        <v>0</v>
      </c>
      <c r="O31" s="26">
        <v>0</v>
      </c>
    </row>
    <row r="32" spans="1:15" x14ac:dyDescent="0.25">
      <c r="A32" s="12" t="s">
        <v>329</v>
      </c>
      <c r="B32" s="13">
        <v>0</v>
      </c>
      <c r="C32" s="13">
        <v>0</v>
      </c>
      <c r="D32" s="36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6">
        <v>0</v>
      </c>
    </row>
    <row r="33" spans="1:15" x14ac:dyDescent="0.25">
      <c r="A33" s="12" t="s">
        <v>330</v>
      </c>
      <c r="B33" s="13">
        <v>230</v>
      </c>
      <c r="C33" s="13">
        <v>244</v>
      </c>
      <c r="D33" s="36">
        <v>-5.7377049180327898E-2</v>
      </c>
      <c r="E33" s="13">
        <v>0</v>
      </c>
      <c r="F33" s="13">
        <v>0</v>
      </c>
      <c r="G33" s="13">
        <v>11</v>
      </c>
      <c r="H33" s="13">
        <v>12</v>
      </c>
      <c r="I33" s="13">
        <v>0</v>
      </c>
      <c r="J33" s="13">
        <v>0</v>
      </c>
      <c r="K33" s="13">
        <v>0</v>
      </c>
      <c r="L33" s="13">
        <v>0</v>
      </c>
      <c r="M33" s="13">
        <v>2</v>
      </c>
      <c r="N33" s="13">
        <v>0</v>
      </c>
      <c r="O33" s="26">
        <v>18</v>
      </c>
    </row>
    <row r="34" spans="1:15" x14ac:dyDescent="0.25">
      <c r="A34" s="12" t="s">
        <v>331</v>
      </c>
      <c r="B34" s="13">
        <v>10</v>
      </c>
      <c r="C34" s="13">
        <v>10</v>
      </c>
      <c r="D34" s="36">
        <v>0</v>
      </c>
      <c r="E34" s="13">
        <v>2</v>
      </c>
      <c r="F34" s="13">
        <v>1</v>
      </c>
      <c r="G34" s="13">
        <v>0</v>
      </c>
      <c r="H34" s="13">
        <v>4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6">
        <v>5</v>
      </c>
    </row>
    <row r="35" spans="1:15" x14ac:dyDescent="0.25">
      <c r="A35" s="12" t="s">
        <v>332</v>
      </c>
      <c r="B35" s="13">
        <v>99</v>
      </c>
      <c r="C35" s="13">
        <v>104</v>
      </c>
      <c r="D35" s="36">
        <v>-4.80769230769231E-2</v>
      </c>
      <c r="E35" s="13">
        <v>1</v>
      </c>
      <c r="F35" s="13">
        <v>0</v>
      </c>
      <c r="G35" s="13">
        <v>4</v>
      </c>
      <c r="H35" s="13">
        <v>6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26">
        <v>5</v>
      </c>
    </row>
    <row r="36" spans="1:15" x14ac:dyDescent="0.25">
      <c r="A36" s="12" t="s">
        <v>333</v>
      </c>
      <c r="B36" s="13">
        <v>31</v>
      </c>
      <c r="C36" s="13">
        <v>24</v>
      </c>
      <c r="D36" s="36">
        <v>0.29166666666666702</v>
      </c>
      <c r="E36" s="13">
        <v>12</v>
      </c>
      <c r="F36" s="13">
        <v>49</v>
      </c>
      <c r="G36" s="13">
        <v>27</v>
      </c>
      <c r="H36" s="13">
        <v>81</v>
      </c>
      <c r="I36" s="13">
        <v>0</v>
      </c>
      <c r="J36" s="13">
        <v>1</v>
      </c>
      <c r="K36" s="13">
        <v>0</v>
      </c>
      <c r="L36" s="13">
        <v>0</v>
      </c>
      <c r="M36" s="13">
        <v>0</v>
      </c>
      <c r="N36" s="13">
        <v>0</v>
      </c>
      <c r="O36" s="26">
        <v>71</v>
      </c>
    </row>
    <row r="37" spans="1:15" x14ac:dyDescent="0.25">
      <c r="A37" s="12" t="s">
        <v>334</v>
      </c>
      <c r="B37" s="13">
        <v>11</v>
      </c>
      <c r="C37" s="13">
        <v>6</v>
      </c>
      <c r="D37" s="36">
        <v>0.83333333333333304</v>
      </c>
      <c r="E37" s="13">
        <v>3</v>
      </c>
      <c r="F37" s="13">
        <v>12</v>
      </c>
      <c r="G37" s="13">
        <v>10</v>
      </c>
      <c r="H37" s="13">
        <v>17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6">
        <v>17</v>
      </c>
    </row>
    <row r="38" spans="1:15" x14ac:dyDescent="0.25">
      <c r="A38" s="12" t="s">
        <v>335</v>
      </c>
      <c r="B38" s="13">
        <v>6</v>
      </c>
      <c r="C38" s="13">
        <v>0</v>
      </c>
      <c r="D38" s="36">
        <v>0</v>
      </c>
      <c r="E38" s="13">
        <v>2</v>
      </c>
      <c r="F38" s="13">
        <v>2</v>
      </c>
      <c r="G38" s="13">
        <v>5</v>
      </c>
      <c r="H38" s="13">
        <v>6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6">
        <v>5</v>
      </c>
    </row>
    <row r="39" spans="1:15" x14ac:dyDescent="0.25">
      <c r="A39" s="12" t="s">
        <v>336</v>
      </c>
      <c r="B39" s="13">
        <v>0</v>
      </c>
      <c r="C39" s="13">
        <v>0</v>
      </c>
      <c r="D39" s="36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6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6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6">
        <v>0</v>
      </c>
    </row>
    <row r="41" spans="1:15" x14ac:dyDescent="0.25">
      <c r="A41" s="12" t="s">
        <v>338</v>
      </c>
      <c r="B41" s="13">
        <v>20</v>
      </c>
      <c r="C41" s="13">
        <v>22</v>
      </c>
      <c r="D41" s="36">
        <v>-9.0909090909090898E-2</v>
      </c>
      <c r="E41" s="13">
        <v>1</v>
      </c>
      <c r="F41" s="13">
        <v>2</v>
      </c>
      <c r="G41" s="13">
        <v>4</v>
      </c>
      <c r="H41" s="13">
        <v>2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6">
        <v>9</v>
      </c>
    </row>
    <row r="42" spans="1:15" x14ac:dyDescent="0.25">
      <c r="A42" s="54" t="s">
        <v>339</v>
      </c>
      <c r="B42" s="34">
        <v>155</v>
      </c>
      <c r="C42" s="34">
        <v>145</v>
      </c>
      <c r="D42" s="35">
        <v>6.8965517241379296E-2</v>
      </c>
      <c r="E42" s="34">
        <v>21</v>
      </c>
      <c r="F42" s="34">
        <v>23</v>
      </c>
      <c r="G42" s="34">
        <v>30</v>
      </c>
      <c r="H42" s="34">
        <v>10</v>
      </c>
      <c r="I42" s="34">
        <v>0</v>
      </c>
      <c r="J42" s="34">
        <v>0</v>
      </c>
      <c r="K42" s="34">
        <v>0</v>
      </c>
      <c r="L42" s="34">
        <v>1</v>
      </c>
      <c r="M42" s="34">
        <v>0</v>
      </c>
      <c r="N42" s="34">
        <v>3</v>
      </c>
      <c r="O42" s="34">
        <v>42</v>
      </c>
    </row>
    <row r="43" spans="1:15" x14ac:dyDescent="0.25">
      <c r="A43" s="12" t="s">
        <v>340</v>
      </c>
      <c r="B43" s="13">
        <v>1</v>
      </c>
      <c r="C43" s="13">
        <v>4</v>
      </c>
      <c r="D43" s="36">
        <v>-0.75</v>
      </c>
      <c r="E43" s="13">
        <v>0</v>
      </c>
      <c r="F43" s="13">
        <v>0</v>
      </c>
      <c r="G43" s="13">
        <v>2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6">
        <v>0</v>
      </c>
    </row>
    <row r="44" spans="1:15" x14ac:dyDescent="0.25">
      <c r="A44" s="12" t="s">
        <v>341</v>
      </c>
      <c r="B44" s="13">
        <v>143</v>
      </c>
      <c r="C44" s="13">
        <v>137</v>
      </c>
      <c r="D44" s="36">
        <v>4.3795620437956199E-2</v>
      </c>
      <c r="E44" s="13">
        <v>21</v>
      </c>
      <c r="F44" s="13">
        <v>23</v>
      </c>
      <c r="G44" s="13">
        <v>26</v>
      </c>
      <c r="H44" s="13">
        <v>8</v>
      </c>
      <c r="I44" s="13">
        <v>0</v>
      </c>
      <c r="J44" s="13">
        <v>0</v>
      </c>
      <c r="K44" s="13">
        <v>0</v>
      </c>
      <c r="L44" s="13">
        <v>1</v>
      </c>
      <c r="M44" s="13">
        <v>0</v>
      </c>
      <c r="N44" s="13">
        <v>3</v>
      </c>
      <c r="O44" s="26">
        <v>42</v>
      </c>
    </row>
    <row r="45" spans="1:15" x14ac:dyDescent="0.25">
      <c r="A45" s="12" t="s">
        <v>342</v>
      </c>
      <c r="B45" s="13">
        <v>1</v>
      </c>
      <c r="C45" s="13">
        <v>0</v>
      </c>
      <c r="D45" s="36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6">
        <v>0</v>
      </c>
    </row>
    <row r="46" spans="1:15" x14ac:dyDescent="0.25">
      <c r="A46" s="12" t="s">
        <v>343</v>
      </c>
      <c r="B46" s="13">
        <v>1</v>
      </c>
      <c r="C46" s="13">
        <v>1</v>
      </c>
      <c r="D46" s="36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6">
        <v>0</v>
      </c>
    </row>
    <row r="47" spans="1:15" x14ac:dyDescent="0.25">
      <c r="A47" s="12" t="s">
        <v>344</v>
      </c>
      <c r="B47" s="13">
        <v>0</v>
      </c>
      <c r="C47" s="13">
        <v>0</v>
      </c>
      <c r="D47" s="36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6">
        <v>0</v>
      </c>
    </row>
    <row r="48" spans="1:15" x14ac:dyDescent="0.25">
      <c r="A48" s="12" t="s">
        <v>345</v>
      </c>
      <c r="B48" s="13">
        <v>8</v>
      </c>
      <c r="C48" s="13">
        <v>2</v>
      </c>
      <c r="D48" s="36">
        <v>3</v>
      </c>
      <c r="E48" s="13">
        <v>0</v>
      </c>
      <c r="F48" s="13">
        <v>0</v>
      </c>
      <c r="G48" s="13">
        <v>2</v>
      </c>
      <c r="H48" s="13">
        <v>2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6">
        <v>0</v>
      </c>
    </row>
    <row r="49" spans="1:15" x14ac:dyDescent="0.25">
      <c r="A49" s="12" t="s">
        <v>346</v>
      </c>
      <c r="B49" s="13">
        <v>1</v>
      </c>
      <c r="C49" s="13">
        <v>1</v>
      </c>
      <c r="D49" s="36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6">
        <v>0</v>
      </c>
    </row>
    <row r="50" spans="1:15" x14ac:dyDescent="0.25">
      <c r="A50" s="54" t="s">
        <v>347</v>
      </c>
      <c r="B50" s="34">
        <v>124</v>
      </c>
      <c r="C50" s="34">
        <v>118</v>
      </c>
      <c r="D50" s="35">
        <v>5.0847457627118703E-2</v>
      </c>
      <c r="E50" s="34">
        <v>1</v>
      </c>
      <c r="F50" s="34">
        <v>0</v>
      </c>
      <c r="G50" s="34">
        <v>37</v>
      </c>
      <c r="H50" s="34">
        <v>19</v>
      </c>
      <c r="I50" s="34">
        <v>14</v>
      </c>
      <c r="J50" s="34">
        <v>15</v>
      </c>
      <c r="K50" s="34">
        <v>0</v>
      </c>
      <c r="L50" s="34">
        <v>0</v>
      </c>
      <c r="M50" s="34">
        <v>2</v>
      </c>
      <c r="N50" s="34">
        <v>11</v>
      </c>
      <c r="O50" s="34">
        <v>30</v>
      </c>
    </row>
    <row r="51" spans="1:15" x14ac:dyDescent="0.25">
      <c r="A51" s="12" t="s">
        <v>348</v>
      </c>
      <c r="B51" s="13">
        <v>31</v>
      </c>
      <c r="C51" s="13">
        <v>44</v>
      </c>
      <c r="D51" s="36">
        <v>-0.29545454545454503</v>
      </c>
      <c r="E51" s="13">
        <v>1</v>
      </c>
      <c r="F51" s="13">
        <v>0</v>
      </c>
      <c r="G51" s="13">
        <v>4</v>
      </c>
      <c r="H51" s="13">
        <v>1</v>
      </c>
      <c r="I51" s="13">
        <v>7</v>
      </c>
      <c r="J51" s="13">
        <v>2</v>
      </c>
      <c r="K51" s="13">
        <v>0</v>
      </c>
      <c r="L51" s="13">
        <v>0</v>
      </c>
      <c r="M51" s="13">
        <v>1</v>
      </c>
      <c r="N51" s="13">
        <v>7</v>
      </c>
      <c r="O51" s="26">
        <v>9</v>
      </c>
    </row>
    <row r="52" spans="1:15" x14ac:dyDescent="0.25">
      <c r="A52" s="12" t="s">
        <v>349</v>
      </c>
      <c r="B52" s="13">
        <v>0</v>
      </c>
      <c r="C52" s="13">
        <v>1</v>
      </c>
      <c r="D52" s="36">
        <v>-1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6">
        <v>0</v>
      </c>
    </row>
    <row r="53" spans="1:15" x14ac:dyDescent="0.25">
      <c r="A53" s="12" t="s">
        <v>350</v>
      </c>
      <c r="B53" s="13">
        <v>53</v>
      </c>
      <c r="C53" s="13">
        <v>33</v>
      </c>
      <c r="D53" s="36">
        <v>0.60606060606060597</v>
      </c>
      <c r="E53" s="13">
        <v>0</v>
      </c>
      <c r="F53" s="13">
        <v>0</v>
      </c>
      <c r="G53" s="13">
        <v>11</v>
      </c>
      <c r="H53" s="13">
        <v>6</v>
      </c>
      <c r="I53" s="13">
        <v>3</v>
      </c>
      <c r="J53" s="13">
        <v>0</v>
      </c>
      <c r="K53" s="13">
        <v>0</v>
      </c>
      <c r="L53" s="13">
        <v>0</v>
      </c>
      <c r="M53" s="13">
        <v>1</v>
      </c>
      <c r="N53" s="13">
        <v>2</v>
      </c>
      <c r="O53" s="26">
        <v>6</v>
      </c>
    </row>
    <row r="54" spans="1:15" x14ac:dyDescent="0.25">
      <c r="A54" s="12" t="s">
        <v>351</v>
      </c>
      <c r="B54" s="13">
        <v>2</v>
      </c>
      <c r="C54" s="13">
        <v>2</v>
      </c>
      <c r="D54" s="36">
        <v>0</v>
      </c>
      <c r="E54" s="13">
        <v>0</v>
      </c>
      <c r="F54" s="13">
        <v>0</v>
      </c>
      <c r="G54" s="13">
        <v>0</v>
      </c>
      <c r="H54" s="13">
        <v>0</v>
      </c>
      <c r="I54" s="13">
        <v>1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26">
        <v>0</v>
      </c>
    </row>
    <row r="55" spans="1:15" x14ac:dyDescent="0.25">
      <c r="A55" s="12" t="s">
        <v>352</v>
      </c>
      <c r="B55" s="13">
        <v>1</v>
      </c>
      <c r="C55" s="13">
        <v>0</v>
      </c>
      <c r="D55" s="36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6">
        <v>0</v>
      </c>
    </row>
    <row r="56" spans="1:15" x14ac:dyDescent="0.25">
      <c r="A56" s="12" t="s">
        <v>353</v>
      </c>
      <c r="B56" s="13">
        <v>8</v>
      </c>
      <c r="C56" s="13">
        <v>5</v>
      </c>
      <c r="D56" s="36">
        <v>0.6</v>
      </c>
      <c r="E56" s="13">
        <v>0</v>
      </c>
      <c r="F56" s="13">
        <v>0</v>
      </c>
      <c r="G56" s="13">
        <v>0</v>
      </c>
      <c r="H56" s="13">
        <v>2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6">
        <v>0</v>
      </c>
    </row>
    <row r="57" spans="1:15" x14ac:dyDescent="0.25">
      <c r="A57" s="12" t="s">
        <v>354</v>
      </c>
      <c r="B57" s="13">
        <v>7</v>
      </c>
      <c r="C57" s="13">
        <v>1</v>
      </c>
      <c r="D57" s="36">
        <v>6</v>
      </c>
      <c r="E57" s="13">
        <v>0</v>
      </c>
      <c r="F57" s="13">
        <v>0</v>
      </c>
      <c r="G57" s="13">
        <v>7</v>
      </c>
      <c r="H57" s="13">
        <v>3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6">
        <v>3</v>
      </c>
    </row>
    <row r="58" spans="1:15" x14ac:dyDescent="0.25">
      <c r="A58" s="12" t="s">
        <v>355</v>
      </c>
      <c r="B58" s="13">
        <v>0</v>
      </c>
      <c r="C58" s="13">
        <v>2</v>
      </c>
      <c r="D58" s="36">
        <v>-1</v>
      </c>
      <c r="E58" s="13">
        <v>0</v>
      </c>
      <c r="F58" s="13">
        <v>0</v>
      </c>
      <c r="G58" s="13">
        <v>3</v>
      </c>
      <c r="H58" s="13">
        <v>1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6">
        <v>0</v>
      </c>
    </row>
    <row r="59" spans="1:15" x14ac:dyDescent="0.25">
      <c r="A59" s="12" t="s">
        <v>356</v>
      </c>
      <c r="B59" s="13">
        <v>0</v>
      </c>
      <c r="C59" s="13">
        <v>0</v>
      </c>
      <c r="D59" s="36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6">
        <v>0</v>
      </c>
    </row>
    <row r="60" spans="1:15" x14ac:dyDescent="0.25">
      <c r="A60" s="12" t="s">
        <v>357</v>
      </c>
      <c r="B60" s="13">
        <v>2</v>
      </c>
      <c r="C60" s="13">
        <v>3</v>
      </c>
      <c r="D60" s="36">
        <v>-0.33333333333333298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6">
        <v>0</v>
      </c>
    </row>
    <row r="61" spans="1:15" x14ac:dyDescent="0.25">
      <c r="A61" s="12" t="s">
        <v>358</v>
      </c>
      <c r="B61" s="13">
        <v>0</v>
      </c>
      <c r="C61" s="13">
        <v>0</v>
      </c>
      <c r="D61" s="36">
        <v>0</v>
      </c>
      <c r="E61" s="13">
        <v>0</v>
      </c>
      <c r="F61" s="13">
        <v>0</v>
      </c>
      <c r="G61" s="13">
        <v>3</v>
      </c>
      <c r="H61" s="13">
        <v>1</v>
      </c>
      <c r="I61" s="13">
        <v>0</v>
      </c>
      <c r="J61" s="13">
        <v>2</v>
      </c>
      <c r="K61" s="13">
        <v>0</v>
      </c>
      <c r="L61" s="13">
        <v>0</v>
      </c>
      <c r="M61" s="13">
        <v>0</v>
      </c>
      <c r="N61" s="13">
        <v>0</v>
      </c>
      <c r="O61" s="26">
        <v>1</v>
      </c>
    </row>
    <row r="62" spans="1:15" x14ac:dyDescent="0.25">
      <c r="A62" s="12" t="s">
        <v>359</v>
      </c>
      <c r="B62" s="13">
        <v>4</v>
      </c>
      <c r="C62" s="13">
        <v>9</v>
      </c>
      <c r="D62" s="36">
        <v>-0.55555555555555602</v>
      </c>
      <c r="E62" s="13">
        <v>0</v>
      </c>
      <c r="F62" s="13">
        <v>0</v>
      </c>
      <c r="G62" s="13">
        <v>2</v>
      </c>
      <c r="H62" s="13">
        <v>3</v>
      </c>
      <c r="I62" s="13">
        <v>3</v>
      </c>
      <c r="J62" s="13">
        <v>3</v>
      </c>
      <c r="K62" s="13">
        <v>0</v>
      </c>
      <c r="L62" s="13">
        <v>0</v>
      </c>
      <c r="M62" s="13">
        <v>0</v>
      </c>
      <c r="N62" s="13">
        <v>0</v>
      </c>
      <c r="O62" s="26">
        <v>5</v>
      </c>
    </row>
    <row r="63" spans="1:15" x14ac:dyDescent="0.25">
      <c r="A63" s="12" t="s">
        <v>360</v>
      </c>
      <c r="B63" s="13">
        <v>7</v>
      </c>
      <c r="C63" s="13">
        <v>11</v>
      </c>
      <c r="D63" s="36">
        <v>-0.36363636363636398</v>
      </c>
      <c r="E63" s="13">
        <v>0</v>
      </c>
      <c r="F63" s="13">
        <v>0</v>
      </c>
      <c r="G63" s="13">
        <v>4</v>
      </c>
      <c r="H63" s="13">
        <v>1</v>
      </c>
      <c r="I63" s="13">
        <v>0</v>
      </c>
      <c r="J63" s="13">
        <v>2</v>
      </c>
      <c r="K63" s="13">
        <v>0</v>
      </c>
      <c r="L63" s="13">
        <v>0</v>
      </c>
      <c r="M63" s="13">
        <v>0</v>
      </c>
      <c r="N63" s="13">
        <v>2</v>
      </c>
      <c r="O63" s="26">
        <v>6</v>
      </c>
    </row>
    <row r="64" spans="1:15" x14ac:dyDescent="0.25">
      <c r="A64" s="12" t="s">
        <v>361</v>
      </c>
      <c r="B64" s="13">
        <v>4</v>
      </c>
      <c r="C64" s="13">
        <v>1</v>
      </c>
      <c r="D64" s="36">
        <v>3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4</v>
      </c>
      <c r="K64" s="13">
        <v>0</v>
      </c>
      <c r="L64" s="13">
        <v>0</v>
      </c>
      <c r="M64" s="13">
        <v>0</v>
      </c>
      <c r="N64" s="13">
        <v>0</v>
      </c>
      <c r="O64" s="26">
        <v>0</v>
      </c>
    </row>
    <row r="65" spans="1:15" x14ac:dyDescent="0.25">
      <c r="A65" s="12" t="s">
        <v>362</v>
      </c>
      <c r="B65" s="13">
        <v>4</v>
      </c>
      <c r="C65" s="13">
        <v>3</v>
      </c>
      <c r="D65" s="36">
        <v>0.33333333333333298</v>
      </c>
      <c r="E65" s="13">
        <v>0</v>
      </c>
      <c r="F65" s="13">
        <v>0</v>
      </c>
      <c r="G65" s="13">
        <v>2</v>
      </c>
      <c r="H65" s="13">
        <v>1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6">
        <v>0</v>
      </c>
    </row>
    <row r="66" spans="1:15" x14ac:dyDescent="0.25">
      <c r="A66" s="12" t="s">
        <v>363</v>
      </c>
      <c r="B66" s="13">
        <v>1</v>
      </c>
      <c r="C66" s="13">
        <v>0</v>
      </c>
      <c r="D66" s="36">
        <v>0</v>
      </c>
      <c r="E66" s="13">
        <v>0</v>
      </c>
      <c r="F66" s="13">
        <v>0</v>
      </c>
      <c r="G66" s="13">
        <v>1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6">
        <v>0</v>
      </c>
    </row>
    <row r="67" spans="1:15" x14ac:dyDescent="0.25">
      <c r="A67" s="12" t="s">
        <v>364</v>
      </c>
      <c r="B67" s="13">
        <v>0</v>
      </c>
      <c r="C67" s="13">
        <v>2</v>
      </c>
      <c r="D67" s="36">
        <v>-1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6">
        <v>0</v>
      </c>
    </row>
    <row r="68" spans="1:15" x14ac:dyDescent="0.25">
      <c r="A68" s="12" t="s">
        <v>365</v>
      </c>
      <c r="B68" s="13">
        <v>0</v>
      </c>
      <c r="C68" s="13">
        <v>0</v>
      </c>
      <c r="D68" s="36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6">
        <v>0</v>
      </c>
    </row>
    <row r="69" spans="1:15" x14ac:dyDescent="0.25">
      <c r="A69" s="12" t="s">
        <v>366</v>
      </c>
      <c r="B69" s="13">
        <v>0</v>
      </c>
      <c r="C69" s="13">
        <v>1</v>
      </c>
      <c r="D69" s="36">
        <v>-1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6">
        <v>0</v>
      </c>
    </row>
    <row r="70" spans="1:15" x14ac:dyDescent="0.25">
      <c r="A70" s="12" t="s">
        <v>367</v>
      </c>
      <c r="B70" s="13">
        <v>0</v>
      </c>
      <c r="C70" s="13">
        <v>0</v>
      </c>
      <c r="D70" s="36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2</v>
      </c>
      <c r="K70" s="13">
        <v>0</v>
      </c>
      <c r="L70" s="13">
        <v>0</v>
      </c>
      <c r="M70" s="13">
        <v>0</v>
      </c>
      <c r="N70" s="13">
        <v>0</v>
      </c>
      <c r="O70" s="26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6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6">
        <v>0</v>
      </c>
    </row>
    <row r="72" spans="1:15" x14ac:dyDescent="0.25">
      <c r="A72" s="54" t="s">
        <v>369</v>
      </c>
      <c r="B72" s="34">
        <v>2</v>
      </c>
      <c r="C72" s="34">
        <v>1</v>
      </c>
      <c r="D72" s="35">
        <v>1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2</v>
      </c>
    </row>
    <row r="73" spans="1:15" x14ac:dyDescent="0.25">
      <c r="A73" s="12" t="s">
        <v>370</v>
      </c>
      <c r="B73" s="13">
        <v>2</v>
      </c>
      <c r="C73" s="13">
        <v>1</v>
      </c>
      <c r="D73" s="36">
        <v>1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6">
        <v>2</v>
      </c>
    </row>
    <row r="74" spans="1:15" x14ac:dyDescent="0.25">
      <c r="A74" s="54" t="s">
        <v>371</v>
      </c>
      <c r="B74" s="34">
        <v>40</v>
      </c>
      <c r="C74" s="34">
        <v>26</v>
      </c>
      <c r="D74" s="35">
        <v>0.53846153846153899</v>
      </c>
      <c r="E74" s="34">
        <v>0</v>
      </c>
      <c r="F74" s="34">
        <v>1</v>
      </c>
      <c r="G74" s="34">
        <v>3</v>
      </c>
      <c r="H74" s="34">
        <v>3</v>
      </c>
      <c r="I74" s="34">
        <v>0</v>
      </c>
      <c r="J74" s="34">
        <v>0</v>
      </c>
      <c r="K74" s="34">
        <v>0</v>
      </c>
      <c r="L74" s="34">
        <v>0</v>
      </c>
      <c r="M74" s="34">
        <v>2</v>
      </c>
      <c r="N74" s="34">
        <v>0</v>
      </c>
      <c r="O74" s="34">
        <v>2</v>
      </c>
    </row>
    <row r="75" spans="1:15" x14ac:dyDescent="0.25">
      <c r="A75" s="12" t="s">
        <v>372</v>
      </c>
      <c r="B75" s="13">
        <v>10</v>
      </c>
      <c r="C75" s="13">
        <v>11</v>
      </c>
      <c r="D75" s="36">
        <v>-9.0909090909090898E-2</v>
      </c>
      <c r="E75" s="13">
        <v>0</v>
      </c>
      <c r="F75" s="13">
        <v>0</v>
      </c>
      <c r="G75" s="13">
        <v>3</v>
      </c>
      <c r="H75" s="13">
        <v>2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6">
        <v>0</v>
      </c>
    </row>
    <row r="76" spans="1:15" x14ac:dyDescent="0.25">
      <c r="A76" s="12" t="s">
        <v>373</v>
      </c>
      <c r="B76" s="13">
        <v>2</v>
      </c>
      <c r="C76" s="13">
        <v>1</v>
      </c>
      <c r="D76" s="36">
        <v>1</v>
      </c>
      <c r="E76" s="13">
        <v>0</v>
      </c>
      <c r="F76" s="13">
        <v>0</v>
      </c>
      <c r="G76" s="13">
        <v>0</v>
      </c>
      <c r="H76" s="13">
        <v>1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6">
        <v>1</v>
      </c>
    </row>
    <row r="77" spans="1:15" x14ac:dyDescent="0.25">
      <c r="A77" s="12" t="s">
        <v>374</v>
      </c>
      <c r="B77" s="13">
        <v>14</v>
      </c>
      <c r="C77" s="13">
        <v>7</v>
      </c>
      <c r="D77" s="36">
        <v>1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26">
        <v>0</v>
      </c>
    </row>
    <row r="78" spans="1:15" x14ac:dyDescent="0.25">
      <c r="A78" s="12" t="s">
        <v>375</v>
      </c>
      <c r="B78" s="13">
        <v>0</v>
      </c>
      <c r="C78" s="13">
        <v>0</v>
      </c>
      <c r="D78" s="36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6">
        <v>0</v>
      </c>
    </row>
    <row r="79" spans="1:15" x14ac:dyDescent="0.25">
      <c r="A79" s="12" t="s">
        <v>376</v>
      </c>
      <c r="B79" s="13">
        <v>14</v>
      </c>
      <c r="C79" s="13">
        <v>7</v>
      </c>
      <c r="D79" s="36">
        <v>1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2</v>
      </c>
      <c r="N79" s="13">
        <v>0</v>
      </c>
      <c r="O79" s="26">
        <v>0</v>
      </c>
    </row>
    <row r="80" spans="1:15" x14ac:dyDescent="0.25">
      <c r="A80" s="12" t="s">
        <v>377</v>
      </c>
      <c r="B80" s="13">
        <v>0</v>
      </c>
      <c r="C80" s="13">
        <v>0</v>
      </c>
      <c r="D80" s="36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6">
        <v>0</v>
      </c>
    </row>
    <row r="81" spans="1:15" x14ac:dyDescent="0.25">
      <c r="A81" s="12" t="s">
        <v>378</v>
      </c>
      <c r="B81" s="13">
        <v>0</v>
      </c>
      <c r="C81" s="13">
        <v>0</v>
      </c>
      <c r="D81" s="36">
        <v>0</v>
      </c>
      <c r="E81" s="13">
        <v>0</v>
      </c>
      <c r="F81" s="13">
        <v>1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6">
        <v>1</v>
      </c>
    </row>
    <row r="82" spans="1:15" x14ac:dyDescent="0.25">
      <c r="A82" s="54" t="s">
        <v>379</v>
      </c>
      <c r="B82" s="34">
        <v>83</v>
      </c>
      <c r="C82" s="34">
        <v>80</v>
      </c>
      <c r="D82" s="35">
        <v>3.7499999999999999E-2</v>
      </c>
      <c r="E82" s="34">
        <v>0</v>
      </c>
      <c r="F82" s="34">
        <v>1</v>
      </c>
      <c r="G82" s="34">
        <v>11</v>
      </c>
      <c r="H82" s="34">
        <v>5</v>
      </c>
      <c r="I82" s="34">
        <v>0</v>
      </c>
      <c r="J82" s="34">
        <v>0</v>
      </c>
      <c r="K82" s="34">
        <v>0</v>
      </c>
      <c r="L82" s="34">
        <v>0</v>
      </c>
      <c r="M82" s="34">
        <v>3</v>
      </c>
      <c r="N82" s="34">
        <v>0</v>
      </c>
      <c r="O82" s="34">
        <v>10</v>
      </c>
    </row>
    <row r="83" spans="1:15" x14ac:dyDescent="0.25">
      <c r="A83" s="12" t="s">
        <v>380</v>
      </c>
      <c r="B83" s="13">
        <v>28</v>
      </c>
      <c r="C83" s="13">
        <v>22</v>
      </c>
      <c r="D83" s="36">
        <v>0.27272727272727298</v>
      </c>
      <c r="E83" s="13">
        <v>0</v>
      </c>
      <c r="F83" s="13">
        <v>0</v>
      </c>
      <c r="G83" s="13">
        <v>8</v>
      </c>
      <c r="H83" s="13">
        <v>4</v>
      </c>
      <c r="I83" s="13">
        <v>0</v>
      </c>
      <c r="J83" s="13">
        <v>0</v>
      </c>
      <c r="K83" s="13">
        <v>0</v>
      </c>
      <c r="L83" s="13">
        <v>0</v>
      </c>
      <c r="M83" s="13">
        <v>1</v>
      </c>
      <c r="N83" s="13">
        <v>0</v>
      </c>
      <c r="O83" s="26">
        <v>2</v>
      </c>
    </row>
    <row r="84" spans="1:15" x14ac:dyDescent="0.25">
      <c r="A84" s="12" t="s">
        <v>381</v>
      </c>
      <c r="B84" s="13">
        <v>55</v>
      </c>
      <c r="C84" s="13">
        <v>58</v>
      </c>
      <c r="D84" s="36">
        <v>-5.1724137931034503E-2</v>
      </c>
      <c r="E84" s="13">
        <v>0</v>
      </c>
      <c r="F84" s="13">
        <v>1</v>
      </c>
      <c r="G84" s="13">
        <v>3</v>
      </c>
      <c r="H84" s="13">
        <v>1</v>
      </c>
      <c r="I84" s="13">
        <v>0</v>
      </c>
      <c r="J84" s="13">
        <v>0</v>
      </c>
      <c r="K84" s="13">
        <v>0</v>
      </c>
      <c r="L84" s="13">
        <v>0</v>
      </c>
      <c r="M84" s="13">
        <v>2</v>
      </c>
      <c r="N84" s="13">
        <v>0</v>
      </c>
      <c r="O84" s="26">
        <v>8</v>
      </c>
    </row>
    <row r="85" spans="1:15" x14ac:dyDescent="0.25">
      <c r="A85" s="54" t="s">
        <v>382</v>
      </c>
      <c r="B85" s="34">
        <v>141</v>
      </c>
      <c r="C85" s="34">
        <v>165</v>
      </c>
      <c r="D85" s="35">
        <v>-0.145454545454545</v>
      </c>
      <c r="E85" s="34">
        <v>0</v>
      </c>
      <c r="F85" s="34">
        <v>0</v>
      </c>
      <c r="G85" s="34">
        <v>53</v>
      </c>
      <c r="H85" s="34">
        <v>23</v>
      </c>
      <c r="I85" s="34">
        <v>1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18</v>
      </c>
    </row>
    <row r="86" spans="1:15" x14ac:dyDescent="0.25">
      <c r="A86" s="12" t="s">
        <v>383</v>
      </c>
      <c r="B86" s="13">
        <v>0</v>
      </c>
      <c r="C86" s="13">
        <v>0</v>
      </c>
      <c r="D86" s="36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6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6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6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6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6">
        <v>0</v>
      </c>
    </row>
    <row r="89" spans="1:15" x14ac:dyDescent="0.25">
      <c r="A89" s="12" t="s">
        <v>386</v>
      </c>
      <c r="B89" s="13">
        <v>42</v>
      </c>
      <c r="C89" s="13">
        <v>76</v>
      </c>
      <c r="D89" s="36">
        <v>-0.44736842105263203</v>
      </c>
      <c r="E89" s="13">
        <v>0</v>
      </c>
      <c r="F89" s="13">
        <v>0</v>
      </c>
      <c r="G89" s="13">
        <v>2</v>
      </c>
      <c r="H89" s="13">
        <v>1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6">
        <v>0</v>
      </c>
    </row>
    <row r="90" spans="1:15" x14ac:dyDescent="0.25">
      <c r="A90" s="12" t="s">
        <v>387</v>
      </c>
      <c r="B90" s="13">
        <v>2</v>
      </c>
      <c r="C90" s="13">
        <v>2</v>
      </c>
      <c r="D90" s="36">
        <v>0</v>
      </c>
      <c r="E90" s="13">
        <v>0</v>
      </c>
      <c r="F90" s="13">
        <v>0</v>
      </c>
      <c r="G90" s="13">
        <v>0</v>
      </c>
      <c r="H90" s="13">
        <v>0</v>
      </c>
      <c r="I90" s="13">
        <v>1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6">
        <v>0</v>
      </c>
    </row>
    <row r="91" spans="1:15" x14ac:dyDescent="0.25">
      <c r="A91" s="12" t="s">
        <v>388</v>
      </c>
      <c r="B91" s="13">
        <v>5</v>
      </c>
      <c r="C91" s="13">
        <v>8</v>
      </c>
      <c r="D91" s="36">
        <v>-0.375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6">
        <v>0</v>
      </c>
    </row>
    <row r="92" spans="1:15" x14ac:dyDescent="0.25">
      <c r="A92" s="12" t="s">
        <v>389</v>
      </c>
      <c r="B92" s="13">
        <v>28</v>
      </c>
      <c r="C92" s="13">
        <v>11</v>
      </c>
      <c r="D92" s="36">
        <v>1.5454545454545501</v>
      </c>
      <c r="E92" s="13">
        <v>0</v>
      </c>
      <c r="F92" s="13">
        <v>0</v>
      </c>
      <c r="G92" s="13">
        <v>21</v>
      </c>
      <c r="H92" s="13">
        <v>9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26">
        <v>15</v>
      </c>
    </row>
    <row r="93" spans="1:15" x14ac:dyDescent="0.25">
      <c r="A93" s="12" t="s">
        <v>390</v>
      </c>
      <c r="B93" s="13">
        <v>5</v>
      </c>
      <c r="C93" s="13">
        <v>5</v>
      </c>
      <c r="D93" s="36">
        <v>0</v>
      </c>
      <c r="E93" s="13">
        <v>0</v>
      </c>
      <c r="F93" s="13">
        <v>0</v>
      </c>
      <c r="G93" s="13">
        <v>2</v>
      </c>
      <c r="H93" s="13">
        <v>1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6">
        <v>0</v>
      </c>
    </row>
    <row r="94" spans="1:15" x14ac:dyDescent="0.25">
      <c r="A94" s="12" t="s">
        <v>391</v>
      </c>
      <c r="B94" s="13">
        <v>59</v>
      </c>
      <c r="C94" s="13">
        <v>60</v>
      </c>
      <c r="D94" s="36">
        <v>-1.6666666666666701E-2</v>
      </c>
      <c r="E94" s="13">
        <v>0</v>
      </c>
      <c r="F94" s="13">
        <v>0</v>
      </c>
      <c r="G94" s="13">
        <v>28</v>
      </c>
      <c r="H94" s="13">
        <v>12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6">
        <v>2</v>
      </c>
    </row>
    <row r="95" spans="1:15" x14ac:dyDescent="0.25">
      <c r="A95" s="12" t="s">
        <v>392</v>
      </c>
      <c r="B95" s="13">
        <v>0</v>
      </c>
      <c r="C95" s="13">
        <v>0</v>
      </c>
      <c r="D95" s="36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6">
        <v>1</v>
      </c>
    </row>
    <row r="96" spans="1:15" x14ac:dyDescent="0.25">
      <c r="A96" s="12" t="s">
        <v>393</v>
      </c>
      <c r="B96" s="13">
        <v>0</v>
      </c>
      <c r="C96" s="13">
        <v>3</v>
      </c>
      <c r="D96" s="36">
        <v>-1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6">
        <v>0</v>
      </c>
    </row>
    <row r="97" spans="1:15" x14ac:dyDescent="0.25">
      <c r="A97" s="54" t="s">
        <v>394</v>
      </c>
      <c r="B97" s="34">
        <v>2584</v>
      </c>
      <c r="C97" s="34">
        <v>2470</v>
      </c>
      <c r="D97" s="35">
        <v>4.6153846153846198E-2</v>
      </c>
      <c r="E97" s="34">
        <v>30</v>
      </c>
      <c r="F97" s="34">
        <v>22</v>
      </c>
      <c r="G97" s="34">
        <v>597</v>
      </c>
      <c r="H97" s="34">
        <v>251</v>
      </c>
      <c r="I97" s="34">
        <v>0</v>
      </c>
      <c r="J97" s="34">
        <v>0</v>
      </c>
      <c r="K97" s="34">
        <v>0</v>
      </c>
      <c r="L97" s="34">
        <v>0</v>
      </c>
      <c r="M97" s="34">
        <v>12</v>
      </c>
      <c r="N97" s="34">
        <v>40</v>
      </c>
      <c r="O97" s="34">
        <v>313</v>
      </c>
    </row>
    <row r="98" spans="1:15" x14ac:dyDescent="0.25">
      <c r="A98" s="12" t="s">
        <v>395</v>
      </c>
      <c r="B98" s="13">
        <v>470</v>
      </c>
      <c r="C98" s="13">
        <v>502</v>
      </c>
      <c r="D98" s="36">
        <v>-6.3745019920318696E-2</v>
      </c>
      <c r="E98" s="13">
        <v>7</v>
      </c>
      <c r="F98" s="13">
        <v>4</v>
      </c>
      <c r="G98" s="13">
        <v>101</v>
      </c>
      <c r="H98" s="13">
        <v>31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26">
        <v>71</v>
      </c>
    </row>
    <row r="99" spans="1:15" x14ac:dyDescent="0.25">
      <c r="A99" s="12" t="s">
        <v>396</v>
      </c>
      <c r="B99" s="13">
        <v>341</v>
      </c>
      <c r="C99" s="13">
        <v>305</v>
      </c>
      <c r="D99" s="36">
        <v>0.118032786885246</v>
      </c>
      <c r="E99" s="13">
        <v>4</v>
      </c>
      <c r="F99" s="13">
        <v>3</v>
      </c>
      <c r="G99" s="13">
        <v>119</v>
      </c>
      <c r="H99" s="13">
        <v>40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12</v>
      </c>
      <c r="O99" s="26">
        <v>59</v>
      </c>
    </row>
    <row r="100" spans="1:15" x14ac:dyDescent="0.25">
      <c r="A100" s="12" t="s">
        <v>397</v>
      </c>
      <c r="B100" s="13">
        <v>14</v>
      </c>
      <c r="C100" s="13">
        <v>23</v>
      </c>
      <c r="D100" s="36">
        <v>-0.39130434782608697</v>
      </c>
      <c r="E100" s="13">
        <v>0</v>
      </c>
      <c r="F100" s="13">
        <v>1</v>
      </c>
      <c r="G100" s="13">
        <v>15</v>
      </c>
      <c r="H100" s="13">
        <v>23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4</v>
      </c>
      <c r="O100" s="26">
        <v>5</v>
      </c>
    </row>
    <row r="101" spans="1:15" x14ac:dyDescent="0.25">
      <c r="A101" s="12" t="s">
        <v>398</v>
      </c>
      <c r="B101" s="13">
        <v>135</v>
      </c>
      <c r="C101" s="13">
        <v>117</v>
      </c>
      <c r="D101" s="36">
        <v>0.15384615384615399</v>
      </c>
      <c r="E101" s="13">
        <v>1</v>
      </c>
      <c r="F101" s="13">
        <v>0</v>
      </c>
      <c r="G101" s="13">
        <v>67</v>
      </c>
      <c r="H101" s="13">
        <v>23</v>
      </c>
      <c r="I101" s="13">
        <v>0</v>
      </c>
      <c r="J101" s="13">
        <v>0</v>
      </c>
      <c r="K101" s="13">
        <v>0</v>
      </c>
      <c r="L101" s="13">
        <v>0</v>
      </c>
      <c r="M101" s="13">
        <v>1</v>
      </c>
      <c r="N101" s="13">
        <v>23</v>
      </c>
      <c r="O101" s="26">
        <v>28</v>
      </c>
    </row>
    <row r="102" spans="1:15" x14ac:dyDescent="0.25">
      <c r="A102" s="12" t="s">
        <v>399</v>
      </c>
      <c r="B102" s="13">
        <v>4</v>
      </c>
      <c r="C102" s="13">
        <v>11</v>
      </c>
      <c r="D102" s="36">
        <v>-0.63636363636363602</v>
      </c>
      <c r="E102" s="13">
        <v>0</v>
      </c>
      <c r="F102" s="13">
        <v>1</v>
      </c>
      <c r="G102" s="13">
        <v>5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6">
        <v>2</v>
      </c>
    </row>
    <row r="103" spans="1:15" x14ac:dyDescent="0.25">
      <c r="A103" s="12" t="s">
        <v>400</v>
      </c>
      <c r="B103" s="13">
        <v>48</v>
      </c>
      <c r="C103" s="13">
        <v>44</v>
      </c>
      <c r="D103" s="36">
        <v>9.0909090909090898E-2</v>
      </c>
      <c r="E103" s="13">
        <v>0</v>
      </c>
      <c r="F103" s="13">
        <v>0</v>
      </c>
      <c r="G103" s="13">
        <v>8</v>
      </c>
      <c r="H103" s="13">
        <v>6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1</v>
      </c>
      <c r="O103" s="26">
        <v>8</v>
      </c>
    </row>
    <row r="104" spans="1:15" x14ac:dyDescent="0.25">
      <c r="A104" s="12" t="s">
        <v>401</v>
      </c>
      <c r="B104" s="13">
        <v>55</v>
      </c>
      <c r="C104" s="13">
        <v>48</v>
      </c>
      <c r="D104" s="36">
        <v>0.14583333333333301</v>
      </c>
      <c r="E104" s="13">
        <v>0</v>
      </c>
      <c r="F104" s="13">
        <v>0</v>
      </c>
      <c r="G104" s="13">
        <v>5</v>
      </c>
      <c r="H104" s="13">
        <v>2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6">
        <v>1</v>
      </c>
    </row>
    <row r="105" spans="1:15" x14ac:dyDescent="0.25">
      <c r="A105" s="12" t="s">
        <v>402</v>
      </c>
      <c r="B105" s="13">
        <v>516</v>
      </c>
      <c r="C105" s="13">
        <v>513</v>
      </c>
      <c r="D105" s="36">
        <v>5.8479532163742704E-3</v>
      </c>
      <c r="E105" s="13">
        <v>7</v>
      </c>
      <c r="F105" s="13">
        <v>7</v>
      </c>
      <c r="G105" s="13">
        <v>136</v>
      </c>
      <c r="H105" s="13">
        <v>55</v>
      </c>
      <c r="I105" s="13">
        <v>0</v>
      </c>
      <c r="J105" s="13">
        <v>0</v>
      </c>
      <c r="K105" s="13">
        <v>0</v>
      </c>
      <c r="L105" s="13">
        <v>0</v>
      </c>
      <c r="M105" s="13">
        <v>6</v>
      </c>
      <c r="N105" s="13">
        <v>0</v>
      </c>
      <c r="O105" s="26">
        <v>57</v>
      </c>
    </row>
    <row r="106" spans="1:15" x14ac:dyDescent="0.25">
      <c r="A106" s="12" t="s">
        <v>403</v>
      </c>
      <c r="B106" s="13">
        <v>159</v>
      </c>
      <c r="C106" s="13">
        <v>183</v>
      </c>
      <c r="D106" s="36">
        <v>-0.13114754098360701</v>
      </c>
      <c r="E106" s="13">
        <v>2</v>
      </c>
      <c r="F106" s="13">
        <v>1</v>
      </c>
      <c r="G106" s="13">
        <v>47</v>
      </c>
      <c r="H106" s="13">
        <v>22</v>
      </c>
      <c r="I106" s="13">
        <v>0</v>
      </c>
      <c r="J106" s="13">
        <v>0</v>
      </c>
      <c r="K106" s="13">
        <v>0</v>
      </c>
      <c r="L106" s="13">
        <v>0</v>
      </c>
      <c r="M106" s="13">
        <v>2</v>
      </c>
      <c r="N106" s="13">
        <v>0</v>
      </c>
      <c r="O106" s="26">
        <v>20</v>
      </c>
    </row>
    <row r="107" spans="1:15" x14ac:dyDescent="0.25">
      <c r="A107" s="12" t="s">
        <v>404</v>
      </c>
      <c r="B107" s="13">
        <v>7</v>
      </c>
      <c r="C107" s="13">
        <v>8</v>
      </c>
      <c r="D107" s="36">
        <v>-0.125</v>
      </c>
      <c r="E107" s="13">
        <v>0</v>
      </c>
      <c r="F107" s="13">
        <v>0</v>
      </c>
      <c r="G107" s="13">
        <v>2</v>
      </c>
      <c r="H107" s="13">
        <v>2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6">
        <v>2</v>
      </c>
    </row>
    <row r="108" spans="1:15" x14ac:dyDescent="0.25">
      <c r="A108" s="12" t="s">
        <v>405</v>
      </c>
      <c r="B108" s="13">
        <v>5</v>
      </c>
      <c r="C108" s="13">
        <v>1</v>
      </c>
      <c r="D108" s="36">
        <v>4</v>
      </c>
      <c r="E108" s="13">
        <v>0</v>
      </c>
      <c r="F108" s="13">
        <v>0</v>
      </c>
      <c r="G108" s="13">
        <v>4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6">
        <v>0</v>
      </c>
    </row>
    <row r="109" spans="1:15" x14ac:dyDescent="0.25">
      <c r="A109" s="12" t="s">
        <v>406</v>
      </c>
      <c r="B109" s="13">
        <v>0</v>
      </c>
      <c r="C109" s="13">
        <v>5</v>
      </c>
      <c r="D109" s="36">
        <v>-1</v>
      </c>
      <c r="E109" s="13">
        <v>0</v>
      </c>
      <c r="F109" s="13">
        <v>0</v>
      </c>
      <c r="G109" s="13">
        <v>4</v>
      </c>
      <c r="H109" s="13">
        <v>1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6">
        <v>1</v>
      </c>
    </row>
    <row r="110" spans="1:15" x14ac:dyDescent="0.25">
      <c r="A110" s="12" t="s">
        <v>407</v>
      </c>
      <c r="B110" s="13">
        <v>0</v>
      </c>
      <c r="C110" s="13">
        <v>0</v>
      </c>
      <c r="D110" s="36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6">
        <v>0</v>
      </c>
    </row>
    <row r="111" spans="1:15" x14ac:dyDescent="0.25">
      <c r="A111" s="12" t="s">
        <v>408</v>
      </c>
      <c r="B111" s="13">
        <v>773</v>
      </c>
      <c r="C111" s="13">
        <v>673</v>
      </c>
      <c r="D111" s="36">
        <v>0.148588410104012</v>
      </c>
      <c r="E111" s="13">
        <v>8</v>
      </c>
      <c r="F111" s="13">
        <v>5</v>
      </c>
      <c r="G111" s="13">
        <v>71</v>
      </c>
      <c r="H111" s="13">
        <v>32</v>
      </c>
      <c r="I111" s="13">
        <v>0</v>
      </c>
      <c r="J111" s="13">
        <v>0</v>
      </c>
      <c r="K111" s="13">
        <v>0</v>
      </c>
      <c r="L111" s="13">
        <v>0</v>
      </c>
      <c r="M111" s="13">
        <v>2</v>
      </c>
      <c r="N111" s="13">
        <v>0</v>
      </c>
      <c r="O111" s="26">
        <v>47</v>
      </c>
    </row>
    <row r="112" spans="1:15" x14ac:dyDescent="0.25">
      <c r="A112" s="12" t="s">
        <v>409</v>
      </c>
      <c r="B112" s="13">
        <v>0</v>
      </c>
      <c r="C112" s="13">
        <v>0</v>
      </c>
      <c r="D112" s="36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6">
        <v>0</v>
      </c>
    </row>
    <row r="113" spans="1:15" x14ac:dyDescent="0.25">
      <c r="A113" s="12" t="s">
        <v>410</v>
      </c>
      <c r="B113" s="13">
        <v>0</v>
      </c>
      <c r="C113" s="13">
        <v>1</v>
      </c>
      <c r="D113" s="36">
        <v>-1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6">
        <v>0</v>
      </c>
    </row>
    <row r="114" spans="1:15" x14ac:dyDescent="0.25">
      <c r="A114" s="12" t="s">
        <v>411</v>
      </c>
      <c r="B114" s="13">
        <v>11</v>
      </c>
      <c r="C114" s="13">
        <v>3</v>
      </c>
      <c r="D114" s="36">
        <v>2.6666666666666701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6">
        <v>0</v>
      </c>
    </row>
    <row r="115" spans="1:15" x14ac:dyDescent="0.25">
      <c r="A115" s="12" t="s">
        <v>412</v>
      </c>
      <c r="B115" s="13">
        <v>14</v>
      </c>
      <c r="C115" s="13">
        <v>0</v>
      </c>
      <c r="D115" s="36">
        <v>0</v>
      </c>
      <c r="E115" s="13">
        <v>1</v>
      </c>
      <c r="F115" s="13">
        <v>0</v>
      </c>
      <c r="G115" s="13">
        <v>3</v>
      </c>
      <c r="H115" s="13">
        <v>2</v>
      </c>
      <c r="I115" s="13">
        <v>0</v>
      </c>
      <c r="J115" s="13">
        <v>0</v>
      </c>
      <c r="K115" s="13">
        <v>0</v>
      </c>
      <c r="L115" s="13">
        <v>0</v>
      </c>
      <c r="M115" s="13">
        <v>1</v>
      </c>
      <c r="N115" s="13">
        <v>0</v>
      </c>
      <c r="O115" s="26">
        <v>1</v>
      </c>
    </row>
    <row r="116" spans="1:15" x14ac:dyDescent="0.25">
      <c r="A116" s="12" t="s">
        <v>413</v>
      </c>
      <c r="B116" s="13">
        <v>4</v>
      </c>
      <c r="C116" s="13">
        <v>5</v>
      </c>
      <c r="D116" s="36">
        <v>-0.2</v>
      </c>
      <c r="E116" s="13">
        <v>0</v>
      </c>
      <c r="F116" s="13">
        <v>0</v>
      </c>
      <c r="G116" s="13">
        <v>4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6">
        <v>0</v>
      </c>
    </row>
    <row r="117" spans="1:15" x14ac:dyDescent="0.25">
      <c r="A117" s="12" t="s">
        <v>414</v>
      </c>
      <c r="B117" s="13">
        <v>0</v>
      </c>
      <c r="C117" s="13">
        <v>0</v>
      </c>
      <c r="D117" s="36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6">
        <v>0</v>
      </c>
    </row>
    <row r="118" spans="1:15" x14ac:dyDescent="0.25">
      <c r="A118" s="12" t="s">
        <v>415</v>
      </c>
      <c r="B118" s="13">
        <v>0</v>
      </c>
      <c r="C118" s="13">
        <v>0</v>
      </c>
      <c r="D118" s="36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6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6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6">
        <v>0</v>
      </c>
    </row>
    <row r="120" spans="1:15" x14ac:dyDescent="0.25">
      <c r="A120" s="12" t="s">
        <v>417</v>
      </c>
      <c r="B120" s="13">
        <v>6</v>
      </c>
      <c r="C120" s="13">
        <v>5</v>
      </c>
      <c r="D120" s="36">
        <v>0.2</v>
      </c>
      <c r="E120" s="13">
        <v>0</v>
      </c>
      <c r="F120" s="13">
        <v>0</v>
      </c>
      <c r="G120" s="13">
        <v>0</v>
      </c>
      <c r="H120" s="13">
        <v>1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6">
        <v>0</v>
      </c>
    </row>
    <row r="121" spans="1:15" x14ac:dyDescent="0.25">
      <c r="A121" s="12" t="s">
        <v>418</v>
      </c>
      <c r="B121" s="13">
        <v>18</v>
      </c>
      <c r="C121" s="13">
        <v>16</v>
      </c>
      <c r="D121" s="36">
        <v>0.125</v>
      </c>
      <c r="E121" s="13">
        <v>0</v>
      </c>
      <c r="F121" s="13">
        <v>0</v>
      </c>
      <c r="G121" s="13">
        <v>2</v>
      </c>
      <c r="H121" s="13">
        <v>4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6">
        <v>3</v>
      </c>
    </row>
    <row r="122" spans="1:15" x14ac:dyDescent="0.25">
      <c r="A122" s="12" t="s">
        <v>419</v>
      </c>
      <c r="B122" s="13">
        <v>1</v>
      </c>
      <c r="C122" s="13">
        <v>2</v>
      </c>
      <c r="D122" s="36">
        <v>-0.5</v>
      </c>
      <c r="E122" s="13">
        <v>0</v>
      </c>
      <c r="F122" s="13">
        <v>0</v>
      </c>
      <c r="G122" s="13">
        <v>1</v>
      </c>
      <c r="H122" s="13">
        <v>3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6">
        <v>5</v>
      </c>
    </row>
    <row r="123" spans="1:15" x14ac:dyDescent="0.25">
      <c r="A123" s="12" t="s">
        <v>420</v>
      </c>
      <c r="B123" s="13">
        <v>1</v>
      </c>
      <c r="C123" s="13">
        <v>2</v>
      </c>
      <c r="D123" s="36">
        <v>-0.5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6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6">
        <v>0</v>
      </c>
      <c r="E124" s="13">
        <v>0</v>
      </c>
      <c r="F124" s="13">
        <v>0</v>
      </c>
      <c r="G124" s="13">
        <v>0</v>
      </c>
      <c r="H124" s="13">
        <v>1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6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6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6">
        <v>0</v>
      </c>
    </row>
    <row r="126" spans="1:15" x14ac:dyDescent="0.25">
      <c r="A126" s="12" t="s">
        <v>423</v>
      </c>
      <c r="B126" s="13">
        <v>0</v>
      </c>
      <c r="C126" s="13">
        <v>3</v>
      </c>
      <c r="D126" s="36">
        <v>-1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6">
        <v>2</v>
      </c>
    </row>
    <row r="127" spans="1:15" x14ac:dyDescent="0.25">
      <c r="A127" s="12" t="s">
        <v>424</v>
      </c>
      <c r="B127" s="13">
        <v>2</v>
      </c>
      <c r="C127" s="13">
        <v>0</v>
      </c>
      <c r="D127" s="36">
        <v>0</v>
      </c>
      <c r="E127" s="13">
        <v>0</v>
      </c>
      <c r="F127" s="13">
        <v>0</v>
      </c>
      <c r="G127" s="13">
        <v>3</v>
      </c>
      <c r="H127" s="13">
        <v>2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6">
        <v>0</v>
      </c>
    </row>
    <row r="128" spans="1:15" x14ac:dyDescent="0.25">
      <c r="A128" s="12" t="s">
        <v>425</v>
      </c>
      <c r="B128" s="13">
        <v>0</v>
      </c>
      <c r="C128" s="13">
        <v>0</v>
      </c>
      <c r="D128" s="36">
        <v>0</v>
      </c>
      <c r="E128" s="13">
        <v>0</v>
      </c>
      <c r="F128" s="13">
        <v>0</v>
      </c>
      <c r="G128" s="13">
        <v>0</v>
      </c>
      <c r="H128" s="13">
        <v>1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6">
        <v>0</v>
      </c>
    </row>
    <row r="129" spans="1:15" x14ac:dyDescent="0.25">
      <c r="A129" s="12" t="s">
        <v>426</v>
      </c>
      <c r="B129" s="13">
        <v>0</v>
      </c>
      <c r="C129" s="13">
        <v>0</v>
      </c>
      <c r="D129" s="36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6">
        <v>1</v>
      </c>
    </row>
    <row r="130" spans="1:15" x14ac:dyDescent="0.25">
      <c r="A130" s="12" t="s">
        <v>427</v>
      </c>
      <c r="B130" s="13">
        <v>0</v>
      </c>
      <c r="C130" s="13">
        <v>0</v>
      </c>
      <c r="D130" s="36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6">
        <v>0</v>
      </c>
    </row>
    <row r="131" spans="1:15" x14ac:dyDescent="0.25">
      <c r="A131" s="54" t="s">
        <v>428</v>
      </c>
      <c r="B131" s="34">
        <v>6</v>
      </c>
      <c r="C131" s="34">
        <v>6</v>
      </c>
      <c r="D131" s="35">
        <v>0</v>
      </c>
      <c r="E131" s="34">
        <v>0</v>
      </c>
      <c r="F131" s="34">
        <v>0</v>
      </c>
      <c r="G131" s="34">
        <v>4</v>
      </c>
      <c r="H131" s="34">
        <v>1</v>
      </c>
      <c r="I131" s="34">
        <v>0</v>
      </c>
      <c r="J131" s="34">
        <v>0</v>
      </c>
      <c r="K131" s="34">
        <v>0</v>
      </c>
      <c r="L131" s="34">
        <v>0</v>
      </c>
      <c r="M131" s="34">
        <v>1</v>
      </c>
      <c r="N131" s="34">
        <v>0</v>
      </c>
      <c r="O131" s="34">
        <v>1</v>
      </c>
    </row>
    <row r="132" spans="1:15" x14ac:dyDescent="0.25">
      <c r="A132" s="12" t="s">
        <v>429</v>
      </c>
      <c r="B132" s="13">
        <v>1</v>
      </c>
      <c r="C132" s="13">
        <v>1</v>
      </c>
      <c r="D132" s="36">
        <v>0</v>
      </c>
      <c r="E132" s="13">
        <v>0</v>
      </c>
      <c r="F132" s="13">
        <v>0</v>
      </c>
      <c r="G132" s="13">
        <v>1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1</v>
      </c>
      <c r="N132" s="13">
        <v>0</v>
      </c>
      <c r="O132" s="26">
        <v>0</v>
      </c>
    </row>
    <row r="133" spans="1:15" x14ac:dyDescent="0.25">
      <c r="A133" s="12" t="s">
        <v>430</v>
      </c>
      <c r="B133" s="13">
        <v>0</v>
      </c>
      <c r="C133" s="13">
        <v>0</v>
      </c>
      <c r="D133" s="36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6">
        <v>0</v>
      </c>
    </row>
    <row r="134" spans="1:15" x14ac:dyDescent="0.25">
      <c r="A134" s="12" t="s">
        <v>431</v>
      </c>
      <c r="B134" s="13">
        <v>5</v>
      </c>
      <c r="C134" s="13">
        <v>5</v>
      </c>
      <c r="D134" s="36">
        <v>0</v>
      </c>
      <c r="E134" s="13">
        <v>0</v>
      </c>
      <c r="F134" s="13">
        <v>0</v>
      </c>
      <c r="G134" s="13">
        <v>3</v>
      </c>
      <c r="H134" s="13">
        <v>1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6">
        <v>1</v>
      </c>
    </row>
    <row r="135" spans="1:15" x14ac:dyDescent="0.25">
      <c r="A135" s="12" t="s">
        <v>432</v>
      </c>
      <c r="B135" s="13">
        <v>0</v>
      </c>
      <c r="C135" s="13">
        <v>0</v>
      </c>
      <c r="D135" s="36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6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6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6">
        <v>0</v>
      </c>
    </row>
    <row r="137" spans="1:15" x14ac:dyDescent="0.25">
      <c r="A137" s="54" t="s">
        <v>434</v>
      </c>
      <c r="B137" s="34">
        <v>62</v>
      </c>
      <c r="C137" s="34">
        <v>68</v>
      </c>
      <c r="D137" s="35">
        <v>-8.8235294117647106E-2</v>
      </c>
      <c r="E137" s="34">
        <v>0</v>
      </c>
      <c r="F137" s="34">
        <v>0</v>
      </c>
      <c r="G137" s="34">
        <v>13</v>
      </c>
      <c r="H137" s="34">
        <v>4</v>
      </c>
      <c r="I137" s="34">
        <v>0</v>
      </c>
      <c r="J137" s="34">
        <v>0</v>
      </c>
      <c r="K137" s="34">
        <v>0</v>
      </c>
      <c r="L137" s="34">
        <v>0</v>
      </c>
      <c r="M137" s="34">
        <v>23</v>
      </c>
      <c r="N137" s="34">
        <v>0</v>
      </c>
      <c r="O137" s="34">
        <v>5</v>
      </c>
    </row>
    <row r="138" spans="1:15" x14ac:dyDescent="0.25">
      <c r="A138" s="12" t="s">
        <v>435</v>
      </c>
      <c r="B138" s="13">
        <v>4</v>
      </c>
      <c r="C138" s="13">
        <v>5</v>
      </c>
      <c r="D138" s="36">
        <v>-0.2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6">
        <v>0</v>
      </c>
    </row>
    <row r="139" spans="1:15" x14ac:dyDescent="0.25">
      <c r="A139" s="12" t="s">
        <v>436</v>
      </c>
      <c r="B139" s="13">
        <v>0</v>
      </c>
      <c r="C139" s="13">
        <v>0</v>
      </c>
      <c r="D139" s="36">
        <v>0</v>
      </c>
      <c r="E139" s="13">
        <v>0</v>
      </c>
      <c r="F139" s="13">
        <v>0</v>
      </c>
      <c r="G139" s="13">
        <v>1</v>
      </c>
      <c r="H139" s="13">
        <v>1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6">
        <v>0</v>
      </c>
    </row>
    <row r="140" spans="1:15" x14ac:dyDescent="0.25">
      <c r="A140" s="12" t="s">
        <v>437</v>
      </c>
      <c r="B140" s="13">
        <v>0</v>
      </c>
      <c r="C140" s="13">
        <v>0</v>
      </c>
      <c r="D140" s="36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6">
        <v>0</v>
      </c>
    </row>
    <row r="141" spans="1:15" x14ac:dyDescent="0.25">
      <c r="A141" s="12" t="s">
        <v>438</v>
      </c>
      <c r="B141" s="13">
        <v>0</v>
      </c>
      <c r="C141" s="13">
        <v>0</v>
      </c>
      <c r="D141" s="36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6">
        <v>0</v>
      </c>
    </row>
    <row r="142" spans="1:15" x14ac:dyDescent="0.25">
      <c r="A142" s="12" t="s">
        <v>439</v>
      </c>
      <c r="B142" s="13">
        <v>38</v>
      </c>
      <c r="C142" s="13">
        <v>46</v>
      </c>
      <c r="D142" s="36">
        <v>-0.173913043478261</v>
      </c>
      <c r="E142" s="13">
        <v>0</v>
      </c>
      <c r="F142" s="13">
        <v>0</v>
      </c>
      <c r="G142" s="13">
        <v>7</v>
      </c>
      <c r="H142" s="13">
        <v>3</v>
      </c>
      <c r="I142" s="13">
        <v>0</v>
      </c>
      <c r="J142" s="13">
        <v>0</v>
      </c>
      <c r="K142" s="13">
        <v>0</v>
      </c>
      <c r="L142" s="13">
        <v>0</v>
      </c>
      <c r="M142" s="13">
        <v>1</v>
      </c>
      <c r="N142" s="13">
        <v>0</v>
      </c>
      <c r="O142" s="26">
        <v>5</v>
      </c>
    </row>
    <row r="143" spans="1:15" x14ac:dyDescent="0.25">
      <c r="A143" s="12" t="s">
        <v>440</v>
      </c>
      <c r="B143" s="13">
        <v>20</v>
      </c>
      <c r="C143" s="13">
        <v>17</v>
      </c>
      <c r="D143" s="36">
        <v>0.17647058823529399</v>
      </c>
      <c r="E143" s="13">
        <v>0</v>
      </c>
      <c r="F143" s="13">
        <v>0</v>
      </c>
      <c r="G143" s="13">
        <v>5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22</v>
      </c>
      <c r="N143" s="13">
        <v>0</v>
      </c>
      <c r="O143" s="26">
        <v>0</v>
      </c>
    </row>
    <row r="144" spans="1:15" x14ac:dyDescent="0.25">
      <c r="A144" s="54" t="s">
        <v>441</v>
      </c>
      <c r="B144" s="34">
        <v>5</v>
      </c>
      <c r="C144" s="34">
        <v>1</v>
      </c>
      <c r="D144" s="35">
        <v>4</v>
      </c>
      <c r="E144" s="34">
        <v>0</v>
      </c>
      <c r="F144" s="34">
        <v>0</v>
      </c>
      <c r="G144" s="34">
        <v>0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  <c r="M144" s="34">
        <v>0</v>
      </c>
      <c r="N144" s="34">
        <v>0</v>
      </c>
      <c r="O144" s="34">
        <v>0</v>
      </c>
    </row>
    <row r="145" spans="1:15" x14ac:dyDescent="0.25">
      <c r="A145" s="12" t="s">
        <v>442</v>
      </c>
      <c r="B145" s="13">
        <v>0</v>
      </c>
      <c r="C145" s="13">
        <v>0</v>
      </c>
      <c r="D145" s="36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6">
        <v>0</v>
      </c>
    </row>
    <row r="146" spans="1:15" x14ac:dyDescent="0.25">
      <c r="A146" s="12" t="s">
        <v>443</v>
      </c>
      <c r="B146" s="13">
        <v>5</v>
      </c>
      <c r="C146" s="13">
        <v>1</v>
      </c>
      <c r="D146" s="36">
        <v>4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6">
        <v>0</v>
      </c>
    </row>
    <row r="147" spans="1:15" x14ac:dyDescent="0.25">
      <c r="A147" s="54" t="s">
        <v>444</v>
      </c>
      <c r="B147" s="34">
        <v>34</v>
      </c>
      <c r="C147" s="34">
        <v>30</v>
      </c>
      <c r="D147" s="35">
        <v>0.133333333333333</v>
      </c>
      <c r="E147" s="34">
        <v>1</v>
      </c>
      <c r="F147" s="34">
        <v>1</v>
      </c>
      <c r="G147" s="34">
        <v>8</v>
      </c>
      <c r="H147" s="34">
        <v>5</v>
      </c>
      <c r="I147" s="34">
        <v>0</v>
      </c>
      <c r="J147" s="34">
        <v>0</v>
      </c>
      <c r="K147" s="34">
        <v>0</v>
      </c>
      <c r="L147" s="34">
        <v>0</v>
      </c>
      <c r="M147" s="34">
        <v>4</v>
      </c>
      <c r="N147" s="34">
        <v>0</v>
      </c>
      <c r="O147" s="34">
        <v>7</v>
      </c>
    </row>
    <row r="148" spans="1:15" x14ac:dyDescent="0.25">
      <c r="A148" s="12" t="s">
        <v>445</v>
      </c>
      <c r="B148" s="13">
        <v>2</v>
      </c>
      <c r="C148" s="13">
        <v>6</v>
      </c>
      <c r="D148" s="36">
        <v>-0.66666666666666696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2</v>
      </c>
      <c r="N148" s="13">
        <v>0</v>
      </c>
      <c r="O148" s="26">
        <v>1</v>
      </c>
    </row>
    <row r="149" spans="1:15" x14ac:dyDescent="0.25">
      <c r="A149" s="12" t="s">
        <v>446</v>
      </c>
      <c r="B149" s="13">
        <v>2</v>
      </c>
      <c r="C149" s="13">
        <v>2</v>
      </c>
      <c r="D149" s="36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1</v>
      </c>
      <c r="N149" s="13">
        <v>0</v>
      </c>
      <c r="O149" s="26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6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6">
        <v>0</v>
      </c>
    </row>
    <row r="151" spans="1:15" x14ac:dyDescent="0.25">
      <c r="A151" s="12" t="s">
        <v>448</v>
      </c>
      <c r="B151" s="13">
        <v>7</v>
      </c>
      <c r="C151" s="13">
        <v>4</v>
      </c>
      <c r="D151" s="36">
        <v>0.75</v>
      </c>
      <c r="E151" s="13">
        <v>0</v>
      </c>
      <c r="F151" s="13">
        <v>0</v>
      </c>
      <c r="G151" s="13">
        <v>2</v>
      </c>
      <c r="H151" s="13">
        <v>1</v>
      </c>
      <c r="I151" s="13">
        <v>0</v>
      </c>
      <c r="J151" s="13">
        <v>0</v>
      </c>
      <c r="K151" s="13">
        <v>0</v>
      </c>
      <c r="L151" s="13">
        <v>0</v>
      </c>
      <c r="M151" s="13">
        <v>1</v>
      </c>
      <c r="N151" s="13">
        <v>0</v>
      </c>
      <c r="O151" s="26">
        <v>0</v>
      </c>
    </row>
    <row r="152" spans="1:15" x14ac:dyDescent="0.25">
      <c r="A152" s="12" t="s">
        <v>449</v>
      </c>
      <c r="B152" s="13">
        <v>1</v>
      </c>
      <c r="C152" s="13">
        <v>0</v>
      </c>
      <c r="D152" s="36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6">
        <v>0</v>
      </c>
    </row>
    <row r="153" spans="1:15" x14ac:dyDescent="0.25">
      <c r="A153" s="12" t="s">
        <v>450</v>
      </c>
      <c r="B153" s="13">
        <v>0</v>
      </c>
      <c r="C153" s="13">
        <v>1</v>
      </c>
      <c r="D153" s="36">
        <v>-1</v>
      </c>
      <c r="E153" s="13">
        <v>0</v>
      </c>
      <c r="F153" s="13">
        <v>0</v>
      </c>
      <c r="G153" s="13">
        <v>1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6">
        <v>0</v>
      </c>
    </row>
    <row r="154" spans="1:15" x14ac:dyDescent="0.25">
      <c r="A154" s="12" t="s">
        <v>451</v>
      </c>
      <c r="B154" s="13">
        <v>2</v>
      </c>
      <c r="C154" s="13">
        <v>7</v>
      </c>
      <c r="D154" s="36">
        <v>-0.71428571428571397</v>
      </c>
      <c r="E154" s="13">
        <v>0</v>
      </c>
      <c r="F154" s="13">
        <v>0</v>
      </c>
      <c r="G154" s="13">
        <v>1</v>
      </c>
      <c r="H154" s="13">
        <v>2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26">
        <v>1</v>
      </c>
    </row>
    <row r="155" spans="1:15" x14ac:dyDescent="0.25">
      <c r="A155" s="12" t="s">
        <v>452</v>
      </c>
      <c r="B155" s="13">
        <v>20</v>
      </c>
      <c r="C155" s="13">
        <v>10</v>
      </c>
      <c r="D155" s="36">
        <v>1</v>
      </c>
      <c r="E155" s="13">
        <v>1</v>
      </c>
      <c r="F155" s="13">
        <v>1</v>
      </c>
      <c r="G155" s="13">
        <v>4</v>
      </c>
      <c r="H155" s="13">
        <v>2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6">
        <v>5</v>
      </c>
    </row>
    <row r="156" spans="1:15" x14ac:dyDescent="0.25">
      <c r="A156" s="54" t="s">
        <v>453</v>
      </c>
      <c r="B156" s="34">
        <v>30</v>
      </c>
      <c r="C156" s="34">
        <v>21</v>
      </c>
      <c r="D156" s="35">
        <v>0.42857142857142899</v>
      </c>
      <c r="E156" s="34">
        <v>0</v>
      </c>
      <c r="F156" s="34">
        <v>0</v>
      </c>
      <c r="G156" s="34">
        <v>2</v>
      </c>
      <c r="H156" s="34">
        <v>1</v>
      </c>
      <c r="I156" s="34">
        <v>0</v>
      </c>
      <c r="J156" s="34">
        <v>0</v>
      </c>
      <c r="K156" s="34">
        <v>0</v>
      </c>
      <c r="L156" s="34">
        <v>0</v>
      </c>
      <c r="M156" s="34">
        <v>0</v>
      </c>
      <c r="N156" s="34">
        <v>0</v>
      </c>
      <c r="O156" s="34">
        <v>1</v>
      </c>
    </row>
    <row r="157" spans="1:15" x14ac:dyDescent="0.25">
      <c r="A157" s="12" t="s">
        <v>454</v>
      </c>
      <c r="B157" s="13">
        <v>0</v>
      </c>
      <c r="C157" s="13">
        <v>0</v>
      </c>
      <c r="D157" s="36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6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6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6">
        <v>0</v>
      </c>
    </row>
    <row r="159" spans="1:15" x14ac:dyDescent="0.25">
      <c r="A159" s="12" t="s">
        <v>456</v>
      </c>
      <c r="B159" s="13">
        <v>0</v>
      </c>
      <c r="C159" s="13">
        <v>1</v>
      </c>
      <c r="D159" s="36">
        <v>-1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6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6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6">
        <v>0</v>
      </c>
    </row>
    <row r="161" spans="1:15" x14ac:dyDescent="0.25">
      <c r="A161" s="12" t="s">
        <v>458</v>
      </c>
      <c r="B161" s="13">
        <v>0</v>
      </c>
      <c r="C161" s="13">
        <v>2</v>
      </c>
      <c r="D161" s="36">
        <v>-1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6">
        <v>0</v>
      </c>
    </row>
    <row r="162" spans="1:15" x14ac:dyDescent="0.25">
      <c r="A162" s="12" t="s">
        <v>459</v>
      </c>
      <c r="B162" s="13">
        <v>6</v>
      </c>
      <c r="C162" s="13">
        <v>4</v>
      </c>
      <c r="D162" s="36">
        <v>0.5</v>
      </c>
      <c r="E162" s="13">
        <v>0</v>
      </c>
      <c r="F162" s="13">
        <v>0</v>
      </c>
      <c r="G162" s="13">
        <v>2</v>
      </c>
      <c r="H162" s="13">
        <v>1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6">
        <v>0</v>
      </c>
    </row>
    <row r="163" spans="1:15" x14ac:dyDescent="0.25">
      <c r="A163" s="12" t="s">
        <v>460</v>
      </c>
      <c r="B163" s="13">
        <v>9</v>
      </c>
      <c r="C163" s="13">
        <v>2</v>
      </c>
      <c r="D163" s="36">
        <v>3.5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6">
        <v>0</v>
      </c>
    </row>
    <row r="164" spans="1:15" x14ac:dyDescent="0.25">
      <c r="A164" s="12" t="s">
        <v>461</v>
      </c>
      <c r="B164" s="13">
        <v>11</v>
      </c>
      <c r="C164" s="13">
        <v>6</v>
      </c>
      <c r="D164" s="36">
        <v>0.83333333333333304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6">
        <v>0</v>
      </c>
    </row>
    <row r="165" spans="1:15" x14ac:dyDescent="0.25">
      <c r="A165" s="12" t="s">
        <v>462</v>
      </c>
      <c r="B165" s="13">
        <v>4</v>
      </c>
      <c r="C165" s="13">
        <v>6</v>
      </c>
      <c r="D165" s="36">
        <v>-0.33333333333333298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6">
        <v>1</v>
      </c>
    </row>
    <row r="166" spans="1:15" x14ac:dyDescent="0.25">
      <c r="A166" s="54" t="s">
        <v>463</v>
      </c>
      <c r="B166" s="34">
        <v>108</v>
      </c>
      <c r="C166" s="34">
        <v>108</v>
      </c>
      <c r="D166" s="35">
        <v>0</v>
      </c>
      <c r="E166" s="34">
        <v>1</v>
      </c>
      <c r="F166" s="34">
        <v>1</v>
      </c>
      <c r="G166" s="34">
        <v>86</v>
      </c>
      <c r="H166" s="34">
        <v>34</v>
      </c>
      <c r="I166" s="34">
        <v>0</v>
      </c>
      <c r="J166" s="34">
        <v>0</v>
      </c>
      <c r="K166" s="34">
        <v>0</v>
      </c>
      <c r="L166" s="34">
        <v>0</v>
      </c>
      <c r="M166" s="34">
        <v>4</v>
      </c>
      <c r="N166" s="34">
        <v>25</v>
      </c>
      <c r="O166" s="34">
        <v>35</v>
      </c>
    </row>
    <row r="167" spans="1:15" x14ac:dyDescent="0.25">
      <c r="A167" s="12" t="s">
        <v>464</v>
      </c>
      <c r="B167" s="13">
        <v>45</v>
      </c>
      <c r="C167" s="13">
        <v>32</v>
      </c>
      <c r="D167" s="36">
        <v>0.40625</v>
      </c>
      <c r="E167" s="13">
        <v>0</v>
      </c>
      <c r="F167" s="13">
        <v>0</v>
      </c>
      <c r="G167" s="13">
        <v>24</v>
      </c>
      <c r="H167" s="13">
        <v>1</v>
      </c>
      <c r="I167" s="13">
        <v>0</v>
      </c>
      <c r="J167" s="13">
        <v>0</v>
      </c>
      <c r="K167" s="13">
        <v>0</v>
      </c>
      <c r="L167" s="13">
        <v>0</v>
      </c>
      <c r="M167" s="13">
        <v>3</v>
      </c>
      <c r="N167" s="13">
        <v>11</v>
      </c>
      <c r="O167" s="26">
        <v>2</v>
      </c>
    </row>
    <row r="168" spans="1:15" x14ac:dyDescent="0.25">
      <c r="A168" s="12" t="s">
        <v>465</v>
      </c>
      <c r="B168" s="13">
        <v>0</v>
      </c>
      <c r="C168" s="13">
        <v>0</v>
      </c>
      <c r="D168" s="36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6">
        <v>0</v>
      </c>
    </row>
    <row r="169" spans="1:15" x14ac:dyDescent="0.25">
      <c r="A169" s="12" t="s">
        <v>466</v>
      </c>
      <c r="B169" s="13">
        <v>0</v>
      </c>
      <c r="C169" s="13">
        <v>0</v>
      </c>
      <c r="D169" s="36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6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6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6">
        <v>0</v>
      </c>
    </row>
    <row r="171" spans="1:15" x14ac:dyDescent="0.25">
      <c r="A171" s="12" t="s">
        <v>468</v>
      </c>
      <c r="B171" s="13">
        <v>0</v>
      </c>
      <c r="C171" s="13">
        <v>0</v>
      </c>
      <c r="D171" s="36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6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6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6">
        <v>0</v>
      </c>
    </row>
    <row r="173" spans="1:15" x14ac:dyDescent="0.25">
      <c r="A173" s="12" t="s">
        <v>470</v>
      </c>
      <c r="B173" s="13">
        <v>21</v>
      </c>
      <c r="C173" s="13">
        <v>38</v>
      </c>
      <c r="D173" s="36">
        <v>-0.44736842105263203</v>
      </c>
      <c r="E173" s="13">
        <v>0</v>
      </c>
      <c r="F173" s="13">
        <v>0</v>
      </c>
      <c r="G173" s="13">
        <v>28</v>
      </c>
      <c r="H173" s="13">
        <v>17</v>
      </c>
      <c r="I173" s="13">
        <v>0</v>
      </c>
      <c r="J173" s="13">
        <v>0</v>
      </c>
      <c r="K173" s="13">
        <v>0</v>
      </c>
      <c r="L173" s="13">
        <v>0</v>
      </c>
      <c r="M173" s="13">
        <v>1</v>
      </c>
      <c r="N173" s="13">
        <v>10</v>
      </c>
      <c r="O173" s="26">
        <v>17</v>
      </c>
    </row>
    <row r="174" spans="1:15" x14ac:dyDescent="0.25">
      <c r="A174" s="12" t="s">
        <v>471</v>
      </c>
      <c r="B174" s="13">
        <v>40</v>
      </c>
      <c r="C174" s="13">
        <v>27</v>
      </c>
      <c r="D174" s="36">
        <v>0.48148148148148101</v>
      </c>
      <c r="E174" s="13">
        <v>1</v>
      </c>
      <c r="F174" s="13">
        <v>1</v>
      </c>
      <c r="G174" s="13">
        <v>31</v>
      </c>
      <c r="H174" s="13">
        <v>16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4</v>
      </c>
      <c r="O174" s="26">
        <v>15</v>
      </c>
    </row>
    <row r="175" spans="1:15" x14ac:dyDescent="0.25">
      <c r="A175" s="12" t="s">
        <v>472</v>
      </c>
      <c r="B175" s="13">
        <v>2</v>
      </c>
      <c r="C175" s="13">
        <v>11</v>
      </c>
      <c r="D175" s="36">
        <v>-0.81818181818181801</v>
      </c>
      <c r="E175" s="13">
        <v>0</v>
      </c>
      <c r="F175" s="13">
        <v>0</v>
      </c>
      <c r="G175" s="13">
        <v>3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6">
        <v>1</v>
      </c>
    </row>
    <row r="176" spans="1:15" x14ac:dyDescent="0.25">
      <c r="A176" s="12" t="s">
        <v>473</v>
      </c>
      <c r="B176" s="13">
        <v>0</v>
      </c>
      <c r="C176" s="13">
        <v>0</v>
      </c>
      <c r="D176" s="36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6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6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6">
        <v>0</v>
      </c>
    </row>
    <row r="178" spans="1:15" x14ac:dyDescent="0.25">
      <c r="A178" s="54" t="s">
        <v>475</v>
      </c>
      <c r="B178" s="34">
        <v>288</v>
      </c>
      <c r="C178" s="34">
        <v>259</v>
      </c>
      <c r="D178" s="35">
        <v>0.111969111969112</v>
      </c>
      <c r="E178" s="34">
        <v>499</v>
      </c>
      <c r="F178" s="34">
        <v>392</v>
      </c>
      <c r="G178" s="34">
        <v>158</v>
      </c>
      <c r="H178" s="34">
        <v>79</v>
      </c>
      <c r="I178" s="34">
        <v>0</v>
      </c>
      <c r="J178" s="34">
        <v>0</v>
      </c>
      <c r="K178" s="34">
        <v>0</v>
      </c>
      <c r="L178" s="34">
        <v>0</v>
      </c>
      <c r="M178" s="34">
        <v>4</v>
      </c>
      <c r="N178" s="34">
        <v>0</v>
      </c>
      <c r="O178" s="34">
        <v>522</v>
      </c>
    </row>
    <row r="179" spans="1:15" x14ac:dyDescent="0.25">
      <c r="A179" s="12" t="s">
        <v>476</v>
      </c>
      <c r="B179" s="13">
        <v>3</v>
      </c>
      <c r="C179" s="13">
        <v>4</v>
      </c>
      <c r="D179" s="36">
        <v>-0.25</v>
      </c>
      <c r="E179" s="13">
        <v>4</v>
      </c>
      <c r="F179" s="13">
        <v>3</v>
      </c>
      <c r="G179" s="13">
        <v>4</v>
      </c>
      <c r="H179" s="13">
        <v>1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6">
        <v>2</v>
      </c>
    </row>
    <row r="180" spans="1:15" x14ac:dyDescent="0.25">
      <c r="A180" s="12" t="s">
        <v>477</v>
      </c>
      <c r="B180" s="13">
        <v>190</v>
      </c>
      <c r="C180" s="13">
        <v>180</v>
      </c>
      <c r="D180" s="36">
        <v>5.5555555555555601E-2</v>
      </c>
      <c r="E180" s="13">
        <v>324</v>
      </c>
      <c r="F180" s="13">
        <v>251</v>
      </c>
      <c r="G180" s="13">
        <v>84</v>
      </c>
      <c r="H180" s="13">
        <v>41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6">
        <v>339</v>
      </c>
    </row>
    <row r="181" spans="1:15" x14ac:dyDescent="0.25">
      <c r="A181" s="12" t="s">
        <v>478</v>
      </c>
      <c r="B181" s="13">
        <v>18</v>
      </c>
      <c r="C181" s="13">
        <v>22</v>
      </c>
      <c r="D181" s="36">
        <v>-0.18181818181818199</v>
      </c>
      <c r="E181" s="13">
        <v>2</v>
      </c>
      <c r="F181" s="13">
        <v>0</v>
      </c>
      <c r="G181" s="13">
        <v>12</v>
      </c>
      <c r="H181" s="13">
        <v>6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6">
        <v>6</v>
      </c>
    </row>
    <row r="182" spans="1:15" x14ac:dyDescent="0.25">
      <c r="A182" s="12" t="s">
        <v>479</v>
      </c>
      <c r="B182" s="13">
        <v>0</v>
      </c>
      <c r="C182" s="13">
        <v>0</v>
      </c>
      <c r="D182" s="36">
        <v>0</v>
      </c>
      <c r="E182" s="13">
        <v>0</v>
      </c>
      <c r="F182" s="13">
        <v>0</v>
      </c>
      <c r="G182" s="13">
        <v>0</v>
      </c>
      <c r="H182" s="13">
        <v>2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6">
        <v>0</v>
      </c>
    </row>
    <row r="183" spans="1:15" x14ac:dyDescent="0.25">
      <c r="A183" s="12" t="s">
        <v>480</v>
      </c>
      <c r="B183" s="13">
        <v>9</v>
      </c>
      <c r="C183" s="13">
        <v>3</v>
      </c>
      <c r="D183" s="36">
        <v>2</v>
      </c>
      <c r="E183" s="13">
        <v>5</v>
      </c>
      <c r="F183" s="13">
        <v>15</v>
      </c>
      <c r="G183" s="13">
        <v>8</v>
      </c>
      <c r="H183" s="13">
        <v>7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6">
        <v>15</v>
      </c>
    </row>
    <row r="184" spans="1:15" x14ac:dyDescent="0.25">
      <c r="A184" s="12" t="s">
        <v>481</v>
      </c>
      <c r="B184" s="13">
        <v>67</v>
      </c>
      <c r="C184" s="13">
        <v>48</v>
      </c>
      <c r="D184" s="36">
        <v>0.39583333333333298</v>
      </c>
      <c r="E184" s="13">
        <v>164</v>
      </c>
      <c r="F184" s="13">
        <v>123</v>
      </c>
      <c r="G184" s="13">
        <v>46</v>
      </c>
      <c r="H184" s="13">
        <v>22</v>
      </c>
      <c r="I184" s="13">
        <v>0</v>
      </c>
      <c r="J184" s="13">
        <v>0</v>
      </c>
      <c r="K184" s="13">
        <v>0</v>
      </c>
      <c r="L184" s="13">
        <v>0</v>
      </c>
      <c r="M184" s="13">
        <v>4</v>
      </c>
      <c r="N184" s="13">
        <v>0</v>
      </c>
      <c r="O184" s="26">
        <v>160</v>
      </c>
    </row>
    <row r="185" spans="1:15" x14ac:dyDescent="0.25">
      <c r="A185" s="12" t="s">
        <v>482</v>
      </c>
      <c r="B185" s="13">
        <v>1</v>
      </c>
      <c r="C185" s="13">
        <v>2</v>
      </c>
      <c r="D185" s="36">
        <v>-0.5</v>
      </c>
      <c r="E185" s="13">
        <v>0</v>
      </c>
      <c r="F185" s="13">
        <v>0</v>
      </c>
      <c r="G185" s="13">
        <v>4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6">
        <v>0</v>
      </c>
    </row>
    <row r="186" spans="1:15" x14ac:dyDescent="0.25">
      <c r="A186" s="54" t="s">
        <v>483</v>
      </c>
      <c r="B186" s="34">
        <v>113</v>
      </c>
      <c r="C186" s="34">
        <v>107</v>
      </c>
      <c r="D186" s="35">
        <v>5.60747663551402E-2</v>
      </c>
      <c r="E186" s="34">
        <v>3</v>
      </c>
      <c r="F186" s="34">
        <v>1</v>
      </c>
      <c r="G186" s="34">
        <v>50</v>
      </c>
      <c r="H186" s="34">
        <v>22</v>
      </c>
      <c r="I186" s="34">
        <v>0</v>
      </c>
      <c r="J186" s="34">
        <v>0</v>
      </c>
      <c r="K186" s="34">
        <v>0</v>
      </c>
      <c r="L186" s="34">
        <v>0</v>
      </c>
      <c r="M186" s="34">
        <v>3</v>
      </c>
      <c r="N186" s="34">
        <v>0</v>
      </c>
      <c r="O186" s="34">
        <v>28</v>
      </c>
    </row>
    <row r="187" spans="1:15" x14ac:dyDescent="0.25">
      <c r="A187" s="12" t="s">
        <v>484</v>
      </c>
      <c r="B187" s="13">
        <v>1</v>
      </c>
      <c r="C187" s="13">
        <v>1</v>
      </c>
      <c r="D187" s="36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6">
        <v>0</v>
      </c>
    </row>
    <row r="188" spans="1:15" x14ac:dyDescent="0.25">
      <c r="A188" s="12" t="s">
        <v>485</v>
      </c>
      <c r="B188" s="13">
        <v>2</v>
      </c>
      <c r="C188" s="13">
        <v>0</v>
      </c>
      <c r="D188" s="36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6">
        <v>0</v>
      </c>
    </row>
    <row r="189" spans="1:15" x14ac:dyDescent="0.25">
      <c r="A189" s="12" t="s">
        <v>486</v>
      </c>
      <c r="B189" s="13">
        <v>34</v>
      </c>
      <c r="C189" s="13">
        <v>33</v>
      </c>
      <c r="D189" s="36">
        <v>3.03030303030303E-2</v>
      </c>
      <c r="E189" s="13">
        <v>2</v>
      </c>
      <c r="F189" s="13">
        <v>0</v>
      </c>
      <c r="G189" s="13">
        <v>23</v>
      </c>
      <c r="H189" s="13">
        <v>10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26">
        <v>10</v>
      </c>
    </row>
    <row r="190" spans="1:15" x14ac:dyDescent="0.25">
      <c r="A190" s="12" t="s">
        <v>487</v>
      </c>
      <c r="B190" s="13">
        <v>1</v>
      </c>
      <c r="C190" s="13">
        <v>0</v>
      </c>
      <c r="D190" s="36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6">
        <v>0</v>
      </c>
    </row>
    <row r="191" spans="1:15" x14ac:dyDescent="0.25">
      <c r="A191" s="12" t="s">
        <v>488</v>
      </c>
      <c r="B191" s="13">
        <v>13</v>
      </c>
      <c r="C191" s="13">
        <v>2</v>
      </c>
      <c r="D191" s="36">
        <v>5.5</v>
      </c>
      <c r="E191" s="13">
        <v>0</v>
      </c>
      <c r="F191" s="13">
        <v>1</v>
      </c>
      <c r="G191" s="13">
        <v>6</v>
      </c>
      <c r="H191" s="13">
        <v>5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6">
        <v>11</v>
      </c>
    </row>
    <row r="192" spans="1:15" x14ac:dyDescent="0.25">
      <c r="A192" s="12" t="s">
        <v>489</v>
      </c>
      <c r="B192" s="13">
        <v>0</v>
      </c>
      <c r="C192" s="13">
        <v>0</v>
      </c>
      <c r="D192" s="36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6">
        <v>0</v>
      </c>
    </row>
    <row r="193" spans="1:15" x14ac:dyDescent="0.25">
      <c r="A193" s="12" t="s">
        <v>490</v>
      </c>
      <c r="B193" s="13">
        <v>20</v>
      </c>
      <c r="C193" s="13">
        <v>23</v>
      </c>
      <c r="D193" s="36">
        <v>-0.13043478260869601</v>
      </c>
      <c r="E193" s="13">
        <v>1</v>
      </c>
      <c r="F193" s="13">
        <v>0</v>
      </c>
      <c r="G193" s="13">
        <v>9</v>
      </c>
      <c r="H193" s="13">
        <v>2</v>
      </c>
      <c r="I193" s="13">
        <v>0</v>
      </c>
      <c r="J193" s="13">
        <v>0</v>
      </c>
      <c r="K193" s="13">
        <v>0</v>
      </c>
      <c r="L193" s="13">
        <v>0</v>
      </c>
      <c r="M193" s="13">
        <v>2</v>
      </c>
      <c r="N193" s="13">
        <v>0</v>
      </c>
      <c r="O193" s="26">
        <v>4</v>
      </c>
    </row>
    <row r="194" spans="1:15" x14ac:dyDescent="0.25">
      <c r="A194" s="12" t="s">
        <v>491</v>
      </c>
      <c r="B194" s="13">
        <v>2</v>
      </c>
      <c r="C194" s="13">
        <v>0</v>
      </c>
      <c r="D194" s="36">
        <v>0</v>
      </c>
      <c r="E194" s="13">
        <v>0</v>
      </c>
      <c r="F194" s="13">
        <v>0</v>
      </c>
      <c r="G194" s="13">
        <v>0</v>
      </c>
      <c r="H194" s="13">
        <v>2</v>
      </c>
      <c r="I194" s="13">
        <v>0</v>
      </c>
      <c r="J194" s="13">
        <v>0</v>
      </c>
      <c r="K194" s="13">
        <v>0</v>
      </c>
      <c r="L194" s="13">
        <v>0</v>
      </c>
      <c r="M194" s="13">
        <v>1</v>
      </c>
      <c r="N194" s="13">
        <v>0</v>
      </c>
      <c r="O194" s="26">
        <v>1</v>
      </c>
    </row>
    <row r="195" spans="1:15" x14ac:dyDescent="0.25">
      <c r="A195" s="12" t="s">
        <v>492</v>
      </c>
      <c r="B195" s="13">
        <v>0</v>
      </c>
      <c r="C195" s="13">
        <v>0</v>
      </c>
      <c r="D195" s="36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6">
        <v>0</v>
      </c>
    </row>
    <row r="196" spans="1:15" x14ac:dyDescent="0.25">
      <c r="A196" s="12" t="s">
        <v>493</v>
      </c>
      <c r="B196" s="13">
        <v>0</v>
      </c>
      <c r="C196" s="13">
        <v>1</v>
      </c>
      <c r="D196" s="36">
        <v>-1</v>
      </c>
      <c r="E196" s="13">
        <v>0</v>
      </c>
      <c r="F196" s="13">
        <v>0</v>
      </c>
      <c r="G196" s="13">
        <v>1</v>
      </c>
      <c r="H196" s="13">
        <v>1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6">
        <v>0</v>
      </c>
    </row>
    <row r="197" spans="1:15" x14ac:dyDescent="0.25">
      <c r="A197" s="12" t="s">
        <v>494</v>
      </c>
      <c r="B197" s="13">
        <v>38</v>
      </c>
      <c r="C197" s="13">
        <v>47</v>
      </c>
      <c r="D197" s="36">
        <v>-0.19148936170212799</v>
      </c>
      <c r="E197" s="13">
        <v>0</v>
      </c>
      <c r="F197" s="13">
        <v>0</v>
      </c>
      <c r="G197" s="13">
        <v>11</v>
      </c>
      <c r="H197" s="13">
        <v>2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6">
        <v>1</v>
      </c>
    </row>
    <row r="198" spans="1:15" x14ac:dyDescent="0.25">
      <c r="A198" s="12" t="s">
        <v>495</v>
      </c>
      <c r="B198" s="13">
        <v>1</v>
      </c>
      <c r="C198" s="13">
        <v>0</v>
      </c>
      <c r="D198" s="36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6">
        <v>0</v>
      </c>
    </row>
    <row r="199" spans="1:15" x14ac:dyDescent="0.25">
      <c r="A199" s="12" t="s">
        <v>496</v>
      </c>
      <c r="B199" s="13">
        <v>1</v>
      </c>
      <c r="C199" s="13">
        <v>0</v>
      </c>
      <c r="D199" s="36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6">
        <v>1</v>
      </c>
    </row>
    <row r="200" spans="1:15" x14ac:dyDescent="0.25">
      <c r="A200" s="12" t="s">
        <v>497</v>
      </c>
      <c r="B200" s="13">
        <v>0</v>
      </c>
      <c r="C200" s="13">
        <v>0</v>
      </c>
      <c r="D200" s="36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6">
        <v>0</v>
      </c>
    </row>
    <row r="201" spans="1:15" x14ac:dyDescent="0.25">
      <c r="A201" s="54" t="s">
        <v>498</v>
      </c>
      <c r="B201" s="34">
        <v>39</v>
      </c>
      <c r="C201" s="34">
        <v>47</v>
      </c>
      <c r="D201" s="35">
        <v>-0.170212765957447</v>
      </c>
      <c r="E201" s="34">
        <v>1</v>
      </c>
      <c r="F201" s="34">
        <v>0</v>
      </c>
      <c r="G201" s="34">
        <v>8</v>
      </c>
      <c r="H201" s="34">
        <v>1</v>
      </c>
      <c r="I201" s="34">
        <v>0</v>
      </c>
      <c r="J201" s="34">
        <v>0</v>
      </c>
      <c r="K201" s="34">
        <v>0</v>
      </c>
      <c r="L201" s="34">
        <v>2</v>
      </c>
      <c r="M201" s="34">
        <v>26</v>
      </c>
      <c r="N201" s="34">
        <v>0</v>
      </c>
      <c r="O201" s="34">
        <v>8</v>
      </c>
    </row>
    <row r="202" spans="1:15" x14ac:dyDescent="0.25">
      <c r="A202" s="12" t="s">
        <v>499</v>
      </c>
      <c r="B202" s="13">
        <v>23</v>
      </c>
      <c r="C202" s="13">
        <v>29</v>
      </c>
      <c r="D202" s="36">
        <v>-0.20689655172413801</v>
      </c>
      <c r="E202" s="13">
        <v>0</v>
      </c>
      <c r="F202" s="13">
        <v>0</v>
      </c>
      <c r="G202" s="13">
        <v>2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25</v>
      </c>
      <c r="N202" s="13">
        <v>0</v>
      </c>
      <c r="O202" s="26">
        <v>1</v>
      </c>
    </row>
    <row r="203" spans="1:15" x14ac:dyDescent="0.25">
      <c r="A203" s="12" t="s">
        <v>500</v>
      </c>
      <c r="B203" s="13">
        <v>0</v>
      </c>
      <c r="C203" s="13">
        <v>0</v>
      </c>
      <c r="D203" s="36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6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6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6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6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6">
        <v>0</v>
      </c>
    </row>
    <row r="206" spans="1:15" x14ac:dyDescent="0.25">
      <c r="A206" s="12" t="s">
        <v>503</v>
      </c>
      <c r="B206" s="13">
        <v>10</v>
      </c>
      <c r="C206" s="13">
        <v>12</v>
      </c>
      <c r="D206" s="36">
        <v>-0.16666666666666699</v>
      </c>
      <c r="E206" s="13">
        <v>1</v>
      </c>
      <c r="F206" s="13">
        <v>0</v>
      </c>
      <c r="G206" s="13">
        <v>5</v>
      </c>
      <c r="H206" s="13">
        <v>1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26">
        <v>6</v>
      </c>
    </row>
    <row r="207" spans="1:15" x14ac:dyDescent="0.25">
      <c r="A207" s="12" t="s">
        <v>504</v>
      </c>
      <c r="B207" s="13">
        <v>0</v>
      </c>
      <c r="C207" s="13">
        <v>0</v>
      </c>
      <c r="D207" s="36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6">
        <v>0</v>
      </c>
    </row>
    <row r="208" spans="1:15" x14ac:dyDescent="0.25">
      <c r="A208" s="12" t="s">
        <v>505</v>
      </c>
      <c r="B208" s="13">
        <v>1</v>
      </c>
      <c r="C208" s="13">
        <v>0</v>
      </c>
      <c r="D208" s="36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1</v>
      </c>
      <c r="N208" s="13">
        <v>0</v>
      </c>
      <c r="O208" s="26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6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6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6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6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6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6">
        <v>0</v>
      </c>
    </row>
    <row r="212" spans="1:15" x14ac:dyDescent="0.25">
      <c r="A212" s="12" t="s">
        <v>509</v>
      </c>
      <c r="B212" s="13">
        <v>1</v>
      </c>
      <c r="C212" s="13">
        <v>0</v>
      </c>
      <c r="D212" s="36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6">
        <v>0</v>
      </c>
    </row>
    <row r="213" spans="1:15" x14ac:dyDescent="0.25">
      <c r="A213" s="12" t="s">
        <v>510</v>
      </c>
      <c r="B213" s="13">
        <v>0</v>
      </c>
      <c r="C213" s="13">
        <v>1</v>
      </c>
      <c r="D213" s="36">
        <v>-1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6">
        <v>0</v>
      </c>
    </row>
    <row r="214" spans="1:15" x14ac:dyDescent="0.25">
      <c r="A214" s="12" t="s">
        <v>511</v>
      </c>
      <c r="B214" s="13">
        <v>3</v>
      </c>
      <c r="C214" s="13">
        <v>5</v>
      </c>
      <c r="D214" s="36">
        <v>-0.4</v>
      </c>
      <c r="E214" s="13">
        <v>0</v>
      </c>
      <c r="F214" s="13">
        <v>0</v>
      </c>
      <c r="G214" s="13">
        <v>1</v>
      </c>
      <c r="H214" s="13">
        <v>0</v>
      </c>
      <c r="I214" s="13">
        <v>0</v>
      </c>
      <c r="J214" s="13">
        <v>0</v>
      </c>
      <c r="K214" s="13">
        <v>0</v>
      </c>
      <c r="L214" s="13">
        <v>2</v>
      </c>
      <c r="M214" s="13">
        <v>0</v>
      </c>
      <c r="N214" s="13">
        <v>0</v>
      </c>
      <c r="O214" s="26">
        <v>1</v>
      </c>
    </row>
    <row r="215" spans="1:15" x14ac:dyDescent="0.25">
      <c r="A215" s="12" t="s">
        <v>512</v>
      </c>
      <c r="B215" s="13">
        <v>0</v>
      </c>
      <c r="C215" s="13">
        <v>0</v>
      </c>
      <c r="D215" s="36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6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6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6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6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6">
        <v>0</v>
      </c>
    </row>
    <row r="218" spans="1:15" x14ac:dyDescent="0.25">
      <c r="A218" s="12" t="s">
        <v>515</v>
      </c>
      <c r="B218" s="13">
        <v>1</v>
      </c>
      <c r="C218" s="13">
        <v>0</v>
      </c>
      <c r="D218" s="36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6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6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6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6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6">
        <v>0</v>
      </c>
    </row>
    <row r="221" spans="1:15" x14ac:dyDescent="0.25">
      <c r="A221" s="54" t="s">
        <v>518</v>
      </c>
      <c r="B221" s="34">
        <v>334</v>
      </c>
      <c r="C221" s="34">
        <v>260</v>
      </c>
      <c r="D221" s="35">
        <v>0.28461538461538499</v>
      </c>
      <c r="E221" s="34">
        <v>74</v>
      </c>
      <c r="F221" s="34">
        <v>59</v>
      </c>
      <c r="G221" s="34">
        <v>187</v>
      </c>
      <c r="H221" s="34">
        <v>116</v>
      </c>
      <c r="I221" s="34">
        <v>0</v>
      </c>
      <c r="J221" s="34">
        <v>0</v>
      </c>
      <c r="K221" s="34">
        <v>0</v>
      </c>
      <c r="L221" s="34">
        <v>1</v>
      </c>
      <c r="M221" s="34">
        <v>0</v>
      </c>
      <c r="N221" s="34">
        <v>11</v>
      </c>
      <c r="O221" s="34">
        <v>127</v>
      </c>
    </row>
    <row r="222" spans="1:15" x14ac:dyDescent="0.25">
      <c r="A222" s="12" t="s">
        <v>519</v>
      </c>
      <c r="B222" s="13">
        <v>1</v>
      </c>
      <c r="C222" s="13">
        <v>2</v>
      </c>
      <c r="D222" s="36">
        <v>-0.5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6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6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6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6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6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6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6">
        <v>0</v>
      </c>
    </row>
    <row r="226" spans="1:15" x14ac:dyDescent="0.25">
      <c r="A226" s="12" t="s">
        <v>523</v>
      </c>
      <c r="B226" s="13">
        <v>1</v>
      </c>
      <c r="C226" s="13">
        <v>1</v>
      </c>
      <c r="D226" s="36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6">
        <v>0</v>
      </c>
    </row>
    <row r="227" spans="1:15" x14ac:dyDescent="0.25">
      <c r="A227" s="12" t="s">
        <v>524</v>
      </c>
      <c r="B227" s="13">
        <v>2</v>
      </c>
      <c r="C227" s="13">
        <v>0</v>
      </c>
      <c r="D227" s="36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6">
        <v>0</v>
      </c>
    </row>
    <row r="228" spans="1:15" x14ac:dyDescent="0.25">
      <c r="A228" s="12" t="s">
        <v>525</v>
      </c>
      <c r="B228" s="13">
        <v>2</v>
      </c>
      <c r="C228" s="13">
        <v>0</v>
      </c>
      <c r="D228" s="36">
        <v>0</v>
      </c>
      <c r="E228" s="13">
        <v>1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6">
        <v>2</v>
      </c>
    </row>
    <row r="229" spans="1:15" x14ac:dyDescent="0.25">
      <c r="A229" s="12" t="s">
        <v>526</v>
      </c>
      <c r="B229" s="13">
        <v>36</v>
      </c>
      <c r="C229" s="13">
        <v>22</v>
      </c>
      <c r="D229" s="36">
        <v>0.63636363636363602</v>
      </c>
      <c r="E229" s="13">
        <v>7</v>
      </c>
      <c r="F229" s="13">
        <v>6</v>
      </c>
      <c r="G229" s="13">
        <v>4</v>
      </c>
      <c r="H229" s="13">
        <v>3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6">
        <v>6</v>
      </c>
    </row>
    <row r="230" spans="1:15" x14ac:dyDescent="0.25">
      <c r="A230" s="12" t="s">
        <v>527</v>
      </c>
      <c r="B230" s="13">
        <v>21</v>
      </c>
      <c r="C230" s="13">
        <v>17</v>
      </c>
      <c r="D230" s="36">
        <v>0.23529411764705899</v>
      </c>
      <c r="E230" s="13">
        <v>2</v>
      </c>
      <c r="F230" s="13">
        <v>2</v>
      </c>
      <c r="G230" s="13">
        <v>10</v>
      </c>
      <c r="H230" s="13">
        <v>6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6">
        <v>6</v>
      </c>
    </row>
    <row r="231" spans="1:15" x14ac:dyDescent="0.25">
      <c r="A231" s="12" t="s">
        <v>528</v>
      </c>
      <c r="B231" s="13">
        <v>11</v>
      </c>
      <c r="C231" s="13">
        <v>7</v>
      </c>
      <c r="D231" s="36">
        <v>0.57142857142857095</v>
      </c>
      <c r="E231" s="13">
        <v>0</v>
      </c>
      <c r="F231" s="13">
        <v>1</v>
      </c>
      <c r="G231" s="13">
        <v>5</v>
      </c>
      <c r="H231" s="13">
        <v>3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6">
        <v>1</v>
      </c>
    </row>
    <row r="232" spans="1:15" x14ac:dyDescent="0.25">
      <c r="A232" s="12" t="s">
        <v>529</v>
      </c>
      <c r="B232" s="13">
        <v>1</v>
      </c>
      <c r="C232" s="13">
        <v>0</v>
      </c>
      <c r="D232" s="36">
        <v>0</v>
      </c>
      <c r="E232" s="13">
        <v>0</v>
      </c>
      <c r="F232" s="13">
        <v>0</v>
      </c>
      <c r="G232" s="13">
        <v>0</v>
      </c>
      <c r="H232" s="13">
        <v>2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6">
        <v>1</v>
      </c>
    </row>
    <row r="233" spans="1:15" x14ac:dyDescent="0.25">
      <c r="A233" s="12" t="s">
        <v>530</v>
      </c>
      <c r="B233" s="13">
        <v>5</v>
      </c>
      <c r="C233" s="13">
        <v>1</v>
      </c>
      <c r="D233" s="36">
        <v>4</v>
      </c>
      <c r="E233" s="13">
        <v>0</v>
      </c>
      <c r="F233" s="13">
        <v>0</v>
      </c>
      <c r="G233" s="13">
        <v>0</v>
      </c>
      <c r="H233" s="13">
        <v>1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6">
        <v>0</v>
      </c>
    </row>
    <row r="234" spans="1:15" x14ac:dyDescent="0.25">
      <c r="A234" s="12" t="s">
        <v>531</v>
      </c>
      <c r="B234" s="13">
        <v>2</v>
      </c>
      <c r="C234" s="13">
        <v>1</v>
      </c>
      <c r="D234" s="36">
        <v>1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6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6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6">
        <v>0</v>
      </c>
    </row>
    <row r="236" spans="1:15" x14ac:dyDescent="0.25">
      <c r="A236" s="12" t="s">
        <v>533</v>
      </c>
      <c r="B236" s="13">
        <v>252</v>
      </c>
      <c r="C236" s="13">
        <v>208</v>
      </c>
      <c r="D236" s="36">
        <v>0.21153846153846201</v>
      </c>
      <c r="E236" s="13">
        <v>64</v>
      </c>
      <c r="F236" s="13">
        <v>50</v>
      </c>
      <c r="G236" s="13">
        <v>168</v>
      </c>
      <c r="H236" s="13">
        <v>101</v>
      </c>
      <c r="I236" s="13">
        <v>0</v>
      </c>
      <c r="J236" s="13">
        <v>0</v>
      </c>
      <c r="K236" s="13">
        <v>0</v>
      </c>
      <c r="L236" s="13">
        <v>1</v>
      </c>
      <c r="M236" s="13">
        <v>0</v>
      </c>
      <c r="N236" s="13">
        <v>11</v>
      </c>
      <c r="O236" s="26">
        <v>111</v>
      </c>
    </row>
    <row r="237" spans="1:15" x14ac:dyDescent="0.25">
      <c r="A237" s="12" t="s">
        <v>534</v>
      </c>
      <c r="B237" s="13">
        <v>0</v>
      </c>
      <c r="C237" s="13">
        <v>0</v>
      </c>
      <c r="D237" s="36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6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6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6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6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6">
        <v>0</v>
      </c>
    </row>
    <row r="240" spans="1:15" x14ac:dyDescent="0.25">
      <c r="A240" s="12" t="s">
        <v>537</v>
      </c>
      <c r="B240" s="13">
        <v>0</v>
      </c>
      <c r="C240" s="13">
        <v>1</v>
      </c>
      <c r="D240" s="36">
        <v>-1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6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6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6">
        <v>0</v>
      </c>
    </row>
    <row r="242" spans="1:15" x14ac:dyDescent="0.25">
      <c r="A242" s="54" t="s">
        <v>539</v>
      </c>
      <c r="B242" s="34">
        <v>3</v>
      </c>
      <c r="C242" s="34">
        <v>4</v>
      </c>
      <c r="D242" s="35">
        <v>-0.25</v>
      </c>
      <c r="E242" s="34">
        <v>0</v>
      </c>
      <c r="F242" s="34">
        <v>0</v>
      </c>
      <c r="G242" s="34">
        <v>0</v>
      </c>
      <c r="H242" s="34">
        <v>1</v>
      </c>
      <c r="I242" s="34">
        <v>0</v>
      </c>
      <c r="J242" s="34">
        <v>0</v>
      </c>
      <c r="K242" s="34">
        <v>0</v>
      </c>
      <c r="L242" s="34">
        <v>0</v>
      </c>
      <c r="M242" s="34">
        <v>1</v>
      </c>
      <c r="N242" s="34">
        <v>0</v>
      </c>
      <c r="O242" s="34">
        <v>0</v>
      </c>
    </row>
    <row r="243" spans="1:15" x14ac:dyDescent="0.25">
      <c r="A243" s="12" t="s">
        <v>540</v>
      </c>
      <c r="B243" s="13">
        <v>0</v>
      </c>
      <c r="C243" s="13">
        <v>0</v>
      </c>
      <c r="D243" s="36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6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6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6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6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6">
        <v>0</v>
      </c>
    </row>
    <row r="246" spans="1:15" x14ac:dyDescent="0.25">
      <c r="A246" s="12" t="s">
        <v>543</v>
      </c>
      <c r="B246" s="13">
        <v>0</v>
      </c>
      <c r="C246" s="13">
        <v>1</v>
      </c>
      <c r="D246" s="36">
        <v>-1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6">
        <v>0</v>
      </c>
    </row>
    <row r="247" spans="1:15" x14ac:dyDescent="0.25">
      <c r="A247" s="12" t="s">
        <v>544</v>
      </c>
      <c r="B247" s="13">
        <v>2</v>
      </c>
      <c r="C247" s="13">
        <v>2</v>
      </c>
      <c r="D247" s="36">
        <v>0</v>
      </c>
      <c r="E247" s="13">
        <v>0</v>
      </c>
      <c r="F247" s="13">
        <v>0</v>
      </c>
      <c r="G247" s="13">
        <v>0</v>
      </c>
      <c r="H247" s="13">
        <v>1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26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6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6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6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6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6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6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6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6">
        <v>0</v>
      </c>
    </row>
    <row r="252" spans="1:15" x14ac:dyDescent="0.25">
      <c r="A252" s="12" t="s">
        <v>549</v>
      </c>
      <c r="B252" s="13">
        <v>0</v>
      </c>
      <c r="C252" s="13">
        <v>0</v>
      </c>
      <c r="D252" s="36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6">
        <v>0</v>
      </c>
    </row>
    <row r="253" spans="1:15" x14ac:dyDescent="0.25">
      <c r="A253" s="12" t="s">
        <v>550</v>
      </c>
      <c r="B253" s="13">
        <v>0</v>
      </c>
      <c r="C253" s="13">
        <v>1</v>
      </c>
      <c r="D253" s="36">
        <v>-1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6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6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6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6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6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6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6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6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6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6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6">
        <v>0</v>
      </c>
    </row>
    <row r="259" spans="1:15" x14ac:dyDescent="0.25">
      <c r="A259" s="12" t="s">
        <v>556</v>
      </c>
      <c r="B259" s="13">
        <v>1</v>
      </c>
      <c r="C259" s="13">
        <v>0</v>
      </c>
      <c r="D259" s="36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6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6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6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6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6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6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6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6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6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6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6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6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6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6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6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6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1</v>
      </c>
      <c r="N267" s="13">
        <v>0</v>
      </c>
      <c r="O267" s="26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6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6">
        <v>0</v>
      </c>
    </row>
    <row r="269" spans="1:15" x14ac:dyDescent="0.25">
      <c r="A269" s="54" t="s">
        <v>566</v>
      </c>
      <c r="B269" s="34">
        <v>149</v>
      </c>
      <c r="C269" s="34">
        <v>146</v>
      </c>
      <c r="D269" s="35">
        <v>2.0547945205479499E-2</v>
      </c>
      <c r="E269" s="34">
        <v>10</v>
      </c>
      <c r="F269" s="34">
        <v>9</v>
      </c>
      <c r="G269" s="34">
        <v>147</v>
      </c>
      <c r="H269" s="34">
        <v>89</v>
      </c>
      <c r="I269" s="34">
        <v>0</v>
      </c>
      <c r="J269" s="34">
        <v>1</v>
      </c>
      <c r="K269" s="34">
        <v>0</v>
      </c>
      <c r="L269" s="34">
        <v>0</v>
      </c>
      <c r="M269" s="34">
        <v>0</v>
      </c>
      <c r="N269" s="34">
        <v>0</v>
      </c>
      <c r="O269" s="34">
        <v>102</v>
      </c>
    </row>
    <row r="270" spans="1:15" x14ac:dyDescent="0.25">
      <c r="A270" s="12" t="s">
        <v>567</v>
      </c>
      <c r="B270" s="13">
        <v>0</v>
      </c>
      <c r="C270" s="13">
        <v>0</v>
      </c>
      <c r="D270" s="36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6">
        <v>0</v>
      </c>
    </row>
    <row r="271" spans="1:15" x14ac:dyDescent="0.25">
      <c r="A271" s="12" t="s">
        <v>568</v>
      </c>
      <c r="B271" s="13">
        <v>97</v>
      </c>
      <c r="C271" s="13">
        <v>98</v>
      </c>
      <c r="D271" s="36">
        <v>-1.02040816326531E-2</v>
      </c>
      <c r="E271" s="13">
        <v>9</v>
      </c>
      <c r="F271" s="13">
        <v>6</v>
      </c>
      <c r="G271" s="13">
        <v>116</v>
      </c>
      <c r="H271" s="13">
        <v>67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6">
        <v>57</v>
      </c>
    </row>
    <row r="272" spans="1:15" x14ac:dyDescent="0.25">
      <c r="A272" s="12" t="s">
        <v>569</v>
      </c>
      <c r="B272" s="13">
        <v>41</v>
      </c>
      <c r="C272" s="13">
        <v>35</v>
      </c>
      <c r="D272" s="36">
        <v>0.17142857142857101</v>
      </c>
      <c r="E272" s="13">
        <v>1</v>
      </c>
      <c r="F272" s="13">
        <v>3</v>
      </c>
      <c r="G272" s="13">
        <v>28</v>
      </c>
      <c r="H272" s="13">
        <v>19</v>
      </c>
      <c r="I272" s="13">
        <v>0</v>
      </c>
      <c r="J272" s="13">
        <v>1</v>
      </c>
      <c r="K272" s="13">
        <v>0</v>
      </c>
      <c r="L272" s="13">
        <v>0</v>
      </c>
      <c r="M272" s="13">
        <v>0</v>
      </c>
      <c r="N272" s="13">
        <v>0</v>
      </c>
      <c r="O272" s="26">
        <v>31</v>
      </c>
    </row>
    <row r="273" spans="1:15" x14ac:dyDescent="0.25">
      <c r="A273" s="12" t="s">
        <v>570</v>
      </c>
      <c r="B273" s="13">
        <v>2</v>
      </c>
      <c r="C273" s="13">
        <v>3</v>
      </c>
      <c r="D273" s="36">
        <v>-0.33333333333333298</v>
      </c>
      <c r="E273" s="13">
        <v>0</v>
      </c>
      <c r="F273" s="13">
        <v>0</v>
      </c>
      <c r="G273" s="13">
        <v>0</v>
      </c>
      <c r="H273" s="13">
        <v>2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6">
        <v>8</v>
      </c>
    </row>
    <row r="274" spans="1:15" x14ac:dyDescent="0.25">
      <c r="A274" s="12" t="s">
        <v>571</v>
      </c>
      <c r="B274" s="13">
        <v>4</v>
      </c>
      <c r="C274" s="13">
        <v>0</v>
      </c>
      <c r="D274" s="36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6">
        <v>0</v>
      </c>
    </row>
    <row r="275" spans="1:15" x14ac:dyDescent="0.25">
      <c r="A275" s="12" t="s">
        <v>572</v>
      </c>
      <c r="B275" s="13">
        <v>1</v>
      </c>
      <c r="C275" s="13">
        <v>4</v>
      </c>
      <c r="D275" s="36">
        <v>-0.75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6">
        <v>3</v>
      </c>
    </row>
    <row r="276" spans="1:15" x14ac:dyDescent="0.25">
      <c r="A276" s="12" t="s">
        <v>573</v>
      </c>
      <c r="B276" s="13">
        <v>0</v>
      </c>
      <c r="C276" s="13">
        <v>4</v>
      </c>
      <c r="D276" s="36">
        <v>-1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6">
        <v>3</v>
      </c>
    </row>
    <row r="277" spans="1:15" x14ac:dyDescent="0.25">
      <c r="A277" s="12" t="s">
        <v>574</v>
      </c>
      <c r="B277" s="13">
        <v>0</v>
      </c>
      <c r="C277" s="13">
        <v>1</v>
      </c>
      <c r="D277" s="36">
        <v>-1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6">
        <v>0</v>
      </c>
    </row>
    <row r="278" spans="1:15" x14ac:dyDescent="0.25">
      <c r="A278" s="12" t="s">
        <v>575</v>
      </c>
      <c r="B278" s="13">
        <v>1</v>
      </c>
      <c r="C278" s="13">
        <v>0</v>
      </c>
      <c r="D278" s="36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6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6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6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6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6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6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6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6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6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6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6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6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6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6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6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6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6">
        <v>0</v>
      </c>
    </row>
    <row r="287" spans="1:15" x14ac:dyDescent="0.25">
      <c r="A287" s="12" t="s">
        <v>584</v>
      </c>
      <c r="B287" s="13">
        <v>1</v>
      </c>
      <c r="C287" s="13">
        <v>0</v>
      </c>
      <c r="D287" s="36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6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6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6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6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6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6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6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6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6">
        <v>0</v>
      </c>
    </row>
    <row r="292" spans="1:15" x14ac:dyDescent="0.25">
      <c r="A292" s="12" t="s">
        <v>589</v>
      </c>
      <c r="B292" s="13">
        <v>2</v>
      </c>
      <c r="C292" s="13">
        <v>0</v>
      </c>
      <c r="D292" s="36">
        <v>0</v>
      </c>
      <c r="E292" s="13">
        <v>0</v>
      </c>
      <c r="F292" s="13">
        <v>0</v>
      </c>
      <c r="G292" s="13">
        <v>3</v>
      </c>
      <c r="H292" s="13">
        <v>1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6">
        <v>0</v>
      </c>
    </row>
    <row r="293" spans="1:15" x14ac:dyDescent="0.25">
      <c r="A293" s="12" t="s">
        <v>590</v>
      </c>
      <c r="B293" s="13">
        <v>0</v>
      </c>
      <c r="C293" s="13">
        <v>0</v>
      </c>
      <c r="D293" s="36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6">
        <v>0</v>
      </c>
    </row>
    <row r="294" spans="1:15" x14ac:dyDescent="0.25">
      <c r="A294" s="12" t="s">
        <v>591</v>
      </c>
      <c r="B294" s="13">
        <v>0</v>
      </c>
      <c r="C294" s="13">
        <v>1</v>
      </c>
      <c r="D294" s="36">
        <v>-1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6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6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6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6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6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6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6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6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6">
        <v>0</v>
      </c>
    </row>
    <row r="299" spans="1:15" x14ac:dyDescent="0.25">
      <c r="A299" s="54" t="s">
        <v>596</v>
      </c>
      <c r="B299" s="34">
        <v>0</v>
      </c>
      <c r="C299" s="34">
        <v>0</v>
      </c>
      <c r="D299" s="35">
        <v>0</v>
      </c>
      <c r="E299" s="34">
        <v>0</v>
      </c>
      <c r="F299" s="34">
        <v>0</v>
      </c>
      <c r="G299" s="34">
        <v>0</v>
      </c>
      <c r="H299" s="34">
        <v>0</v>
      </c>
      <c r="I299" s="34">
        <v>0</v>
      </c>
      <c r="J299" s="34">
        <v>0</v>
      </c>
      <c r="K299" s="34">
        <v>0</v>
      </c>
      <c r="L299" s="34">
        <v>0</v>
      </c>
      <c r="M299" s="34">
        <v>0</v>
      </c>
      <c r="N299" s="34">
        <v>0</v>
      </c>
      <c r="O299" s="34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6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6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6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6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6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6">
        <v>0</v>
      </c>
    </row>
    <row r="303" spans="1:15" x14ac:dyDescent="0.25">
      <c r="A303" s="54" t="s">
        <v>600</v>
      </c>
      <c r="B303" s="34">
        <v>4</v>
      </c>
      <c r="C303" s="34">
        <v>0</v>
      </c>
      <c r="D303" s="35">
        <v>0</v>
      </c>
      <c r="E303" s="34">
        <v>0</v>
      </c>
      <c r="F303" s="34">
        <v>0</v>
      </c>
      <c r="G303" s="34">
        <v>2</v>
      </c>
      <c r="H303" s="34">
        <v>0</v>
      </c>
      <c r="I303" s="34">
        <v>0</v>
      </c>
      <c r="J303" s="34">
        <v>0</v>
      </c>
      <c r="K303" s="34">
        <v>0</v>
      </c>
      <c r="L303" s="34">
        <v>0</v>
      </c>
      <c r="M303" s="34">
        <v>4</v>
      </c>
      <c r="N303" s="34">
        <v>0</v>
      </c>
      <c r="O303" s="34">
        <v>0</v>
      </c>
    </row>
    <row r="304" spans="1:15" x14ac:dyDescent="0.25">
      <c r="A304" s="12" t="s">
        <v>601</v>
      </c>
      <c r="B304" s="13">
        <v>3</v>
      </c>
      <c r="C304" s="13">
        <v>0</v>
      </c>
      <c r="D304" s="36">
        <v>0</v>
      </c>
      <c r="E304" s="13">
        <v>0</v>
      </c>
      <c r="F304" s="13">
        <v>0</v>
      </c>
      <c r="G304" s="13">
        <v>2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4</v>
      </c>
      <c r="N304" s="13">
        <v>0</v>
      </c>
      <c r="O304" s="26">
        <v>0</v>
      </c>
    </row>
    <row r="305" spans="1:15" x14ac:dyDescent="0.25">
      <c r="A305" s="12" t="s">
        <v>602</v>
      </c>
      <c r="B305" s="13">
        <v>1</v>
      </c>
      <c r="C305" s="13">
        <v>0</v>
      </c>
      <c r="D305" s="36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6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6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6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6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6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6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6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6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6">
        <v>0</v>
      </c>
    </row>
    <row r="310" spans="1:15" x14ac:dyDescent="0.25">
      <c r="A310" s="54" t="s">
        <v>607</v>
      </c>
      <c r="B310" s="34">
        <v>1</v>
      </c>
      <c r="C310" s="34">
        <v>0</v>
      </c>
      <c r="D310" s="35">
        <v>0</v>
      </c>
      <c r="E310" s="34">
        <v>0</v>
      </c>
      <c r="F310" s="34">
        <v>0</v>
      </c>
      <c r="G310" s="34">
        <v>0</v>
      </c>
      <c r="H310" s="34">
        <v>0</v>
      </c>
      <c r="I310" s="34">
        <v>0</v>
      </c>
      <c r="J310" s="34">
        <v>0</v>
      </c>
      <c r="K310" s="34">
        <v>0</v>
      </c>
      <c r="L310" s="34">
        <v>0</v>
      </c>
      <c r="M310" s="34">
        <v>0</v>
      </c>
      <c r="N310" s="34">
        <v>0</v>
      </c>
      <c r="O310" s="34">
        <v>0</v>
      </c>
    </row>
    <row r="311" spans="1:15" x14ac:dyDescent="0.25">
      <c r="A311" s="12" t="s">
        <v>608</v>
      </c>
      <c r="B311" s="13">
        <v>0</v>
      </c>
      <c r="C311" s="13">
        <v>0</v>
      </c>
      <c r="D311" s="36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6">
        <v>0</v>
      </c>
    </row>
    <row r="312" spans="1:15" x14ac:dyDescent="0.25">
      <c r="A312" s="12" t="s">
        <v>609</v>
      </c>
      <c r="B312" s="13">
        <v>0</v>
      </c>
      <c r="C312" s="13">
        <v>0</v>
      </c>
      <c r="D312" s="36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6">
        <v>0</v>
      </c>
    </row>
    <row r="313" spans="1:15" x14ac:dyDescent="0.25">
      <c r="A313" s="12" t="s">
        <v>610</v>
      </c>
      <c r="B313" s="13">
        <v>1</v>
      </c>
      <c r="C313" s="13">
        <v>0</v>
      </c>
      <c r="D313" s="36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6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6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6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6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6">
        <v>0</v>
      </c>
    </row>
    <row r="316" spans="1:15" x14ac:dyDescent="0.25">
      <c r="A316" s="54" t="s">
        <v>613</v>
      </c>
      <c r="B316" s="34">
        <v>29</v>
      </c>
      <c r="C316" s="34">
        <v>0</v>
      </c>
      <c r="D316" s="35">
        <v>0</v>
      </c>
      <c r="E316" s="34">
        <v>0</v>
      </c>
      <c r="F316" s="34">
        <v>1</v>
      </c>
      <c r="G316" s="34">
        <v>1</v>
      </c>
      <c r="H316" s="34">
        <v>3</v>
      </c>
      <c r="I316" s="34">
        <v>0</v>
      </c>
      <c r="J316" s="34">
        <v>0</v>
      </c>
      <c r="K316" s="34">
        <v>0</v>
      </c>
      <c r="L316" s="34">
        <v>0</v>
      </c>
      <c r="M316" s="34">
        <v>9</v>
      </c>
      <c r="N316" s="34">
        <v>0</v>
      </c>
      <c r="O316" s="34">
        <v>1</v>
      </c>
    </row>
    <row r="317" spans="1:15" x14ac:dyDescent="0.25">
      <c r="A317" s="12" t="s">
        <v>614</v>
      </c>
      <c r="B317" s="13">
        <v>29</v>
      </c>
      <c r="C317" s="13">
        <v>0</v>
      </c>
      <c r="D317" s="36">
        <v>0</v>
      </c>
      <c r="E317" s="13">
        <v>0</v>
      </c>
      <c r="F317" s="13">
        <v>1</v>
      </c>
      <c r="G317" s="13">
        <v>1</v>
      </c>
      <c r="H317" s="13">
        <v>3</v>
      </c>
      <c r="I317" s="13">
        <v>0</v>
      </c>
      <c r="J317" s="13">
        <v>0</v>
      </c>
      <c r="K317" s="13">
        <v>0</v>
      </c>
      <c r="L317" s="13">
        <v>0</v>
      </c>
      <c r="M317" s="13">
        <v>9</v>
      </c>
      <c r="N317" s="13">
        <v>0</v>
      </c>
      <c r="O317" s="26">
        <v>1</v>
      </c>
    </row>
    <row r="318" spans="1:15" x14ac:dyDescent="0.25">
      <c r="A318" s="54" t="s">
        <v>615</v>
      </c>
      <c r="B318" s="34">
        <v>0</v>
      </c>
      <c r="C318" s="34">
        <v>0</v>
      </c>
      <c r="D318" s="35">
        <v>0</v>
      </c>
      <c r="E318" s="34">
        <v>0</v>
      </c>
      <c r="F318" s="34">
        <v>0</v>
      </c>
      <c r="G318" s="34">
        <v>0</v>
      </c>
      <c r="H318" s="34">
        <v>0</v>
      </c>
      <c r="I318" s="34">
        <v>0</v>
      </c>
      <c r="J318" s="34">
        <v>0</v>
      </c>
      <c r="K318" s="34">
        <v>0</v>
      </c>
      <c r="L318" s="34">
        <v>0</v>
      </c>
      <c r="M318" s="34">
        <v>0</v>
      </c>
      <c r="N318" s="34">
        <v>0</v>
      </c>
      <c r="O318" s="34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6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6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6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6">
        <v>0</v>
      </c>
    </row>
    <row r="321" spans="1:15" x14ac:dyDescent="0.25">
      <c r="A321" s="54" t="s">
        <v>618</v>
      </c>
      <c r="B321" s="34">
        <v>2099</v>
      </c>
      <c r="C321" s="34">
        <v>2199</v>
      </c>
      <c r="D321" s="35">
        <v>-4.5475216007275998E-2</v>
      </c>
      <c r="E321" s="34">
        <v>4</v>
      </c>
      <c r="F321" s="34">
        <v>0</v>
      </c>
      <c r="G321" s="34">
        <v>30</v>
      </c>
      <c r="H321" s="34">
        <v>0</v>
      </c>
      <c r="I321" s="34">
        <v>0</v>
      </c>
      <c r="J321" s="34">
        <v>0</v>
      </c>
      <c r="K321" s="34">
        <v>0</v>
      </c>
      <c r="L321" s="34">
        <v>0</v>
      </c>
      <c r="M321" s="34">
        <v>0</v>
      </c>
      <c r="N321" s="34">
        <v>2</v>
      </c>
      <c r="O321" s="34">
        <v>1</v>
      </c>
    </row>
    <row r="322" spans="1:15" x14ac:dyDescent="0.25">
      <c r="A322" s="12" t="s">
        <v>619</v>
      </c>
      <c r="B322" s="13">
        <v>2099</v>
      </c>
      <c r="C322" s="13">
        <v>2199</v>
      </c>
      <c r="D322" s="36">
        <v>-4.5475216007275998E-2</v>
      </c>
      <c r="E322" s="13">
        <v>4</v>
      </c>
      <c r="F322" s="13">
        <v>0</v>
      </c>
      <c r="G322" s="13">
        <v>30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2</v>
      </c>
      <c r="O322" s="26">
        <v>1</v>
      </c>
    </row>
    <row r="323" spans="1:15" x14ac:dyDescent="0.25">
      <c r="A323" s="54" t="s">
        <v>620</v>
      </c>
      <c r="B323" s="34">
        <v>6</v>
      </c>
      <c r="C323" s="34">
        <v>2</v>
      </c>
      <c r="D323" s="35">
        <v>2</v>
      </c>
      <c r="E323" s="34">
        <v>0</v>
      </c>
      <c r="F323" s="34">
        <v>0</v>
      </c>
      <c r="G323" s="34">
        <v>0</v>
      </c>
      <c r="H323" s="34">
        <v>1</v>
      </c>
      <c r="I323" s="34">
        <v>0</v>
      </c>
      <c r="J323" s="34">
        <v>0</v>
      </c>
      <c r="K323" s="34">
        <v>0</v>
      </c>
      <c r="L323" s="34">
        <v>0</v>
      </c>
      <c r="M323" s="34">
        <v>0</v>
      </c>
      <c r="N323" s="34">
        <v>4</v>
      </c>
      <c r="O323" s="34">
        <v>0</v>
      </c>
    </row>
    <row r="324" spans="1:15" x14ac:dyDescent="0.25">
      <c r="A324" s="12" t="s">
        <v>621</v>
      </c>
      <c r="B324" s="13">
        <v>6</v>
      </c>
      <c r="C324" s="13">
        <v>2</v>
      </c>
      <c r="D324" s="36">
        <v>2</v>
      </c>
      <c r="E324" s="13">
        <v>0</v>
      </c>
      <c r="F324" s="13">
        <v>0</v>
      </c>
      <c r="G324" s="13">
        <v>0</v>
      </c>
      <c r="H324" s="13">
        <v>1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4</v>
      </c>
      <c r="O324" s="26">
        <v>0</v>
      </c>
    </row>
    <row r="325" spans="1:15" x14ac:dyDescent="0.25">
      <c r="A325" s="54" t="s">
        <v>622</v>
      </c>
      <c r="B325" s="34">
        <v>0</v>
      </c>
      <c r="C325" s="34">
        <v>0</v>
      </c>
      <c r="D325" s="35">
        <v>0</v>
      </c>
      <c r="E325" s="34">
        <v>0</v>
      </c>
      <c r="F325" s="34">
        <v>0</v>
      </c>
      <c r="G325" s="34">
        <v>0</v>
      </c>
      <c r="H325" s="34">
        <v>0</v>
      </c>
      <c r="I325" s="34">
        <v>0</v>
      </c>
      <c r="J325" s="34">
        <v>0</v>
      </c>
      <c r="K325" s="34">
        <v>0</v>
      </c>
      <c r="L325" s="34">
        <v>0</v>
      </c>
      <c r="M325" s="34">
        <v>0</v>
      </c>
      <c r="N325" s="34">
        <v>0</v>
      </c>
      <c r="O325" s="34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6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6">
        <v>0</v>
      </c>
    </row>
    <row r="327" spans="1:15" x14ac:dyDescent="0.25">
      <c r="A327" s="53" t="s">
        <v>624</v>
      </c>
      <c r="B327" s="34">
        <v>10701</v>
      </c>
      <c r="C327" s="34">
        <v>10525</v>
      </c>
      <c r="D327" s="35">
        <v>1.6722090261282699E-2</v>
      </c>
      <c r="E327" s="34">
        <v>959</v>
      </c>
      <c r="F327" s="34">
        <v>663</v>
      </c>
      <c r="G327" s="34">
        <v>1874</v>
      </c>
      <c r="H327" s="34">
        <v>1054</v>
      </c>
      <c r="I327" s="34">
        <v>16</v>
      </c>
      <c r="J327" s="34">
        <v>22</v>
      </c>
      <c r="K327" s="34">
        <v>1</v>
      </c>
      <c r="L327" s="34">
        <v>5</v>
      </c>
      <c r="M327" s="34">
        <v>104</v>
      </c>
      <c r="N327" s="34">
        <v>108</v>
      </c>
      <c r="O327" s="34">
        <v>1702</v>
      </c>
    </row>
  </sheetData>
  <sheetProtection algorithmName="SHA-512" hashValue="Vqdhwgbfo3e5vABNLjXRvD0keAYlqNj4v1dFgappBwizv3jWGH1A0ZuJLKLqjY7FTfUGMt3P8KZq4BoVL2jSMg==" saltValue="AH95rP060g/Nq2GaL6HRd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73" t="s">
        <v>627</v>
      </c>
      <c r="B5" s="12" t="s">
        <v>628</v>
      </c>
      <c r="C5" s="25"/>
    </row>
    <row r="6" spans="1:3" x14ac:dyDescent="0.25">
      <c r="A6" s="174"/>
      <c r="B6" s="12" t="s">
        <v>311</v>
      </c>
      <c r="C6" s="26">
        <v>27</v>
      </c>
    </row>
    <row r="7" spans="1:3" x14ac:dyDescent="0.25">
      <c r="A7" s="174"/>
      <c r="B7" s="12" t="s">
        <v>629</v>
      </c>
      <c r="C7" s="26">
        <v>1</v>
      </c>
    </row>
    <row r="8" spans="1:3" x14ac:dyDescent="0.25">
      <c r="A8" s="174"/>
      <c r="B8" s="12" t="s">
        <v>630</v>
      </c>
      <c r="C8" s="26">
        <v>10</v>
      </c>
    </row>
    <row r="9" spans="1:3" x14ac:dyDescent="0.25">
      <c r="A9" s="174"/>
      <c r="B9" s="12" t="s">
        <v>631</v>
      </c>
      <c r="C9" s="26">
        <v>27</v>
      </c>
    </row>
    <row r="10" spans="1:3" x14ac:dyDescent="0.25">
      <c r="A10" s="174"/>
      <c r="B10" s="12" t="s">
        <v>632</v>
      </c>
      <c r="C10" s="26">
        <v>23</v>
      </c>
    </row>
    <row r="11" spans="1:3" x14ac:dyDescent="0.25">
      <c r="A11" s="174"/>
      <c r="B11" s="12" t="s">
        <v>633</v>
      </c>
      <c r="C11" s="26">
        <v>24</v>
      </c>
    </row>
    <row r="12" spans="1:3" x14ac:dyDescent="0.25">
      <c r="A12" s="174"/>
      <c r="B12" s="12" t="s">
        <v>408</v>
      </c>
      <c r="C12" s="26">
        <v>32</v>
      </c>
    </row>
    <row r="13" spans="1:3" x14ac:dyDescent="0.25">
      <c r="A13" s="174"/>
      <c r="B13" s="12" t="s">
        <v>634</v>
      </c>
      <c r="C13" s="26">
        <v>4</v>
      </c>
    </row>
    <row r="14" spans="1:3" x14ac:dyDescent="0.25">
      <c r="A14" s="174"/>
      <c r="B14" s="12" t="s">
        <v>635</v>
      </c>
      <c r="C14" s="25"/>
    </row>
    <row r="15" spans="1:3" x14ac:dyDescent="0.25">
      <c r="A15" s="174"/>
      <c r="B15" s="12" t="s">
        <v>478</v>
      </c>
      <c r="C15" s="26">
        <v>1</v>
      </c>
    </row>
    <row r="16" spans="1:3" x14ac:dyDescent="0.25">
      <c r="A16" s="174"/>
      <c r="B16" s="12" t="s">
        <v>636</v>
      </c>
      <c r="C16" s="26">
        <v>12</v>
      </c>
    </row>
    <row r="17" spans="1:3" x14ac:dyDescent="0.25">
      <c r="A17" s="174"/>
      <c r="B17" s="12" t="s">
        <v>637</v>
      </c>
      <c r="C17" s="26">
        <v>42</v>
      </c>
    </row>
    <row r="18" spans="1:3" x14ac:dyDescent="0.25">
      <c r="A18" s="174"/>
      <c r="B18" s="12" t="s">
        <v>638</v>
      </c>
      <c r="C18" s="26">
        <v>6</v>
      </c>
    </row>
    <row r="19" spans="1:3" x14ac:dyDescent="0.25">
      <c r="A19" s="175"/>
      <c r="B19" s="12" t="s">
        <v>106</v>
      </c>
      <c r="C19" s="26">
        <v>88</v>
      </c>
    </row>
    <row r="20" spans="1:3" x14ac:dyDescent="0.25">
      <c r="A20" s="173" t="s">
        <v>639</v>
      </c>
      <c r="B20" s="12" t="s">
        <v>640</v>
      </c>
      <c r="C20" s="26">
        <v>7</v>
      </c>
    </row>
    <row r="21" spans="1:3" x14ac:dyDescent="0.25">
      <c r="A21" s="175"/>
      <c r="B21" s="12" t="s">
        <v>641</v>
      </c>
      <c r="C21" s="26">
        <v>4</v>
      </c>
    </row>
    <row r="22" spans="1:3" x14ac:dyDescent="0.25">
      <c r="A22" s="173" t="s">
        <v>642</v>
      </c>
      <c r="B22" s="12" t="s">
        <v>643</v>
      </c>
      <c r="C22" s="26">
        <v>76</v>
      </c>
    </row>
    <row r="23" spans="1:3" x14ac:dyDescent="0.25">
      <c r="A23" s="174"/>
      <c r="B23" s="12" t="s">
        <v>644</v>
      </c>
      <c r="C23" s="26">
        <v>97</v>
      </c>
    </row>
    <row r="24" spans="1:3" x14ac:dyDescent="0.25">
      <c r="A24" s="175"/>
      <c r="B24" s="15" t="s">
        <v>645</v>
      </c>
      <c r="C24" s="37">
        <v>7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6">
        <v>137</v>
      </c>
    </row>
    <row r="28" spans="1:3" x14ac:dyDescent="0.25">
      <c r="A28" s="173" t="s">
        <v>282</v>
      </c>
      <c r="B28" s="12" t="s">
        <v>648</v>
      </c>
      <c r="C28" s="26">
        <v>6</v>
      </c>
    </row>
    <row r="29" spans="1:3" x14ac:dyDescent="0.25">
      <c r="A29" s="174"/>
      <c r="B29" s="12" t="s">
        <v>649</v>
      </c>
      <c r="C29" s="26">
        <v>16</v>
      </c>
    </row>
    <row r="30" spans="1:3" x14ac:dyDescent="0.25">
      <c r="A30" s="174"/>
      <c r="B30" s="12" t="s">
        <v>650</v>
      </c>
      <c r="C30" s="26">
        <v>7</v>
      </c>
    </row>
    <row r="31" spans="1:3" x14ac:dyDescent="0.25">
      <c r="A31" s="175"/>
      <c r="B31" s="12" t="s">
        <v>651</v>
      </c>
      <c r="C31" s="26">
        <v>5</v>
      </c>
    </row>
    <row r="32" spans="1:3" x14ac:dyDescent="0.25">
      <c r="A32" s="11" t="s">
        <v>652</v>
      </c>
      <c r="B32" s="18"/>
      <c r="C32" s="26">
        <v>6</v>
      </c>
    </row>
    <row r="33" spans="1:3" x14ac:dyDescent="0.25">
      <c r="A33" s="11" t="s">
        <v>653</v>
      </c>
      <c r="B33" s="18"/>
      <c r="C33" s="26">
        <v>30</v>
      </c>
    </row>
    <row r="34" spans="1:3" x14ac:dyDescent="0.25">
      <c r="A34" s="11" t="s">
        <v>654</v>
      </c>
      <c r="B34" s="18"/>
      <c r="C34" s="26">
        <v>40</v>
      </c>
    </row>
    <row r="35" spans="1:3" x14ac:dyDescent="0.25">
      <c r="A35" s="11" t="s">
        <v>655</v>
      </c>
      <c r="B35" s="18"/>
      <c r="C35" s="25"/>
    </row>
    <row r="36" spans="1:3" x14ac:dyDescent="0.25">
      <c r="A36" s="11" t="s">
        <v>656</v>
      </c>
      <c r="B36" s="18"/>
      <c r="C36" s="25"/>
    </row>
    <row r="37" spans="1:3" x14ac:dyDescent="0.25">
      <c r="A37" s="11" t="s">
        <v>657</v>
      </c>
      <c r="B37" s="18"/>
      <c r="C37" s="26">
        <v>18</v>
      </c>
    </row>
    <row r="38" spans="1:3" x14ac:dyDescent="0.25">
      <c r="A38" s="11" t="s">
        <v>645</v>
      </c>
      <c r="B38" s="18"/>
      <c r="C38" s="26">
        <v>17</v>
      </c>
    </row>
    <row r="39" spans="1:3" x14ac:dyDescent="0.25">
      <c r="A39" s="173" t="s">
        <v>658</v>
      </c>
      <c r="B39" s="12" t="s">
        <v>659</v>
      </c>
      <c r="C39" s="26">
        <v>39</v>
      </c>
    </row>
    <row r="40" spans="1:3" x14ac:dyDescent="0.25">
      <c r="A40" s="174"/>
      <c r="B40" s="12" t="s">
        <v>660</v>
      </c>
      <c r="C40" s="26">
        <v>13</v>
      </c>
    </row>
    <row r="41" spans="1:3" x14ac:dyDescent="0.25">
      <c r="A41" s="174"/>
      <c r="B41" s="12" t="s">
        <v>661</v>
      </c>
      <c r="C41" s="26">
        <v>7</v>
      </c>
    </row>
    <row r="42" spans="1:3" x14ac:dyDescent="0.25">
      <c r="A42" s="174"/>
      <c r="B42" s="12" t="s">
        <v>662</v>
      </c>
      <c r="C42" s="25"/>
    </row>
    <row r="43" spans="1:3" x14ac:dyDescent="0.25">
      <c r="A43" s="175"/>
      <c r="B43" s="15" t="s">
        <v>663</v>
      </c>
      <c r="C43" s="37">
        <v>2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6">
        <v>5</v>
      </c>
    </row>
    <row r="47" spans="1:3" x14ac:dyDescent="0.25">
      <c r="A47" s="173" t="s">
        <v>76</v>
      </c>
      <c r="B47" s="12" t="s">
        <v>665</v>
      </c>
      <c r="C47" s="26">
        <v>23</v>
      </c>
    </row>
    <row r="48" spans="1:3" x14ac:dyDescent="0.25">
      <c r="A48" s="175"/>
      <c r="B48" s="12" t="s">
        <v>666</v>
      </c>
      <c r="C48" s="26">
        <v>83</v>
      </c>
    </row>
    <row r="49" spans="1:3" x14ac:dyDescent="0.25">
      <c r="A49" s="173" t="s">
        <v>667</v>
      </c>
      <c r="B49" s="12" t="s">
        <v>668</v>
      </c>
      <c r="C49" s="25"/>
    </row>
    <row r="50" spans="1:3" x14ac:dyDescent="0.25">
      <c r="A50" s="175"/>
      <c r="B50" s="15" t="s">
        <v>669</v>
      </c>
      <c r="C50" s="38"/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73" t="s">
        <v>204</v>
      </c>
      <c r="B53" s="12" t="s">
        <v>17</v>
      </c>
      <c r="C53" s="26">
        <v>424</v>
      </c>
    </row>
    <row r="54" spans="1:3" x14ac:dyDescent="0.25">
      <c r="A54" s="174"/>
      <c r="B54" s="12" t="s">
        <v>671</v>
      </c>
      <c r="C54" s="26">
        <v>54</v>
      </c>
    </row>
    <row r="55" spans="1:3" x14ac:dyDescent="0.25">
      <c r="A55" s="174"/>
      <c r="B55" s="12" t="s">
        <v>672</v>
      </c>
      <c r="C55" s="26">
        <v>16</v>
      </c>
    </row>
    <row r="56" spans="1:3" x14ac:dyDescent="0.25">
      <c r="A56" s="174"/>
      <c r="B56" s="12" t="s">
        <v>673</v>
      </c>
      <c r="C56" s="26">
        <v>126</v>
      </c>
    </row>
    <row r="57" spans="1:3" x14ac:dyDescent="0.25">
      <c r="A57" s="175"/>
      <c r="B57" s="12" t="s">
        <v>674</v>
      </c>
      <c r="C57" s="26">
        <v>11</v>
      </c>
    </row>
    <row r="58" spans="1:3" x14ac:dyDescent="0.25">
      <c r="A58" s="173" t="s">
        <v>675</v>
      </c>
      <c r="B58" s="12" t="s">
        <v>676</v>
      </c>
      <c r="C58" s="26">
        <v>256</v>
      </c>
    </row>
    <row r="59" spans="1:3" x14ac:dyDescent="0.25">
      <c r="A59" s="174"/>
      <c r="B59" s="12" t="s">
        <v>677</v>
      </c>
      <c r="C59" s="26">
        <v>76</v>
      </c>
    </row>
    <row r="60" spans="1:3" x14ac:dyDescent="0.25">
      <c r="A60" s="174"/>
      <c r="B60" s="12" t="s">
        <v>678</v>
      </c>
      <c r="C60" s="26">
        <v>26</v>
      </c>
    </row>
    <row r="61" spans="1:3" x14ac:dyDescent="0.25">
      <c r="A61" s="174"/>
      <c r="B61" s="12" t="s">
        <v>679</v>
      </c>
      <c r="C61" s="26">
        <v>131</v>
      </c>
    </row>
    <row r="62" spans="1:3" x14ac:dyDescent="0.25">
      <c r="A62" s="175"/>
      <c r="B62" s="15" t="s">
        <v>674</v>
      </c>
      <c r="C62" s="37">
        <v>70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6">
        <v>52</v>
      </c>
    </row>
    <row r="66" spans="1:3" x14ac:dyDescent="0.25">
      <c r="A66" s="11" t="s">
        <v>682</v>
      </c>
      <c r="B66" s="18"/>
      <c r="C66" s="26">
        <v>34</v>
      </c>
    </row>
    <row r="67" spans="1:3" x14ac:dyDescent="0.25">
      <c r="A67" s="11" t="s">
        <v>683</v>
      </c>
      <c r="B67" s="18"/>
      <c r="C67" s="26">
        <v>338</v>
      </c>
    </row>
    <row r="68" spans="1:3" x14ac:dyDescent="0.25">
      <c r="A68" s="173" t="s">
        <v>684</v>
      </c>
      <c r="B68" s="12" t="s">
        <v>685</v>
      </c>
      <c r="C68" s="25"/>
    </row>
    <row r="69" spans="1:3" x14ac:dyDescent="0.25">
      <c r="A69" s="175"/>
      <c r="B69" s="12" t="s">
        <v>686</v>
      </c>
      <c r="C69" s="26">
        <v>6</v>
      </c>
    </row>
    <row r="70" spans="1:3" x14ac:dyDescent="0.25">
      <c r="A70" s="11" t="s">
        <v>687</v>
      </c>
      <c r="B70" s="18"/>
      <c r="C70" s="25"/>
    </row>
    <row r="71" spans="1:3" x14ac:dyDescent="0.25">
      <c r="A71" s="11" t="s">
        <v>688</v>
      </c>
      <c r="B71" s="18"/>
      <c r="C71" s="26">
        <v>15</v>
      </c>
    </row>
    <row r="72" spans="1:3" x14ac:dyDescent="0.25">
      <c r="A72" s="11" t="s">
        <v>689</v>
      </c>
      <c r="B72" s="18"/>
      <c r="C72" s="25"/>
    </row>
    <row r="73" spans="1:3" x14ac:dyDescent="0.25">
      <c r="A73" s="11" t="s">
        <v>690</v>
      </c>
      <c r="B73" s="18"/>
      <c r="C73" s="26">
        <v>9</v>
      </c>
    </row>
    <row r="74" spans="1:3" x14ac:dyDescent="0.25">
      <c r="A74" s="11" t="s">
        <v>691</v>
      </c>
      <c r="B74" s="18"/>
      <c r="C74" s="25"/>
    </row>
    <row r="75" spans="1:3" x14ac:dyDescent="0.25">
      <c r="A75" s="11" t="s">
        <v>692</v>
      </c>
      <c r="B75" s="19"/>
      <c r="C75" s="38"/>
    </row>
  </sheetData>
  <sheetProtection algorithmName="SHA-512" hashValue="gDm40I/AZElTvMCe2A01+xlxxFd+D0Z3N3PwqgcUexTbh1Aru/mY1acgoiMMW0EFNKCJfhxpQNjnH2eBA5LbcQ==" saltValue="n5hw8b57S3sf9e8cIL4Mzg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9" t="s">
        <v>693</v>
      </c>
    </row>
    <row r="3" spans="1:3" ht="18.399999999999999" customHeight="1" x14ac:dyDescent="0.25">
      <c r="A3" s="5"/>
      <c r="B3" s="40" t="s">
        <v>694</v>
      </c>
    </row>
    <row r="4" spans="1:3" x14ac:dyDescent="0.25">
      <c r="A4" s="7"/>
      <c r="B4" s="8"/>
      <c r="C4" s="41" t="s">
        <v>2</v>
      </c>
    </row>
    <row r="5" spans="1:3" x14ac:dyDescent="0.25">
      <c r="A5" s="184" t="s">
        <v>695</v>
      </c>
      <c r="B5" s="43" t="s">
        <v>696</v>
      </c>
      <c r="C5" s="44">
        <v>29</v>
      </c>
    </row>
    <row r="6" spans="1:3" x14ac:dyDescent="0.25">
      <c r="A6" s="185"/>
      <c r="B6" s="43" t="s">
        <v>289</v>
      </c>
      <c r="C6" s="44">
        <v>73</v>
      </c>
    </row>
    <row r="7" spans="1:3" x14ac:dyDescent="0.25">
      <c r="A7" s="185"/>
      <c r="B7" s="43" t="s">
        <v>697</v>
      </c>
      <c r="C7" s="44">
        <v>38</v>
      </c>
    </row>
    <row r="8" spans="1:3" x14ac:dyDescent="0.25">
      <c r="A8" s="185"/>
      <c r="B8" s="43" t="s">
        <v>698</v>
      </c>
      <c r="C8" s="25"/>
    </row>
    <row r="9" spans="1:3" x14ac:dyDescent="0.25">
      <c r="A9" s="185"/>
      <c r="B9" s="43" t="s">
        <v>699</v>
      </c>
      <c r="C9" s="25"/>
    </row>
    <row r="10" spans="1:3" x14ac:dyDescent="0.25">
      <c r="A10" s="185"/>
      <c r="B10" s="43" t="s">
        <v>700</v>
      </c>
      <c r="C10" s="25"/>
    </row>
    <row r="11" spans="1:3" x14ac:dyDescent="0.25">
      <c r="A11" s="186"/>
      <c r="B11" s="43" t="s">
        <v>701</v>
      </c>
      <c r="C11" s="25"/>
    </row>
    <row r="12" spans="1:3" x14ac:dyDescent="0.25">
      <c r="A12" s="184" t="s">
        <v>702</v>
      </c>
      <c r="B12" s="43" t="s">
        <v>59</v>
      </c>
      <c r="C12" s="44">
        <v>69</v>
      </c>
    </row>
    <row r="13" spans="1:3" x14ac:dyDescent="0.25">
      <c r="A13" s="185"/>
      <c r="B13" s="43" t="s">
        <v>703</v>
      </c>
      <c r="C13" s="44">
        <v>25</v>
      </c>
    </row>
    <row r="14" spans="1:3" x14ac:dyDescent="0.25">
      <c r="A14" s="185"/>
      <c r="B14" s="43" t="s">
        <v>704</v>
      </c>
      <c r="C14" s="44">
        <v>27</v>
      </c>
    </row>
    <row r="15" spans="1:3" x14ac:dyDescent="0.25">
      <c r="A15" s="186"/>
      <c r="B15" s="45" t="s">
        <v>705</v>
      </c>
      <c r="C15" s="46">
        <v>14</v>
      </c>
    </row>
    <row r="16" spans="1:3" ht="18.399999999999999" customHeight="1" x14ac:dyDescent="0.25">
      <c r="A16" s="5"/>
      <c r="B16" s="40" t="s">
        <v>706</v>
      </c>
    </row>
    <row r="17" spans="1:3" x14ac:dyDescent="0.25">
      <c r="A17" s="7"/>
      <c r="B17" s="8"/>
      <c r="C17" s="41" t="s">
        <v>2</v>
      </c>
    </row>
    <row r="18" spans="1:3" x14ac:dyDescent="0.25">
      <c r="A18" s="42" t="s">
        <v>707</v>
      </c>
      <c r="B18" s="18"/>
      <c r="C18" s="44">
        <v>5</v>
      </c>
    </row>
    <row r="19" spans="1:3" x14ac:dyDescent="0.25">
      <c r="A19" s="42" t="s">
        <v>708</v>
      </c>
      <c r="B19" s="18"/>
      <c r="C19" s="44">
        <v>0</v>
      </c>
    </row>
    <row r="20" spans="1:3" x14ac:dyDescent="0.25">
      <c r="A20" s="42" t="s">
        <v>709</v>
      </c>
      <c r="B20" s="18"/>
      <c r="C20" s="44">
        <v>15</v>
      </c>
    </row>
    <row r="21" spans="1:3" x14ac:dyDescent="0.25">
      <c r="A21" s="42" t="s">
        <v>710</v>
      </c>
      <c r="B21" s="18"/>
      <c r="C21" s="44">
        <v>2</v>
      </c>
    </row>
    <row r="22" spans="1:3" x14ac:dyDescent="0.25">
      <c r="A22" s="42" t="s">
        <v>711</v>
      </c>
      <c r="B22" s="18"/>
      <c r="C22" s="44">
        <v>41</v>
      </c>
    </row>
    <row r="23" spans="1:3" x14ac:dyDescent="0.25">
      <c r="A23" s="42" t="s">
        <v>712</v>
      </c>
      <c r="B23" s="18"/>
      <c r="C23" s="44">
        <v>16</v>
      </c>
    </row>
    <row r="24" spans="1:3" x14ac:dyDescent="0.25">
      <c r="A24" s="42" t="s">
        <v>713</v>
      </c>
      <c r="B24" s="18"/>
      <c r="C24" s="44">
        <v>7</v>
      </c>
    </row>
    <row r="25" spans="1:3" x14ac:dyDescent="0.25">
      <c r="A25" s="42" t="s">
        <v>714</v>
      </c>
      <c r="B25" s="18"/>
      <c r="C25" s="44">
        <v>1</v>
      </c>
    </row>
    <row r="26" spans="1:3" x14ac:dyDescent="0.25">
      <c r="A26" s="42" t="s">
        <v>715</v>
      </c>
      <c r="B26" s="18"/>
      <c r="C26" s="44">
        <v>0</v>
      </c>
    </row>
    <row r="27" spans="1:3" x14ac:dyDescent="0.25">
      <c r="A27" s="42" t="s">
        <v>716</v>
      </c>
      <c r="B27" s="19"/>
      <c r="C27" s="46">
        <v>1</v>
      </c>
    </row>
    <row r="28" spans="1:3" ht="18.399999999999999" customHeight="1" x14ac:dyDescent="0.25">
      <c r="A28" s="5"/>
      <c r="B28" s="40" t="s">
        <v>717</v>
      </c>
    </row>
    <row r="29" spans="1:3" x14ac:dyDescent="0.25">
      <c r="A29" s="7"/>
      <c r="B29" s="8"/>
      <c r="C29" s="41" t="s">
        <v>2</v>
      </c>
    </row>
    <row r="30" spans="1:3" x14ac:dyDescent="0.25">
      <c r="A30" s="42" t="s">
        <v>718</v>
      </c>
      <c r="B30" s="18"/>
      <c r="C30" s="44">
        <v>3</v>
      </c>
    </row>
    <row r="31" spans="1:3" x14ac:dyDescent="0.25">
      <c r="A31" s="42" t="s">
        <v>719</v>
      </c>
      <c r="B31" s="18"/>
      <c r="C31" s="44">
        <v>8</v>
      </c>
    </row>
    <row r="32" spans="1:3" x14ac:dyDescent="0.25">
      <c r="A32" s="42" t="s">
        <v>720</v>
      </c>
      <c r="B32" s="18"/>
      <c r="C32" s="44">
        <v>26</v>
      </c>
    </row>
    <row r="33" spans="1:6" x14ac:dyDescent="0.25">
      <c r="A33" s="42" t="s">
        <v>721</v>
      </c>
      <c r="B33" s="18"/>
      <c r="C33" s="44">
        <v>26</v>
      </c>
    </row>
    <row r="34" spans="1:6" x14ac:dyDescent="0.25">
      <c r="A34" s="42" t="s">
        <v>722</v>
      </c>
      <c r="B34" s="18"/>
      <c r="C34" s="44">
        <v>5</v>
      </c>
    </row>
    <row r="35" spans="1:6" x14ac:dyDescent="0.25">
      <c r="A35" s="42" t="s">
        <v>723</v>
      </c>
      <c r="B35" s="18"/>
      <c r="C35" s="44">
        <v>21</v>
      </c>
    </row>
    <row r="36" spans="1:6" x14ac:dyDescent="0.25">
      <c r="A36" s="42" t="s">
        <v>724</v>
      </c>
      <c r="B36" s="18"/>
      <c r="C36" s="25"/>
    </row>
    <row r="37" spans="1:6" x14ac:dyDescent="0.25">
      <c r="A37" s="42" t="s">
        <v>725</v>
      </c>
      <c r="B37" s="19"/>
      <c r="C37" s="38"/>
    </row>
    <row r="38" spans="1:6" ht="18.399999999999999" customHeight="1" x14ac:dyDescent="0.25">
      <c r="A38" s="5"/>
      <c r="B38" s="40" t="s">
        <v>726</v>
      </c>
    </row>
    <row r="39" spans="1:6" x14ac:dyDescent="0.25">
      <c r="A39" s="7"/>
      <c r="B39" s="8"/>
      <c r="C39" s="41" t="s">
        <v>2</v>
      </c>
    </row>
    <row r="40" spans="1:6" x14ac:dyDescent="0.25">
      <c r="A40" s="42" t="s">
        <v>99</v>
      </c>
      <c r="B40" s="18"/>
      <c r="C40" s="25"/>
    </row>
    <row r="41" spans="1:6" x14ac:dyDescent="0.25">
      <c r="A41" s="42" t="s">
        <v>109</v>
      </c>
      <c r="B41" s="18"/>
      <c r="C41" s="25"/>
    </row>
    <row r="42" spans="1:6" x14ac:dyDescent="0.25">
      <c r="A42" s="42" t="s">
        <v>727</v>
      </c>
      <c r="B42" s="19"/>
      <c r="C42" s="38"/>
    </row>
    <row r="43" spans="1:6" ht="18.399999999999999" customHeight="1" x14ac:dyDescent="0.25">
      <c r="A43" s="5"/>
      <c r="B43" s="40" t="s">
        <v>728</v>
      </c>
    </row>
    <row r="44" spans="1:6" ht="22.5" x14ac:dyDescent="0.25">
      <c r="A44" s="7"/>
      <c r="B44" s="8"/>
      <c r="C44" s="47" t="s">
        <v>99</v>
      </c>
      <c r="D44" s="47" t="s">
        <v>729</v>
      </c>
      <c r="E44" s="47" t="s">
        <v>704</v>
      </c>
      <c r="F44" s="47" t="s">
        <v>703</v>
      </c>
    </row>
    <row r="45" spans="1:6" x14ac:dyDescent="0.25">
      <c r="A45" s="184" t="s">
        <v>627</v>
      </c>
      <c r="B45" s="43" t="s">
        <v>730</v>
      </c>
      <c r="C45" s="20"/>
      <c r="D45" s="20"/>
      <c r="E45" s="20"/>
      <c r="F45" s="25"/>
    </row>
    <row r="46" spans="1:6" x14ac:dyDescent="0.25">
      <c r="A46" s="185"/>
      <c r="B46" s="43" t="s">
        <v>731</v>
      </c>
      <c r="C46" s="20"/>
      <c r="D46" s="20"/>
      <c r="E46" s="20"/>
      <c r="F46" s="25"/>
    </row>
    <row r="47" spans="1:6" x14ac:dyDescent="0.25">
      <c r="A47" s="185"/>
      <c r="B47" s="43" t="s">
        <v>732</v>
      </c>
      <c r="C47" s="20"/>
      <c r="D47" s="20"/>
      <c r="E47" s="20"/>
      <c r="F47" s="25"/>
    </row>
    <row r="48" spans="1:6" x14ac:dyDescent="0.25">
      <c r="A48" s="185"/>
      <c r="B48" s="43" t="s">
        <v>733</v>
      </c>
      <c r="C48" s="20"/>
      <c r="D48" s="20"/>
      <c r="E48" s="20"/>
      <c r="F48" s="25"/>
    </row>
    <row r="49" spans="1:6" x14ac:dyDescent="0.25">
      <c r="A49" s="185"/>
      <c r="B49" s="43" t="s">
        <v>311</v>
      </c>
      <c r="C49" s="48">
        <v>6</v>
      </c>
      <c r="D49" s="48">
        <v>3</v>
      </c>
      <c r="E49" s="48">
        <v>2</v>
      </c>
      <c r="F49" s="44">
        <v>0</v>
      </c>
    </row>
    <row r="50" spans="1:6" x14ac:dyDescent="0.25">
      <c r="A50" s="185"/>
      <c r="B50" s="43" t="s">
        <v>734</v>
      </c>
      <c r="C50" s="48">
        <v>73</v>
      </c>
      <c r="D50" s="48">
        <v>55</v>
      </c>
      <c r="E50" s="48">
        <v>24</v>
      </c>
      <c r="F50" s="44">
        <v>16</v>
      </c>
    </row>
    <row r="51" spans="1:6" x14ac:dyDescent="0.25">
      <c r="A51" s="185"/>
      <c r="B51" s="43" t="s">
        <v>735</v>
      </c>
      <c r="C51" s="48">
        <v>14</v>
      </c>
      <c r="D51" s="48">
        <v>8</v>
      </c>
      <c r="E51" s="48">
        <v>3</v>
      </c>
      <c r="F51" s="44">
        <v>3</v>
      </c>
    </row>
    <row r="52" spans="1:6" x14ac:dyDescent="0.25">
      <c r="A52" s="185"/>
      <c r="B52" s="43" t="s">
        <v>736</v>
      </c>
      <c r="C52" s="20"/>
      <c r="D52" s="20"/>
      <c r="E52" s="20"/>
      <c r="F52" s="25"/>
    </row>
    <row r="53" spans="1:6" x14ac:dyDescent="0.25">
      <c r="A53" s="185"/>
      <c r="B53" s="43" t="s">
        <v>737</v>
      </c>
      <c r="C53" s="20"/>
      <c r="D53" s="20"/>
      <c r="E53" s="20"/>
      <c r="F53" s="25"/>
    </row>
    <row r="54" spans="1:6" x14ac:dyDescent="0.25">
      <c r="A54" s="185"/>
      <c r="B54" s="43" t="s">
        <v>738</v>
      </c>
      <c r="C54" s="48">
        <v>3</v>
      </c>
      <c r="D54" s="48">
        <v>1</v>
      </c>
      <c r="E54" s="48">
        <v>1</v>
      </c>
      <c r="F54" s="44">
        <v>1</v>
      </c>
    </row>
    <row r="55" spans="1:6" x14ac:dyDescent="0.25">
      <c r="A55" s="185"/>
      <c r="B55" s="43" t="s">
        <v>739</v>
      </c>
      <c r="C55" s="20"/>
      <c r="D55" s="20"/>
      <c r="E55" s="20"/>
      <c r="F55" s="25"/>
    </row>
    <row r="56" spans="1:6" x14ac:dyDescent="0.25">
      <c r="A56" s="185"/>
      <c r="B56" s="43" t="s">
        <v>740</v>
      </c>
      <c r="C56" s="20"/>
      <c r="D56" s="20"/>
      <c r="E56" s="20"/>
      <c r="F56" s="25"/>
    </row>
    <row r="57" spans="1:6" x14ac:dyDescent="0.25">
      <c r="A57" s="185"/>
      <c r="B57" s="43" t="s">
        <v>349</v>
      </c>
      <c r="C57" s="20"/>
      <c r="D57" s="20"/>
      <c r="E57" s="20"/>
      <c r="F57" s="25"/>
    </row>
    <row r="58" spans="1:6" x14ac:dyDescent="0.25">
      <c r="A58" s="185"/>
      <c r="B58" s="43" t="s">
        <v>741</v>
      </c>
      <c r="C58" s="20"/>
      <c r="D58" s="20"/>
      <c r="E58" s="20"/>
      <c r="F58" s="25"/>
    </row>
    <row r="59" spans="1:6" x14ac:dyDescent="0.25">
      <c r="A59" s="185"/>
      <c r="B59" s="43" t="s">
        <v>742</v>
      </c>
      <c r="C59" s="20"/>
      <c r="D59" s="20"/>
      <c r="E59" s="20"/>
      <c r="F59" s="25"/>
    </row>
    <row r="60" spans="1:6" x14ac:dyDescent="0.25">
      <c r="A60" s="185"/>
      <c r="B60" s="43" t="s">
        <v>743</v>
      </c>
      <c r="C60" s="20"/>
      <c r="D60" s="20"/>
      <c r="E60" s="20"/>
      <c r="F60" s="25"/>
    </row>
    <row r="61" spans="1:6" x14ac:dyDescent="0.25">
      <c r="A61" s="185"/>
      <c r="B61" s="43" t="s">
        <v>744</v>
      </c>
      <c r="C61" s="48">
        <v>6</v>
      </c>
      <c r="D61" s="48">
        <v>3</v>
      </c>
      <c r="E61" s="48">
        <v>3</v>
      </c>
      <c r="F61" s="44">
        <v>0</v>
      </c>
    </row>
    <row r="62" spans="1:6" x14ac:dyDescent="0.25">
      <c r="A62" s="185"/>
      <c r="B62" s="43" t="s">
        <v>745</v>
      </c>
      <c r="C62" s="20"/>
      <c r="D62" s="20"/>
      <c r="E62" s="20"/>
      <c r="F62" s="25"/>
    </row>
    <row r="63" spans="1:6" x14ac:dyDescent="0.25">
      <c r="A63" s="186"/>
      <c r="B63" s="43" t="s">
        <v>746</v>
      </c>
      <c r="C63" s="20"/>
      <c r="D63" s="20"/>
      <c r="E63" s="20"/>
      <c r="F63" s="25"/>
    </row>
    <row r="64" spans="1:6" x14ac:dyDescent="0.25">
      <c r="A64" s="182" t="s">
        <v>747</v>
      </c>
      <c r="B64" s="183"/>
      <c r="C64" s="49">
        <v>102</v>
      </c>
      <c r="D64" s="49">
        <v>70</v>
      </c>
      <c r="E64" s="49">
        <v>33</v>
      </c>
      <c r="F64" s="49">
        <v>20</v>
      </c>
    </row>
    <row r="65" spans="1:6" x14ac:dyDescent="0.25">
      <c r="A65" s="184" t="s">
        <v>642</v>
      </c>
      <c r="B65" s="43" t="s">
        <v>748</v>
      </c>
      <c r="C65" s="48">
        <v>1</v>
      </c>
      <c r="D65" s="48">
        <v>0</v>
      </c>
      <c r="E65" s="48">
        <v>0</v>
      </c>
      <c r="F65" s="44">
        <v>0</v>
      </c>
    </row>
    <row r="66" spans="1:6" x14ac:dyDescent="0.25">
      <c r="A66" s="185"/>
      <c r="B66" s="43" t="s">
        <v>749</v>
      </c>
      <c r="C66" s="20"/>
      <c r="D66" s="20"/>
      <c r="E66" s="20"/>
      <c r="F66" s="25"/>
    </row>
    <row r="67" spans="1:6" x14ac:dyDescent="0.25">
      <c r="A67" s="186"/>
      <c r="B67" s="43" t="s">
        <v>106</v>
      </c>
      <c r="C67" s="20"/>
      <c r="D67" s="20"/>
      <c r="E67" s="20"/>
      <c r="F67" s="25"/>
    </row>
    <row r="68" spans="1:6" x14ac:dyDescent="0.25">
      <c r="A68" s="182" t="s">
        <v>750</v>
      </c>
      <c r="B68" s="183"/>
      <c r="C68" s="49">
        <v>1</v>
      </c>
      <c r="D68" s="49">
        <v>0</v>
      </c>
      <c r="E68" s="49">
        <v>0</v>
      </c>
      <c r="F68" s="49">
        <v>0</v>
      </c>
    </row>
  </sheetData>
  <sheetProtection algorithmName="SHA-512" hashValue="yWOto0YROblQcRXZquLyKdc6+6BQy/eKzEZCV/mPCKyRX9PFLZFMWxe6sUaQnEXMVuVx6ZctlKqLeXO9aC4qQw==" saltValue="91RVLrgbSjxlCP+JOZJW+A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73" t="s">
        <v>753</v>
      </c>
      <c r="B6" s="12" t="s">
        <v>754</v>
      </c>
      <c r="C6" s="26">
        <v>349</v>
      </c>
    </row>
    <row r="7" spans="1:3" x14ac:dyDescent="0.25">
      <c r="A7" s="174"/>
      <c r="B7" s="12" t="s">
        <v>696</v>
      </c>
      <c r="C7" s="26">
        <v>54</v>
      </c>
    </row>
    <row r="8" spans="1:3" x14ac:dyDescent="0.25">
      <c r="A8" s="174"/>
      <c r="B8" s="12" t="s">
        <v>755</v>
      </c>
      <c r="C8" s="26">
        <v>591</v>
      </c>
    </row>
    <row r="9" spans="1:3" x14ac:dyDescent="0.25">
      <c r="A9" s="174"/>
      <c r="B9" s="12" t="s">
        <v>756</v>
      </c>
      <c r="C9" s="26">
        <v>131</v>
      </c>
    </row>
    <row r="10" spans="1:3" x14ac:dyDescent="0.25">
      <c r="A10" s="174"/>
      <c r="B10" s="12" t="s">
        <v>698</v>
      </c>
      <c r="C10" s="25"/>
    </row>
    <row r="11" spans="1:3" x14ac:dyDescent="0.25">
      <c r="A11" s="174"/>
      <c r="B11" s="12" t="s">
        <v>699</v>
      </c>
      <c r="C11" s="26">
        <v>1</v>
      </c>
    </row>
    <row r="12" spans="1:3" x14ac:dyDescent="0.25">
      <c r="A12" s="174"/>
      <c r="B12" s="12" t="s">
        <v>757</v>
      </c>
      <c r="C12" s="25"/>
    </row>
    <row r="13" spans="1:3" x14ac:dyDescent="0.25">
      <c r="A13" s="175"/>
      <c r="B13" s="15" t="s">
        <v>758</v>
      </c>
      <c r="C13" s="37">
        <v>1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6">
        <v>549</v>
      </c>
    </row>
    <row r="17" spans="1:3" x14ac:dyDescent="0.25">
      <c r="A17" s="11" t="s">
        <v>761</v>
      </c>
      <c r="B17" s="18"/>
      <c r="C17" s="26">
        <v>44</v>
      </c>
    </row>
    <row r="18" spans="1:3" x14ac:dyDescent="0.25">
      <c r="A18" s="11" t="s">
        <v>762</v>
      </c>
      <c r="B18" s="18"/>
      <c r="C18" s="26">
        <v>129</v>
      </c>
    </row>
    <row r="19" spans="1:3" x14ac:dyDescent="0.25">
      <c r="A19" s="11" t="s">
        <v>763</v>
      </c>
      <c r="B19" s="19"/>
      <c r="C19" s="37">
        <v>76</v>
      </c>
    </row>
    <row r="20" spans="1:3" ht="18.399999999999999" customHeight="1" x14ac:dyDescent="0.25">
      <c r="A20" s="5"/>
      <c r="B20" s="52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5"/>
    </row>
    <row r="23" spans="1:3" x14ac:dyDescent="0.25">
      <c r="A23" s="11" t="s">
        <v>766</v>
      </c>
      <c r="B23" s="18"/>
      <c r="C23" s="25"/>
    </row>
    <row r="24" spans="1:3" x14ac:dyDescent="0.25">
      <c r="A24" s="11" t="s">
        <v>767</v>
      </c>
      <c r="B24" s="18"/>
      <c r="C24" s="25"/>
    </row>
    <row r="25" spans="1:3" x14ac:dyDescent="0.25">
      <c r="A25" s="11" t="s">
        <v>768</v>
      </c>
      <c r="B25" s="18"/>
      <c r="C25" s="25"/>
    </row>
    <row r="26" spans="1:3" x14ac:dyDescent="0.25">
      <c r="A26" s="11" t="s">
        <v>769</v>
      </c>
      <c r="B26" s="18"/>
      <c r="C26" s="25"/>
    </row>
    <row r="27" spans="1:3" x14ac:dyDescent="0.25">
      <c r="A27" s="11" t="s">
        <v>770</v>
      </c>
      <c r="B27" s="19"/>
      <c r="C27" s="38"/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5"/>
    </row>
    <row r="31" spans="1:3" x14ac:dyDescent="0.25">
      <c r="A31" s="11" t="s">
        <v>773</v>
      </c>
      <c r="B31" s="19"/>
      <c r="C31" s="38"/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6">
        <v>16</v>
      </c>
    </row>
    <row r="35" spans="1:3" x14ac:dyDescent="0.25">
      <c r="A35" s="11" t="s">
        <v>775</v>
      </c>
      <c r="B35" s="18"/>
      <c r="C35" s="26">
        <v>26</v>
      </c>
    </row>
    <row r="36" spans="1:3" x14ac:dyDescent="0.25">
      <c r="A36" s="11" t="s">
        <v>776</v>
      </c>
      <c r="B36" s="18"/>
      <c r="C36" s="26">
        <v>141</v>
      </c>
    </row>
    <row r="37" spans="1:3" x14ac:dyDescent="0.25">
      <c r="A37" s="11" t="s">
        <v>777</v>
      </c>
      <c r="B37" s="18"/>
      <c r="C37" s="26">
        <v>17</v>
      </c>
    </row>
    <row r="38" spans="1:3" x14ac:dyDescent="0.25">
      <c r="A38" s="11" t="s">
        <v>778</v>
      </c>
      <c r="B38" s="18"/>
      <c r="C38" s="26">
        <v>90</v>
      </c>
    </row>
    <row r="39" spans="1:3" x14ac:dyDescent="0.25">
      <c r="A39" s="11" t="s">
        <v>779</v>
      </c>
      <c r="B39" s="19"/>
      <c r="C39" s="37">
        <v>26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5"/>
    </row>
    <row r="43" spans="1:3" x14ac:dyDescent="0.25">
      <c r="A43" s="11" t="s">
        <v>782</v>
      </c>
      <c r="B43" s="19"/>
      <c r="C43" s="37">
        <v>4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73" t="s">
        <v>784</v>
      </c>
      <c r="B46" s="12" t="s">
        <v>785</v>
      </c>
      <c r="C46" s="26">
        <v>71</v>
      </c>
    </row>
    <row r="47" spans="1:3" x14ac:dyDescent="0.25">
      <c r="A47" s="174"/>
      <c r="B47" s="12" t="s">
        <v>120</v>
      </c>
      <c r="C47" s="26">
        <v>54</v>
      </c>
    </row>
    <row r="48" spans="1:3" x14ac:dyDescent="0.25">
      <c r="A48" s="174"/>
      <c r="B48" s="12" t="s">
        <v>786</v>
      </c>
      <c r="C48" s="26">
        <v>81</v>
      </c>
    </row>
    <row r="49" spans="1:6" x14ac:dyDescent="0.25">
      <c r="A49" s="175"/>
      <c r="B49" s="15" t="s">
        <v>787</v>
      </c>
      <c r="C49" s="37">
        <v>3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6">
        <v>1</v>
      </c>
    </row>
    <row r="53" spans="1:6" x14ac:dyDescent="0.25">
      <c r="A53" s="11" t="s">
        <v>109</v>
      </c>
      <c r="B53" s="18"/>
      <c r="C53" s="26">
        <v>1</v>
      </c>
    </row>
    <row r="54" spans="1:6" x14ac:dyDescent="0.25">
      <c r="A54" s="11" t="s">
        <v>727</v>
      </c>
      <c r="B54" s="19"/>
      <c r="C54" s="38"/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3" t="s">
        <v>99</v>
      </c>
      <c r="D56" s="33" t="s">
        <v>729</v>
      </c>
      <c r="E56" s="33" t="s">
        <v>704</v>
      </c>
      <c r="F56" s="33" t="s">
        <v>703</v>
      </c>
    </row>
    <row r="57" spans="1:6" x14ac:dyDescent="0.25">
      <c r="A57" s="173" t="s">
        <v>627</v>
      </c>
      <c r="B57" s="12" t="s">
        <v>730</v>
      </c>
      <c r="C57" s="13">
        <v>1</v>
      </c>
      <c r="D57" s="13">
        <v>1</v>
      </c>
      <c r="E57" s="13">
        <v>0</v>
      </c>
      <c r="F57" s="26">
        <v>0</v>
      </c>
    </row>
    <row r="58" spans="1:6" x14ac:dyDescent="0.25">
      <c r="A58" s="174"/>
      <c r="B58" s="12" t="s">
        <v>731</v>
      </c>
      <c r="C58" s="20"/>
      <c r="D58" s="20"/>
      <c r="E58" s="20"/>
      <c r="F58" s="25"/>
    </row>
    <row r="59" spans="1:6" x14ac:dyDescent="0.25">
      <c r="A59" s="174"/>
      <c r="B59" s="12" t="s">
        <v>732</v>
      </c>
      <c r="C59" s="20"/>
      <c r="D59" s="20"/>
      <c r="E59" s="20"/>
      <c r="F59" s="25"/>
    </row>
    <row r="60" spans="1:6" x14ac:dyDescent="0.25">
      <c r="A60" s="174"/>
      <c r="B60" s="12" t="s">
        <v>733</v>
      </c>
      <c r="C60" s="20"/>
      <c r="D60" s="20"/>
      <c r="E60" s="20"/>
      <c r="F60" s="25"/>
    </row>
    <row r="61" spans="1:6" x14ac:dyDescent="0.25">
      <c r="A61" s="174"/>
      <c r="B61" s="12" t="s">
        <v>311</v>
      </c>
      <c r="C61" s="13">
        <v>19</v>
      </c>
      <c r="D61" s="13">
        <v>1</v>
      </c>
      <c r="E61" s="13">
        <v>1</v>
      </c>
      <c r="F61" s="26">
        <v>1</v>
      </c>
    </row>
    <row r="62" spans="1:6" x14ac:dyDescent="0.25">
      <c r="A62" s="174"/>
      <c r="B62" s="12" t="s">
        <v>788</v>
      </c>
      <c r="C62" s="13">
        <v>450</v>
      </c>
      <c r="D62" s="13">
        <v>144</v>
      </c>
      <c r="E62" s="13">
        <v>23</v>
      </c>
      <c r="F62" s="26">
        <v>72</v>
      </c>
    </row>
    <row r="63" spans="1:6" x14ac:dyDescent="0.25">
      <c r="A63" s="174"/>
      <c r="B63" s="12" t="s">
        <v>789</v>
      </c>
      <c r="C63" s="13">
        <v>69</v>
      </c>
      <c r="D63" s="13">
        <v>27</v>
      </c>
      <c r="E63" s="13">
        <v>15</v>
      </c>
      <c r="F63" s="26">
        <v>17</v>
      </c>
    </row>
    <row r="64" spans="1:6" x14ac:dyDescent="0.25">
      <c r="A64" s="174"/>
      <c r="B64" s="12" t="s">
        <v>736</v>
      </c>
      <c r="C64" s="13">
        <v>0</v>
      </c>
      <c r="D64" s="13">
        <v>0</v>
      </c>
      <c r="E64" s="13">
        <v>0</v>
      </c>
      <c r="F64" s="26">
        <v>1</v>
      </c>
    </row>
    <row r="65" spans="1:6" x14ac:dyDescent="0.25">
      <c r="A65" s="174"/>
      <c r="B65" s="12" t="s">
        <v>790</v>
      </c>
      <c r="C65" s="20"/>
      <c r="D65" s="20"/>
      <c r="E65" s="20"/>
      <c r="F65" s="25"/>
    </row>
    <row r="66" spans="1:6" x14ac:dyDescent="0.25">
      <c r="A66" s="174"/>
      <c r="B66" s="12" t="s">
        <v>791</v>
      </c>
      <c r="C66" s="13">
        <v>3</v>
      </c>
      <c r="D66" s="13">
        <v>0</v>
      </c>
      <c r="E66" s="13">
        <v>1</v>
      </c>
      <c r="F66" s="26">
        <v>0</v>
      </c>
    </row>
    <row r="67" spans="1:6" x14ac:dyDescent="0.25">
      <c r="A67" s="174"/>
      <c r="B67" s="12" t="s">
        <v>792</v>
      </c>
      <c r="C67" s="13">
        <v>4</v>
      </c>
      <c r="D67" s="13">
        <v>0</v>
      </c>
      <c r="E67" s="13">
        <v>1</v>
      </c>
      <c r="F67" s="26">
        <v>1</v>
      </c>
    </row>
    <row r="68" spans="1:6" x14ac:dyDescent="0.25">
      <c r="A68" s="174"/>
      <c r="B68" s="12" t="s">
        <v>740</v>
      </c>
      <c r="C68" s="20"/>
      <c r="D68" s="20"/>
      <c r="E68" s="20"/>
      <c r="F68" s="25"/>
    </row>
    <row r="69" spans="1:6" x14ac:dyDescent="0.25">
      <c r="A69" s="174"/>
      <c r="B69" s="12" t="s">
        <v>349</v>
      </c>
      <c r="C69" s="20"/>
      <c r="D69" s="20"/>
      <c r="E69" s="20"/>
      <c r="F69" s="25"/>
    </row>
    <row r="70" spans="1:6" x14ac:dyDescent="0.25">
      <c r="A70" s="174"/>
      <c r="B70" s="12" t="s">
        <v>741</v>
      </c>
      <c r="C70" s="20"/>
      <c r="D70" s="20"/>
      <c r="E70" s="20"/>
      <c r="F70" s="25"/>
    </row>
    <row r="71" spans="1:6" x14ac:dyDescent="0.25">
      <c r="A71" s="174"/>
      <c r="B71" s="12" t="s">
        <v>742</v>
      </c>
      <c r="C71" s="13">
        <v>1</v>
      </c>
      <c r="D71" s="13">
        <v>0</v>
      </c>
      <c r="E71" s="13">
        <v>0</v>
      </c>
      <c r="F71" s="26">
        <v>1</v>
      </c>
    </row>
    <row r="72" spans="1:6" x14ac:dyDescent="0.25">
      <c r="A72" s="174"/>
      <c r="B72" s="12" t="s">
        <v>743</v>
      </c>
      <c r="C72" s="13">
        <v>1</v>
      </c>
      <c r="D72" s="13">
        <v>0</v>
      </c>
      <c r="E72" s="13">
        <v>0</v>
      </c>
      <c r="F72" s="26">
        <v>0</v>
      </c>
    </row>
    <row r="73" spans="1:6" x14ac:dyDescent="0.25">
      <c r="A73" s="174"/>
      <c r="B73" s="12" t="s">
        <v>744</v>
      </c>
      <c r="C73" s="13">
        <v>129</v>
      </c>
      <c r="D73" s="13">
        <v>96</v>
      </c>
      <c r="E73" s="13">
        <v>14</v>
      </c>
      <c r="F73" s="26">
        <v>29</v>
      </c>
    </row>
    <row r="74" spans="1:6" x14ac:dyDescent="0.25">
      <c r="A74" s="174"/>
      <c r="B74" s="12" t="s">
        <v>745</v>
      </c>
      <c r="C74" s="13">
        <v>2</v>
      </c>
      <c r="D74" s="13">
        <v>0</v>
      </c>
      <c r="E74" s="13">
        <v>0</v>
      </c>
      <c r="F74" s="26">
        <v>0</v>
      </c>
    </row>
    <row r="75" spans="1:6" x14ac:dyDescent="0.25">
      <c r="A75" s="175"/>
      <c r="B75" s="12" t="s">
        <v>746</v>
      </c>
      <c r="C75" s="13">
        <v>0</v>
      </c>
      <c r="D75" s="13">
        <v>1</v>
      </c>
      <c r="E75" s="13">
        <v>0</v>
      </c>
      <c r="F75" s="26">
        <v>1</v>
      </c>
    </row>
    <row r="76" spans="1:6" x14ac:dyDescent="0.25">
      <c r="A76" s="187" t="s">
        <v>747</v>
      </c>
      <c r="B76" s="188"/>
      <c r="C76" s="34">
        <v>679</v>
      </c>
      <c r="D76" s="34">
        <v>270</v>
      </c>
      <c r="E76" s="34">
        <v>55</v>
      </c>
      <c r="F76" s="34">
        <v>123</v>
      </c>
    </row>
    <row r="77" spans="1:6" x14ac:dyDescent="0.25">
      <c r="A77" s="173" t="s">
        <v>793</v>
      </c>
      <c r="B77" s="12" t="s">
        <v>748</v>
      </c>
      <c r="C77" s="20"/>
      <c r="D77" s="20"/>
      <c r="E77" s="20"/>
      <c r="F77" s="25"/>
    </row>
    <row r="78" spans="1:6" x14ac:dyDescent="0.25">
      <c r="A78" s="174"/>
      <c r="B78" s="12" t="s">
        <v>749</v>
      </c>
      <c r="C78" s="20"/>
      <c r="D78" s="20"/>
      <c r="E78" s="20"/>
      <c r="F78" s="25"/>
    </row>
    <row r="79" spans="1:6" x14ac:dyDescent="0.25">
      <c r="A79" s="175"/>
      <c r="B79" s="12" t="s">
        <v>106</v>
      </c>
      <c r="C79" s="13">
        <v>1</v>
      </c>
      <c r="D79" s="13">
        <v>0</v>
      </c>
      <c r="E79" s="13">
        <v>0</v>
      </c>
      <c r="F79" s="26">
        <v>0</v>
      </c>
    </row>
    <row r="80" spans="1:6" x14ac:dyDescent="0.25">
      <c r="A80" s="187" t="s">
        <v>794</v>
      </c>
      <c r="B80" s="188"/>
      <c r="C80" s="34">
        <v>1</v>
      </c>
      <c r="D80" s="34">
        <v>0</v>
      </c>
      <c r="E80" s="34">
        <v>0</v>
      </c>
      <c r="F80" s="34">
        <v>0</v>
      </c>
    </row>
  </sheetData>
  <sheetProtection algorithmName="SHA-512" hashValue="gtLvpLoSpW9i7sEFXEy80qBLg4UaV9OQaqPA70WmWCAyYiTdI1B2TL34Qx4mD9i39DwJD/G6Mk0AeRrw0Dtqpg==" saltValue="gM+GXoIMa8X4Zx9xoJc/DQ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5"/>
    </row>
    <row r="6" spans="1:3" x14ac:dyDescent="0.25">
      <c r="A6" s="11" t="s">
        <v>798</v>
      </c>
      <c r="B6" s="18"/>
      <c r="C6" s="25"/>
    </row>
    <row r="7" spans="1:3" x14ac:dyDescent="0.25">
      <c r="A7" s="11" t="s">
        <v>799</v>
      </c>
      <c r="B7" s="18"/>
      <c r="C7" s="26">
        <v>56</v>
      </c>
    </row>
    <row r="8" spans="1:3" x14ac:dyDescent="0.25">
      <c r="A8" s="11" t="s">
        <v>800</v>
      </c>
      <c r="B8" s="18"/>
      <c r="C8" s="25"/>
    </row>
    <row r="9" spans="1:3" x14ac:dyDescent="0.25">
      <c r="A9" s="11" t="s">
        <v>801</v>
      </c>
      <c r="B9" s="19"/>
      <c r="C9" s="38"/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6">
        <v>2</v>
      </c>
    </row>
    <row r="13" spans="1:3" x14ac:dyDescent="0.25">
      <c r="A13" s="11" t="s">
        <v>798</v>
      </c>
      <c r="B13" s="18"/>
      <c r="C13" s="26">
        <v>41</v>
      </c>
    </row>
    <row r="14" spans="1:3" x14ac:dyDescent="0.25">
      <c r="A14" s="11" t="s">
        <v>803</v>
      </c>
      <c r="B14" s="18"/>
      <c r="C14" s="25"/>
    </row>
    <row r="15" spans="1:3" x14ac:dyDescent="0.25">
      <c r="A15" s="11" t="s">
        <v>800</v>
      </c>
      <c r="B15" s="18"/>
      <c r="C15" s="25"/>
    </row>
    <row r="16" spans="1:3" x14ac:dyDescent="0.25">
      <c r="A16" s="11" t="s">
        <v>801</v>
      </c>
      <c r="B16" s="19"/>
      <c r="C16" s="38"/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6">
        <v>23</v>
      </c>
    </row>
    <row r="20" spans="1:3" x14ac:dyDescent="0.25">
      <c r="A20" s="11" t="s">
        <v>805</v>
      </c>
      <c r="B20" s="18"/>
      <c r="C20" s="26">
        <v>18</v>
      </c>
    </row>
    <row r="21" spans="1:3" x14ac:dyDescent="0.25">
      <c r="A21" s="11" t="s">
        <v>806</v>
      </c>
      <c r="B21" s="18"/>
      <c r="C21" s="26">
        <v>5</v>
      </c>
    </row>
    <row r="22" spans="1:3" x14ac:dyDescent="0.25">
      <c r="A22" s="11" t="s">
        <v>807</v>
      </c>
      <c r="B22" s="19"/>
      <c r="C22" s="37">
        <v>1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6">
        <v>3</v>
      </c>
    </row>
    <row r="26" spans="1:3" x14ac:dyDescent="0.25">
      <c r="A26" s="11" t="s">
        <v>810</v>
      </c>
      <c r="B26" s="19"/>
      <c r="C26" s="38"/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6">
        <v>6</v>
      </c>
    </row>
    <row r="30" spans="1:3" x14ac:dyDescent="0.25">
      <c r="A30" s="11" t="s">
        <v>813</v>
      </c>
      <c r="B30" s="19"/>
      <c r="C30" s="37">
        <v>1</v>
      </c>
    </row>
  </sheetData>
  <sheetProtection algorithmName="SHA-512" hashValue="IyDG+K8LB3LoWPw40aRIesgh5GGHEwaP+8Y5y6qhNcdmKjlcS5P610x1r/xBPeABEimsgFcMK3BCHVHZVqQgJQ==" saltValue="bd6JTqmc96iwNVrUJD7dD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6">
        <v>5</v>
      </c>
    </row>
    <row r="6" spans="1:3" x14ac:dyDescent="0.25">
      <c r="A6" s="11" t="s">
        <v>817</v>
      </c>
      <c r="B6" s="18"/>
      <c r="C6" s="26">
        <v>5</v>
      </c>
    </row>
    <row r="7" spans="1:3" x14ac:dyDescent="0.25">
      <c r="A7" s="11" t="s">
        <v>818</v>
      </c>
      <c r="B7" s="18"/>
      <c r="C7" s="26">
        <v>1</v>
      </c>
    </row>
    <row r="8" spans="1:3" x14ac:dyDescent="0.25">
      <c r="A8" s="11" t="s">
        <v>819</v>
      </c>
      <c r="B8" s="18"/>
      <c r="C8" s="26">
        <v>6</v>
      </c>
    </row>
    <row r="9" spans="1:3" x14ac:dyDescent="0.25">
      <c r="A9" s="11" t="s">
        <v>820</v>
      </c>
      <c r="B9" s="18"/>
      <c r="C9" s="26">
        <v>2</v>
      </c>
    </row>
    <row r="10" spans="1:3" x14ac:dyDescent="0.25">
      <c r="A10" s="11" t="s">
        <v>821</v>
      </c>
      <c r="B10" s="19"/>
      <c r="C10" s="38"/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6">
        <v>19</v>
      </c>
    </row>
    <row r="14" spans="1:3" x14ac:dyDescent="0.25">
      <c r="A14" s="11" t="s">
        <v>824</v>
      </c>
      <c r="B14" s="18"/>
      <c r="C14" s="26">
        <v>4</v>
      </c>
    </row>
    <row r="15" spans="1:3" x14ac:dyDescent="0.25">
      <c r="A15" s="11" t="s">
        <v>825</v>
      </c>
      <c r="B15" s="19"/>
      <c r="C15" s="38"/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5"/>
    </row>
    <row r="19" spans="1:3" x14ac:dyDescent="0.25">
      <c r="A19" s="11" t="s">
        <v>828</v>
      </c>
      <c r="B19" s="18"/>
      <c r="C19" s="25"/>
    </row>
    <row r="20" spans="1:3" x14ac:dyDescent="0.25">
      <c r="A20" s="11" t="s">
        <v>829</v>
      </c>
      <c r="B20" s="19"/>
      <c r="C20" s="38"/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5"/>
    </row>
    <row r="24" spans="1:3" x14ac:dyDescent="0.25">
      <c r="A24" s="11" t="s">
        <v>832</v>
      </c>
      <c r="B24" s="18"/>
      <c r="C24" s="25"/>
    </row>
    <row r="25" spans="1:3" x14ac:dyDescent="0.25">
      <c r="A25" s="11" t="s">
        <v>833</v>
      </c>
      <c r="B25" s="18"/>
      <c r="C25" s="25"/>
    </row>
    <row r="26" spans="1:3" x14ac:dyDescent="0.25">
      <c r="A26" s="11" t="s">
        <v>834</v>
      </c>
      <c r="B26" s="18"/>
      <c r="C26" s="25"/>
    </row>
    <row r="27" spans="1:3" x14ac:dyDescent="0.25">
      <c r="A27" s="11" t="s">
        <v>835</v>
      </c>
      <c r="B27" s="19"/>
      <c r="C27" s="38"/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5"/>
    </row>
    <row r="31" spans="1:3" x14ac:dyDescent="0.25">
      <c r="A31" s="11" t="s">
        <v>838</v>
      </c>
      <c r="B31" s="18"/>
      <c r="C31" s="25"/>
    </row>
    <row r="32" spans="1:3" x14ac:dyDescent="0.25">
      <c r="A32" s="11" t="s">
        <v>839</v>
      </c>
      <c r="B32" s="18"/>
      <c r="C32" s="26">
        <v>6</v>
      </c>
    </row>
    <row r="33" spans="1:3" x14ac:dyDescent="0.25">
      <c r="A33" s="11" t="s">
        <v>760</v>
      </c>
      <c r="B33" s="18"/>
      <c r="C33" s="26">
        <v>1</v>
      </c>
    </row>
    <row r="34" spans="1:3" x14ac:dyDescent="0.25">
      <c r="A34" s="11" t="s">
        <v>840</v>
      </c>
      <c r="B34" s="18"/>
      <c r="C34" s="25"/>
    </row>
    <row r="35" spans="1:3" x14ac:dyDescent="0.25">
      <c r="A35" s="11" t="s">
        <v>841</v>
      </c>
      <c r="B35" s="19"/>
      <c r="C35" s="38"/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5"/>
    </row>
    <row r="39" spans="1:3" x14ac:dyDescent="0.25">
      <c r="A39" s="11" t="s">
        <v>838</v>
      </c>
      <c r="B39" s="18"/>
      <c r="C39" s="25"/>
    </row>
    <row r="40" spans="1:3" x14ac:dyDescent="0.25">
      <c r="A40" s="11" t="s">
        <v>839</v>
      </c>
      <c r="B40" s="18"/>
      <c r="C40" s="26">
        <v>4</v>
      </c>
    </row>
    <row r="41" spans="1:3" x14ac:dyDescent="0.25">
      <c r="A41" s="11" t="s">
        <v>760</v>
      </c>
      <c r="B41" s="18"/>
      <c r="C41" s="25"/>
    </row>
    <row r="42" spans="1:3" x14ac:dyDescent="0.25">
      <c r="A42" s="11" t="s">
        <v>840</v>
      </c>
      <c r="B42" s="19"/>
      <c r="C42" s="38"/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5"/>
    </row>
    <row r="46" spans="1:3" x14ac:dyDescent="0.25">
      <c r="A46" s="11" t="s">
        <v>838</v>
      </c>
      <c r="B46" s="18"/>
      <c r="C46" s="25"/>
    </row>
    <row r="47" spans="1:3" x14ac:dyDescent="0.25">
      <c r="A47" s="11" t="s">
        <v>839</v>
      </c>
      <c r="B47" s="18"/>
      <c r="C47" s="25"/>
    </row>
    <row r="48" spans="1:3" x14ac:dyDescent="0.25">
      <c r="A48" s="11" t="s">
        <v>760</v>
      </c>
      <c r="B48" s="18"/>
      <c r="C48" s="26">
        <v>1</v>
      </c>
    </row>
    <row r="49" spans="1:3" x14ac:dyDescent="0.25">
      <c r="A49" s="11" t="s">
        <v>840</v>
      </c>
      <c r="B49" s="19"/>
      <c r="C49" s="38"/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5"/>
    </row>
    <row r="53" spans="1:3" x14ac:dyDescent="0.25">
      <c r="A53" s="11" t="s">
        <v>838</v>
      </c>
      <c r="B53" s="18"/>
      <c r="C53" s="25"/>
    </row>
    <row r="54" spans="1:3" x14ac:dyDescent="0.25">
      <c r="A54" s="11" t="s">
        <v>839</v>
      </c>
      <c r="B54" s="18"/>
      <c r="C54" s="25"/>
    </row>
    <row r="55" spans="1:3" x14ac:dyDescent="0.25">
      <c r="A55" s="11" t="s">
        <v>760</v>
      </c>
      <c r="B55" s="18"/>
      <c r="C55" s="25"/>
    </row>
    <row r="56" spans="1:3" x14ac:dyDescent="0.25">
      <c r="A56" s="11" t="s">
        <v>840</v>
      </c>
      <c r="B56" s="19"/>
      <c r="C56" s="38"/>
    </row>
  </sheetData>
  <sheetProtection algorithmName="SHA-512" hashValue="TfFJHuadYmDpoMLH3JshqQBfSU/9RRw0jqge1Cl2D6OvvCMHpnIYSKxm0snFWucJiLec0IlVbjXT4asDmV3QQw==" saltValue="5+5Ir/dNn31IhqYmeoemH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3" t="s">
        <v>289</v>
      </c>
      <c r="C3" s="33" t="s">
        <v>290</v>
      </c>
      <c r="D3" s="33" t="s">
        <v>291</v>
      </c>
      <c r="E3" s="33" t="s">
        <v>292</v>
      </c>
      <c r="F3" s="33" t="s">
        <v>293</v>
      </c>
      <c r="G3" s="33" t="s">
        <v>294</v>
      </c>
      <c r="H3" s="33" t="s">
        <v>295</v>
      </c>
      <c r="I3" s="33" t="s">
        <v>296</v>
      </c>
      <c r="J3" s="33" t="s">
        <v>297</v>
      </c>
      <c r="K3" s="33" t="s">
        <v>298</v>
      </c>
      <c r="L3" s="33" t="s">
        <v>299</v>
      </c>
      <c r="M3" s="33" t="s">
        <v>300</v>
      </c>
      <c r="N3" s="33" t="s">
        <v>301</v>
      </c>
      <c r="O3" s="33" t="s">
        <v>302</v>
      </c>
    </row>
    <row r="4" spans="1:15" x14ac:dyDescent="0.25">
      <c r="A4" s="54" t="s">
        <v>475</v>
      </c>
      <c r="B4" s="34">
        <v>288</v>
      </c>
      <c r="C4" s="34">
        <v>259</v>
      </c>
      <c r="D4" s="35">
        <v>0.111969111969112</v>
      </c>
      <c r="E4" s="34">
        <v>499</v>
      </c>
      <c r="F4" s="34">
        <v>392</v>
      </c>
      <c r="G4" s="34">
        <v>158</v>
      </c>
      <c r="H4" s="34">
        <v>79</v>
      </c>
      <c r="I4" s="34">
        <v>0</v>
      </c>
      <c r="J4" s="34">
        <v>0</v>
      </c>
      <c r="K4" s="34">
        <v>0</v>
      </c>
      <c r="L4" s="34">
        <v>0</v>
      </c>
      <c r="M4" s="34">
        <v>4</v>
      </c>
      <c r="N4" s="34">
        <v>0</v>
      </c>
      <c r="O4" s="34">
        <v>522</v>
      </c>
    </row>
    <row r="5" spans="1:15" x14ac:dyDescent="0.25">
      <c r="A5" s="12" t="s">
        <v>476</v>
      </c>
      <c r="B5" s="13">
        <v>3</v>
      </c>
      <c r="C5" s="13">
        <v>4</v>
      </c>
      <c r="D5" s="36">
        <v>-0.25</v>
      </c>
      <c r="E5" s="13">
        <v>4</v>
      </c>
      <c r="F5" s="13">
        <v>3</v>
      </c>
      <c r="G5" s="13">
        <v>4</v>
      </c>
      <c r="H5" s="13">
        <v>1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6">
        <v>2</v>
      </c>
    </row>
    <row r="6" spans="1:15" x14ac:dyDescent="0.25">
      <c r="A6" s="12" t="s">
        <v>477</v>
      </c>
      <c r="B6" s="13">
        <v>190</v>
      </c>
      <c r="C6" s="13">
        <v>180</v>
      </c>
      <c r="D6" s="36">
        <v>5.5555555555555601E-2</v>
      </c>
      <c r="E6" s="13">
        <v>324</v>
      </c>
      <c r="F6" s="13">
        <v>251</v>
      </c>
      <c r="G6" s="13">
        <v>84</v>
      </c>
      <c r="H6" s="13">
        <v>41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6">
        <v>339</v>
      </c>
    </row>
    <row r="7" spans="1:15" x14ac:dyDescent="0.25">
      <c r="A7" s="12" t="s">
        <v>478</v>
      </c>
      <c r="B7" s="13">
        <v>18</v>
      </c>
      <c r="C7" s="13">
        <v>22</v>
      </c>
      <c r="D7" s="36">
        <v>-0.18181818181818199</v>
      </c>
      <c r="E7" s="13">
        <v>2</v>
      </c>
      <c r="F7" s="13">
        <v>0</v>
      </c>
      <c r="G7" s="13">
        <v>12</v>
      </c>
      <c r="H7" s="13">
        <v>6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6">
        <v>6</v>
      </c>
    </row>
    <row r="8" spans="1:15" x14ac:dyDescent="0.25">
      <c r="A8" s="12" t="s">
        <v>479</v>
      </c>
      <c r="B8" s="13">
        <v>0</v>
      </c>
      <c r="C8" s="13">
        <v>0</v>
      </c>
      <c r="D8" s="36">
        <v>0</v>
      </c>
      <c r="E8" s="13">
        <v>0</v>
      </c>
      <c r="F8" s="13">
        <v>0</v>
      </c>
      <c r="G8" s="13">
        <v>0</v>
      </c>
      <c r="H8" s="13">
        <v>2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6">
        <v>0</v>
      </c>
    </row>
    <row r="9" spans="1:15" x14ac:dyDescent="0.25">
      <c r="A9" s="12" t="s">
        <v>480</v>
      </c>
      <c r="B9" s="13">
        <v>9</v>
      </c>
      <c r="C9" s="13">
        <v>3</v>
      </c>
      <c r="D9" s="36">
        <v>2</v>
      </c>
      <c r="E9" s="13">
        <v>5</v>
      </c>
      <c r="F9" s="13">
        <v>15</v>
      </c>
      <c r="G9" s="13">
        <v>8</v>
      </c>
      <c r="H9" s="13">
        <v>7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6">
        <v>15</v>
      </c>
    </row>
    <row r="10" spans="1:15" x14ac:dyDescent="0.25">
      <c r="A10" s="12" t="s">
        <v>481</v>
      </c>
      <c r="B10" s="13">
        <v>67</v>
      </c>
      <c r="C10" s="13">
        <v>48</v>
      </c>
      <c r="D10" s="36">
        <v>0.39583333333333298</v>
      </c>
      <c r="E10" s="13">
        <v>164</v>
      </c>
      <c r="F10" s="13">
        <v>123</v>
      </c>
      <c r="G10" s="13">
        <v>46</v>
      </c>
      <c r="H10" s="13">
        <v>22</v>
      </c>
      <c r="I10" s="13">
        <v>0</v>
      </c>
      <c r="J10" s="13">
        <v>0</v>
      </c>
      <c r="K10" s="13">
        <v>0</v>
      </c>
      <c r="L10" s="13">
        <v>0</v>
      </c>
      <c r="M10" s="13">
        <v>4</v>
      </c>
      <c r="N10" s="13">
        <v>0</v>
      </c>
      <c r="O10" s="26">
        <v>160</v>
      </c>
    </row>
    <row r="11" spans="1:15" x14ac:dyDescent="0.25">
      <c r="A11" s="15" t="s">
        <v>482</v>
      </c>
      <c r="B11" s="16">
        <v>1</v>
      </c>
      <c r="C11" s="16">
        <v>2</v>
      </c>
      <c r="D11" s="50">
        <v>-0.5</v>
      </c>
      <c r="E11" s="16">
        <v>0</v>
      </c>
      <c r="F11" s="16">
        <v>0</v>
      </c>
      <c r="G11" s="16">
        <v>4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7">
        <v>0</v>
      </c>
    </row>
  </sheetData>
  <sheetProtection algorithmName="SHA-512" hashValue="HKu9TZsfCAzj71lGVONYmgFvu4GHlAWAaNxqaWUBRuHB13rQJOyx6rFtj+IkL7RIzCLIZ/IeFs/8Uml5HbLxmQ==" saltValue="yp5Kw1d7ADaWoo/XlL1e6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2020-05-18T07:51:05Z</dcterms:created>
  <dcterms:modified xsi:type="dcterms:W3CDTF">2020-05-27T09:24:11Z</dcterms:modified>
</cp:coreProperties>
</file>