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22.xml" ContentType="application/vnd.openxmlformats-officedocument.drawing+xml"/>
  <Override PartName="/xl/charts/chart46.xml" ContentType="application/vnd.openxmlformats-officedocument.drawingml.chart+xml"/>
  <Override PartName="/xl/drawings/drawing23.xml" ContentType="application/vnd.openxmlformats-officedocument.drawingml.chartshapes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25.xml" ContentType="application/vnd.openxmlformats-officedocument.drawing+xml"/>
  <Override PartName="/xl/comments3.xml" ContentType="application/vnd.openxmlformats-officedocument.spreadsheetml.comments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26.xml" ContentType="application/vnd.openxmlformats-officedocument.drawing+xml"/>
  <Override PartName="/xl/comments4.xml" ContentType="application/vnd.openxmlformats-officedocument.spreadsheetml.comments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drawings/drawing27.xml" ContentType="application/vnd.openxmlformats-officedocument.drawing+xml"/>
  <Override PartName="/xl/comments5.xml" ContentType="application/vnd.openxmlformats-officedocument.spreadsheetml.comments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workbookProtection workbookAlgorithmName="SHA-512" workbookHashValue="+beBfB8UOTVpidfzVfCSNG9+8VbDy3yD5TCqX7cpi+qAjWOj8o4zl92tGwA7DTXqYQ1c/UTyo9eyJzk+agJXIA==" workbookSaltValue="y9pYJpmCJATAnjy5+/tHGw==" workbookSpinCount="100000" lockStructure="1"/>
  <bookViews>
    <workbookView xWindow="4365" yWindow="4365" windowWidth="11085" windowHeight="4590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InformeDatosGrales" sheetId="17" r:id="rId12"/>
    <sheet name="InformeDelitos" sheetId="18" r:id="rId13"/>
    <sheet name="InformeDatosMenores" sheetId="19" r:id="rId14"/>
    <sheet name="InformeViolenciaDoméstica" sheetId="20" r:id="rId15"/>
    <sheet name="InformeViolenciaGénero" sheetId="21" r:id="rId16"/>
    <sheet name="InformeSinLaboral" sheetId="22" r:id="rId17"/>
    <sheet name="InformeSeguridadVial" sheetId="23" r:id="rId18"/>
    <sheet name="InformeMedioAmbiente" sheetId="24" r:id="rId19"/>
    <sheet name="Aux" sheetId="16" state="hidden" r:id="rId20"/>
    <sheet name="TablasVGeneroAux" sheetId="15" state="hidden" r:id="rId21"/>
    <sheet name="TablasVDomesticaAux" sheetId="14" state="hidden" r:id="rId22"/>
    <sheet name="TablasMenoresAux" sheetId="13" state="hidden" r:id="rId23"/>
    <sheet name="TablasDelitosAux" sheetId="12" state="hidden" r:id="rId24"/>
  </sheets>
  <definedNames>
    <definedName name="Calificaciones" localSheetId="11">InformeDatosGrales!$Q$4</definedName>
    <definedName name="Calificaciones">#REF!</definedName>
    <definedName name="Civil" localSheetId="11">InformeDatosGrales!$BK$2</definedName>
    <definedName name="Civil">#REF!</definedName>
    <definedName name="ComparecenciasPrision" localSheetId="11">InformeDatosGrales!$AP$4</definedName>
    <definedName name="ComparecenciasPrision">#REF!</definedName>
    <definedName name="DelitosCalificanDilUrgentes" localSheetId="12">InformeDelitos!$M$3</definedName>
    <definedName name="DelitosCalificanDilUrgentes">#REF!</definedName>
    <definedName name="DelitosCalificanJurados" localSheetId="12">InformeDelitos!$AQ$3</definedName>
    <definedName name="DelitosCalificanJurados">#REF!</definedName>
    <definedName name="DelitosCalificanProcAbrev" localSheetId="12">InformeDelitos!$W$3</definedName>
    <definedName name="DelitosCalificanProcAbrev">#REF!</definedName>
    <definedName name="DelitosCalificanSumario" localSheetId="12">InformeDelitos!$AG$3</definedName>
    <definedName name="DelitosCalificanSumario">#REF!</definedName>
    <definedName name="DelitosDilInvestigacion" localSheetId="12">InformeDelitos!$AV$3</definedName>
    <definedName name="DelitosDilInvestigacion">#REF!</definedName>
    <definedName name="DelitosDilPrevias" localSheetId="12">InformeDelitos!$C$3</definedName>
    <definedName name="DelitosDilPrevias">#REF!</definedName>
    <definedName name="DelitosIncoanDilUrgentes" localSheetId="12">InformeDelitos!$H$3</definedName>
    <definedName name="DelitosIncoanDilUrgentes">#REF!</definedName>
    <definedName name="DelitosIncoanJurados" localSheetId="12">InformeDelitos!$AL$3</definedName>
    <definedName name="DelitosIncoanJurados">#REF!</definedName>
    <definedName name="DelitosIncoanProcAbrev" localSheetId="12">InformeDelitos!$R$3</definedName>
    <definedName name="DelitosIncoanProcAbrev">#REF!</definedName>
    <definedName name="DelitosIncoanSumario" localSheetId="12">InformeDelitos!$AB$3</definedName>
    <definedName name="DelitosIncoanSumario">#REF!</definedName>
    <definedName name="DelitosMedidasPrision" localSheetId="12">InformeDelitos!$BA$3</definedName>
    <definedName name="DelitosMedidasPrision">#REF!</definedName>
    <definedName name="DelitosSentencias" localSheetId="12">InformeDelitos!$BF$3</definedName>
    <definedName name="DelitosSentencias">#REF!</definedName>
    <definedName name="DemandasIncapacidad" localSheetId="11">InformeDatosGrales!$CE$4</definedName>
    <definedName name="DemandasIncapacidad">#REF!</definedName>
    <definedName name="DiligenciasInvestigacionI" localSheetId="11">InformeDatosGrales!$AV$3</definedName>
    <definedName name="DiligenciasInvestigacionI">#REF!</definedName>
    <definedName name="DiligenciasInvestigacionII" localSheetId="11">InformeDatosGrales!$BE$4</definedName>
    <definedName name="DiligenciasInvestigacionII">#REF!</definedName>
    <definedName name="DiligenciasPrevias" localSheetId="11">InformeDatosGrales!$C$4</definedName>
    <definedName name="DiligenciasPrevias">#REF!</definedName>
    <definedName name="DiligenciasUrgentes" localSheetId="11">InformeDatosGrales!$I$4</definedName>
    <definedName name="DiligenciasUrgentes">#REF!</definedName>
    <definedName name="juicios_delitos_leves" localSheetId="11">InformeDatosGrales!$CK$4</definedName>
    <definedName name="juicios_delitos_leves">#REF!</definedName>
    <definedName name="MedioAmbDilInvestigacion" localSheetId="18">InformeMedioAmbiente!$C$3</definedName>
    <definedName name="MedioAmbDilInvestigacion">#REF!</definedName>
    <definedName name="MedioAmbProcJudiciales" localSheetId="18">InformeMedioAmbiente!$H$3</definedName>
    <definedName name="MedioAmbProcJudiciales">#REF!</definedName>
    <definedName name="MedioAmbSentencias" localSheetId="18">InformeMedioAmbiente!$M$3</definedName>
    <definedName name="MedioAmbSentencias">#REF!</definedName>
    <definedName name="MenoresDel" localSheetId="13">InformeDatosMenores!$AE$4</definedName>
    <definedName name="MenoresDel">#REF!</definedName>
    <definedName name="MenoresDilyExp" localSheetId="13">InformeDatosMenores!$C$4</definedName>
    <definedName name="MenoresDilyExp">#REF!</definedName>
    <definedName name="MenoresMed" localSheetId="13">InformeDatosMenores!$T$4</definedName>
    <definedName name="MenoresMed">#REF!</definedName>
    <definedName name="MenoresProtec" localSheetId="13">InformeDatosMenores!$AP$4</definedName>
    <definedName name="MenoresProtec">#REF!</definedName>
    <definedName name="MenoresSent" localSheetId="13">InformeDatosMenores!$L$4</definedName>
    <definedName name="MenoresSent">#REF!</definedName>
    <definedName name="RegistroCivil" localSheetId="11">InformeDatosGrales!$BX$4</definedName>
    <definedName name="RegistroCivil">#REF!</definedName>
    <definedName name="SegVialDilInvestigacion" localSheetId="17">InformeSeguridadVial!$AV$3</definedName>
    <definedName name="SegVialDilInvestigacion">#REF!</definedName>
    <definedName name="SegVialDilPrevias" localSheetId="17">InformeSeguridadVial!$C$3</definedName>
    <definedName name="SegVialDilPrevias">#REF!</definedName>
    <definedName name="SegVialDilUrgentesCalificadas" localSheetId="17">InformeSeguridadVial!$M$3</definedName>
    <definedName name="SegVialDilUrgentesCalificadas">#REF!</definedName>
    <definedName name="SegVialDilUrgentesIncoadas" localSheetId="17">InformeSeguridadVial!$H$3</definedName>
    <definedName name="SegVialDilUrgentesIncoadas">#REF!</definedName>
    <definedName name="SegVialJurCalificados" localSheetId="17">InformeSeguridadVial!$AQ$3</definedName>
    <definedName name="SegVialJurCalificados">#REF!</definedName>
    <definedName name="SegVialJurIncoados" localSheetId="17">InformeSeguridadVial!$AL$3</definedName>
    <definedName name="SegVialJurIncoados">#REF!</definedName>
    <definedName name="SegVialMedidasPrision" localSheetId="17">InformeSeguridadVial!$BA$3</definedName>
    <definedName name="SegVialMedidasPrision">#REF!</definedName>
    <definedName name="SegVialPACalificados" localSheetId="17">InformeSeguridadVial!$W$3</definedName>
    <definedName name="SegVialPACalificados">#REF!</definedName>
    <definedName name="SegVialPAIncoados" localSheetId="17">InformeSeguridadVial!$R$3</definedName>
    <definedName name="SegVialPAIncoados">#REF!</definedName>
    <definedName name="SegVialSentencias" localSheetId="17">InformeSeguridadVial!$BF$3</definedName>
    <definedName name="SegVialSentencias">#REF!</definedName>
    <definedName name="SegVialSumCalificados" localSheetId="17">InformeSeguridadVial!$AG$3</definedName>
    <definedName name="SegVialSumCalificados">#REF!</definedName>
    <definedName name="SegVialSumIncoados" localSheetId="17">InformeSeguridadVial!$AB$3</definedName>
    <definedName name="SegVialSumIncoados">#REF!</definedName>
    <definedName name="SentenciasAP" localSheetId="11">InformeDatosGrales!$AH$3</definedName>
    <definedName name="SentenciasAP">#REF!</definedName>
    <definedName name="SentenciasJPenal" localSheetId="11">InformeDatosGrales!$Z$3</definedName>
    <definedName name="SentenciasJPenal">#REF!</definedName>
    <definedName name="SinLaboralDelitosCausasPend" localSheetId="16">InformeSinLaboral!$H$3</definedName>
    <definedName name="SinLaboralDelitosCausasPend">#REF!</definedName>
    <definedName name="SinLaboralDilInvestigacion" localSheetId="16">InformeSinLaboral!$M$3</definedName>
    <definedName name="SinLaboralDilInvestigacion">#REF!</definedName>
    <definedName name="SinLaboralInfracciones" localSheetId="16">InformeSinLaboral!$C$3</definedName>
    <definedName name="SinLaboralInfracciones">#REF!</definedName>
    <definedName name="VDomesticaCalif" localSheetId="14">InformeViolenciaDoméstica!$P$3</definedName>
    <definedName name="VDomesticaCalif">#REF!</definedName>
    <definedName name="VDomesticaIncoa" localSheetId="14">InformeViolenciaDoméstica!$K$3</definedName>
    <definedName name="VDomesticaIncoa">#REF!</definedName>
    <definedName name="VDomesticaMCaut" localSheetId="14">InformeViolenciaDoméstica!$Z$3</definedName>
    <definedName name="VDomesticaMCaut">#REF!</definedName>
    <definedName name="VDomesticaParent" localSheetId="14">InformeViolenciaDoméstica!$U$3</definedName>
    <definedName name="VDomesticaParent">#REF!</definedName>
    <definedName name="VDomesticaProcSent" localSheetId="14">InformeViolenciaDoméstica!$C$1</definedName>
    <definedName name="VDomesticaProcSent">#REF!</definedName>
    <definedName name="VGeneroCalif" localSheetId="15">InformeViolenciaGénero!$P$3</definedName>
    <definedName name="VGeneroCalif">#REF!</definedName>
    <definedName name="VGeneroIncoa" localSheetId="15">InformeViolenciaGénero!$K$3</definedName>
    <definedName name="VGeneroIncoa">#REF!</definedName>
    <definedName name="VGeneroMCaut" localSheetId="15">InformeViolenciaGénero!$Z$3</definedName>
    <definedName name="VGeneroMCaut">#REF!</definedName>
    <definedName name="VGeneroParent" localSheetId="15">InformeViolenciaGénero!$U$3</definedName>
    <definedName name="VGeneroParent">#REF!</definedName>
    <definedName name="VGeneroProcSent" localSheetId="15">InformeViolenciaGénero!$C$1</definedName>
    <definedName name="VGeneroProcSent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6" i="24" l="1"/>
  <c r="Y6" i="24"/>
  <c r="X6" i="24"/>
  <c r="W6" i="24"/>
  <c r="V6" i="24"/>
  <c r="U6" i="24"/>
  <c r="R6" i="24"/>
  <c r="Q6" i="24"/>
  <c r="P6" i="24"/>
  <c r="O6" i="24"/>
  <c r="N6" i="24"/>
  <c r="M6" i="24"/>
  <c r="D11" i="21"/>
  <c r="D10" i="21"/>
  <c r="D9" i="21"/>
  <c r="D8" i="21"/>
  <c r="D7" i="21"/>
  <c r="D6" i="21"/>
  <c r="G5" i="21"/>
  <c r="D5" i="21"/>
  <c r="G4" i="21"/>
  <c r="D4" i="21"/>
  <c r="D9" i="20"/>
  <c r="D8" i="20"/>
  <c r="D7" i="20"/>
  <c r="D6" i="20"/>
  <c r="G5" i="20"/>
  <c r="D5" i="20"/>
  <c r="G4" i="20"/>
  <c r="D4" i="20"/>
  <c r="AX17" i="19"/>
  <c r="AX16" i="19"/>
  <c r="AX15" i="19"/>
  <c r="AX14" i="19"/>
  <c r="AX13" i="19"/>
  <c r="AX12" i="19"/>
  <c r="AX11" i="19"/>
  <c r="AT11" i="19"/>
  <c r="AS11" i="19"/>
  <c r="AR11" i="19"/>
  <c r="AQ11" i="19"/>
  <c r="AP11" i="19"/>
  <c r="AL11" i="19"/>
  <c r="AK11" i="19"/>
  <c r="AJ11" i="19"/>
  <c r="AI11" i="19"/>
  <c r="AH11" i="19"/>
  <c r="AG11" i="19"/>
  <c r="AF11" i="19"/>
  <c r="AE11" i="19"/>
  <c r="AX10" i="19"/>
  <c r="H10" i="19"/>
  <c r="G10" i="19"/>
  <c r="F10" i="19"/>
  <c r="E10" i="19"/>
  <c r="D10" i="19"/>
  <c r="AX9" i="19"/>
  <c r="AX8" i="19"/>
  <c r="AU8" i="19"/>
  <c r="AT8" i="19"/>
  <c r="AS8" i="19"/>
  <c r="AR8" i="19"/>
  <c r="AQ8" i="19"/>
  <c r="AP8" i="19"/>
  <c r="AM8" i="19"/>
  <c r="AL8" i="19"/>
  <c r="AK8" i="19"/>
  <c r="AJ8" i="19"/>
  <c r="AI8" i="19"/>
  <c r="AH8" i="19"/>
  <c r="AG8" i="19"/>
  <c r="AF8" i="19"/>
  <c r="AE8" i="19"/>
  <c r="AA8" i="19"/>
  <c r="Z8" i="19"/>
  <c r="Y8" i="19"/>
  <c r="X8" i="19"/>
  <c r="W8" i="19"/>
  <c r="V8" i="19"/>
  <c r="U8" i="19"/>
  <c r="T8" i="19"/>
  <c r="S8" i="19"/>
  <c r="P8" i="19"/>
  <c r="O8" i="19"/>
  <c r="N8" i="19"/>
  <c r="M8" i="19"/>
  <c r="L8" i="19"/>
  <c r="H8" i="19"/>
  <c r="G8" i="19"/>
  <c r="F8" i="19"/>
  <c r="E8" i="19"/>
  <c r="D8" i="19"/>
  <c r="AX7" i="19"/>
  <c r="BM66" i="17"/>
  <c r="BL66" i="17"/>
  <c r="BK66" i="17"/>
  <c r="BL53" i="17"/>
  <c r="BK53" i="17"/>
  <c r="CM7" i="17"/>
  <c r="CL7" i="17"/>
  <c r="CF7" i="17"/>
  <c r="CE7" i="17"/>
  <c r="BZ7" i="17"/>
  <c r="BY7" i="17"/>
  <c r="BX7" i="17"/>
  <c r="BU7" i="17"/>
  <c r="BT7" i="17"/>
  <c r="BS7" i="17"/>
  <c r="BR7" i="17"/>
  <c r="BQ7" i="17"/>
  <c r="BP7" i="17"/>
  <c r="BO7" i="17"/>
  <c r="BN7" i="17"/>
  <c r="BM7" i="17"/>
  <c r="BL7" i="17"/>
  <c r="BK7" i="17"/>
  <c r="BG7" i="17"/>
  <c r="BF7" i="17"/>
  <c r="BE7" i="17"/>
  <c r="BA7" i="17"/>
  <c r="AZ7" i="17"/>
  <c r="AY7" i="17"/>
  <c r="AX7" i="17"/>
  <c r="AW7" i="17"/>
  <c r="AV7" i="17"/>
  <c r="AR7" i="17"/>
  <c r="AQ7" i="17"/>
  <c r="AP7" i="17"/>
  <c r="AK7" i="17"/>
  <c r="AJ7" i="17"/>
  <c r="AI7" i="17"/>
  <c r="AH7" i="17"/>
  <c r="AC7" i="17"/>
  <c r="AB7" i="17"/>
  <c r="AA7" i="17"/>
  <c r="Z7" i="17"/>
  <c r="U7" i="17"/>
  <c r="T7" i="17"/>
  <c r="S7" i="17"/>
  <c r="R7" i="17"/>
  <c r="Q7" i="17"/>
  <c r="M7" i="17"/>
  <c r="L7" i="17"/>
  <c r="K7" i="17"/>
  <c r="J7" i="17"/>
  <c r="I7" i="17"/>
  <c r="E7" i="17"/>
  <c r="D7" i="17"/>
  <c r="C7" i="17"/>
  <c r="V7" i="17"/>
  <c r="N7" i="17"/>
  <c r="C16" i="15"/>
  <c r="C15" i="15"/>
  <c r="D10" i="15"/>
  <c r="C10" i="15"/>
  <c r="D9" i="15"/>
  <c r="C9" i="15"/>
  <c r="D8" i="15"/>
  <c r="C8" i="15"/>
  <c r="D7" i="15"/>
  <c r="C7" i="15"/>
  <c r="D6" i="15"/>
  <c r="C6" i="15"/>
  <c r="D5" i="15"/>
  <c r="C5" i="15"/>
  <c r="D4" i="15"/>
  <c r="C4" i="15"/>
  <c r="C16" i="14"/>
  <c r="C15" i="14"/>
  <c r="D10" i="14"/>
  <c r="C10" i="14"/>
  <c r="D9" i="14"/>
  <c r="C9" i="14"/>
  <c r="D8" i="14"/>
  <c r="C8" i="14"/>
  <c r="D7" i="14"/>
  <c r="C7" i="14"/>
  <c r="D6" i="14"/>
  <c r="C6" i="14"/>
  <c r="D5" i="14"/>
  <c r="C5" i="14"/>
  <c r="D4" i="14"/>
  <c r="C4" i="14"/>
  <c r="C14" i="13"/>
  <c r="C13" i="13"/>
  <c r="C12" i="13"/>
  <c r="C11" i="13"/>
  <c r="C10" i="13"/>
  <c r="C9" i="13"/>
  <c r="C8" i="13"/>
  <c r="C7" i="13"/>
  <c r="C6" i="13"/>
  <c r="C5" i="13"/>
  <c r="C4" i="13"/>
  <c r="D119" i="12"/>
  <c r="D118" i="12"/>
  <c r="D117" i="12"/>
  <c r="D116" i="12"/>
  <c r="D115" i="12"/>
  <c r="D114" i="12"/>
  <c r="D113" i="12"/>
  <c r="D112" i="12"/>
  <c r="D111" i="12"/>
  <c r="D110" i="12"/>
  <c r="D109" i="12"/>
  <c r="D108" i="12"/>
  <c r="D107" i="12"/>
  <c r="D106" i="12"/>
  <c r="D105" i="12"/>
  <c r="D104" i="12"/>
  <c r="D103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D85" i="12"/>
  <c r="E79" i="12"/>
  <c r="D79" i="12"/>
  <c r="E78" i="12"/>
  <c r="D78" i="12"/>
  <c r="E77" i="12"/>
  <c r="D77" i="12"/>
  <c r="E76" i="12"/>
  <c r="D76" i="12"/>
  <c r="E75" i="12"/>
  <c r="D75" i="12"/>
  <c r="E74" i="12"/>
  <c r="D74" i="12"/>
  <c r="E73" i="12"/>
  <c r="D73" i="12"/>
  <c r="E72" i="12"/>
  <c r="D72" i="12"/>
  <c r="E71" i="12"/>
  <c r="D71" i="12"/>
  <c r="E70" i="12"/>
  <c r="D70" i="12"/>
  <c r="E69" i="12"/>
  <c r="D69" i="12"/>
  <c r="E68" i="12"/>
  <c r="D68" i="12"/>
  <c r="E67" i="12"/>
  <c r="D67" i="12"/>
  <c r="E66" i="12"/>
  <c r="D66" i="12"/>
  <c r="E65" i="12"/>
  <c r="D65" i="12"/>
  <c r="E64" i="12"/>
  <c r="D64" i="12"/>
  <c r="E63" i="12"/>
  <c r="D63" i="12"/>
  <c r="E62" i="12"/>
  <c r="D62" i="12"/>
  <c r="E61" i="12"/>
  <c r="D61" i="12"/>
  <c r="E60" i="12"/>
  <c r="D60" i="12"/>
  <c r="E59" i="12"/>
  <c r="D59" i="12"/>
  <c r="E58" i="12"/>
  <c r="D58" i="12"/>
  <c r="E57" i="12"/>
  <c r="D57" i="12"/>
  <c r="E56" i="12"/>
  <c r="D56" i="12"/>
  <c r="E55" i="12"/>
  <c r="D55" i="12"/>
  <c r="E54" i="12"/>
  <c r="D54" i="12"/>
  <c r="E53" i="12"/>
  <c r="D53" i="12"/>
  <c r="E52" i="12"/>
  <c r="D52" i="12"/>
  <c r="E51" i="12"/>
  <c r="D51" i="12"/>
  <c r="E50" i="12"/>
  <c r="D50" i="12"/>
  <c r="E49" i="12"/>
  <c r="D49" i="12"/>
  <c r="E48" i="12"/>
  <c r="D48" i="12"/>
  <c r="L41" i="12"/>
  <c r="K41" i="12"/>
  <c r="J41" i="12"/>
  <c r="I41" i="12"/>
  <c r="H41" i="12"/>
  <c r="G41" i="12"/>
  <c r="F41" i="12"/>
  <c r="E41" i="12"/>
  <c r="D41" i="12"/>
  <c r="L40" i="12"/>
  <c r="K40" i="12"/>
  <c r="J40" i="12"/>
  <c r="I40" i="12"/>
  <c r="H40" i="12"/>
  <c r="G40" i="12"/>
  <c r="F40" i="12"/>
  <c r="E40" i="12"/>
  <c r="D40" i="12"/>
  <c r="L39" i="12"/>
  <c r="K39" i="12"/>
  <c r="J39" i="12"/>
  <c r="I39" i="12"/>
  <c r="H39" i="12"/>
  <c r="G39" i="12"/>
  <c r="F39" i="12"/>
  <c r="E39" i="12"/>
  <c r="D39" i="12"/>
  <c r="L38" i="12"/>
  <c r="K38" i="12"/>
  <c r="J38" i="12"/>
  <c r="I38" i="12"/>
  <c r="H38" i="12"/>
  <c r="G38" i="12"/>
  <c r="F38" i="12"/>
  <c r="E38" i="12"/>
  <c r="D38" i="12"/>
  <c r="L37" i="12"/>
  <c r="K37" i="12"/>
  <c r="J37" i="12"/>
  <c r="I37" i="12"/>
  <c r="H37" i="12"/>
  <c r="G37" i="12"/>
  <c r="F37" i="12"/>
  <c r="E37" i="12"/>
  <c r="D37" i="12"/>
  <c r="L36" i="12"/>
  <c r="K36" i="12"/>
  <c r="J36" i="12"/>
  <c r="I36" i="12"/>
  <c r="H36" i="12"/>
  <c r="G36" i="12"/>
  <c r="F36" i="12"/>
  <c r="E36" i="12"/>
  <c r="D36" i="12"/>
  <c r="L35" i="12"/>
  <c r="K35" i="12"/>
  <c r="J35" i="12"/>
  <c r="I35" i="12"/>
  <c r="H35" i="12"/>
  <c r="G35" i="12"/>
  <c r="F35" i="12"/>
  <c r="E35" i="12"/>
  <c r="D35" i="12"/>
  <c r="L34" i="12"/>
  <c r="K34" i="12"/>
  <c r="J34" i="12"/>
  <c r="I34" i="12"/>
  <c r="H34" i="12"/>
  <c r="G34" i="12"/>
  <c r="F34" i="12"/>
  <c r="E34" i="12"/>
  <c r="D34" i="12"/>
  <c r="L33" i="12"/>
  <c r="K33" i="12"/>
  <c r="J33" i="12"/>
  <c r="I33" i="12"/>
  <c r="H33" i="12"/>
  <c r="G33" i="12"/>
  <c r="F33" i="12"/>
  <c r="E33" i="12"/>
  <c r="D33" i="12"/>
  <c r="L32" i="12"/>
  <c r="K32" i="12"/>
  <c r="J32" i="12"/>
  <c r="I32" i="12"/>
  <c r="H32" i="12"/>
  <c r="G32" i="12"/>
  <c r="F32" i="12"/>
  <c r="E32" i="12"/>
  <c r="D32" i="12"/>
  <c r="L31" i="12"/>
  <c r="K31" i="12"/>
  <c r="J31" i="12"/>
  <c r="I31" i="12"/>
  <c r="H31" i="12"/>
  <c r="G31" i="12"/>
  <c r="F31" i="12"/>
  <c r="E31" i="12"/>
  <c r="D31" i="12"/>
  <c r="L30" i="12"/>
  <c r="K30" i="12"/>
  <c r="J30" i="12"/>
  <c r="I30" i="12"/>
  <c r="H30" i="12"/>
  <c r="G30" i="12"/>
  <c r="F30" i="12"/>
  <c r="E30" i="12"/>
  <c r="D30" i="12"/>
  <c r="L29" i="12"/>
  <c r="K29" i="12"/>
  <c r="J29" i="12"/>
  <c r="I29" i="12"/>
  <c r="H29" i="12"/>
  <c r="G29" i="12"/>
  <c r="F29" i="12"/>
  <c r="E29" i="12"/>
  <c r="D29" i="12"/>
  <c r="L28" i="12"/>
  <c r="K28" i="12"/>
  <c r="J28" i="12"/>
  <c r="I28" i="12"/>
  <c r="H28" i="12"/>
  <c r="G28" i="12"/>
  <c r="F28" i="12"/>
  <c r="E28" i="12"/>
  <c r="D28" i="12"/>
  <c r="L27" i="12"/>
  <c r="K27" i="12"/>
  <c r="J27" i="12"/>
  <c r="I27" i="12"/>
  <c r="H27" i="12"/>
  <c r="G27" i="12"/>
  <c r="F27" i="12"/>
  <c r="E27" i="12"/>
  <c r="D27" i="12"/>
  <c r="L26" i="12"/>
  <c r="K26" i="12"/>
  <c r="J26" i="12"/>
  <c r="I26" i="12"/>
  <c r="H26" i="12"/>
  <c r="G26" i="12"/>
  <c r="F26" i="12"/>
  <c r="E26" i="12"/>
  <c r="D26" i="12"/>
  <c r="L25" i="12"/>
  <c r="K25" i="12"/>
  <c r="J25" i="12"/>
  <c r="I25" i="12"/>
  <c r="H25" i="12"/>
  <c r="G25" i="12"/>
  <c r="F25" i="12"/>
  <c r="E25" i="12"/>
  <c r="D25" i="12"/>
  <c r="L24" i="12"/>
  <c r="K24" i="12"/>
  <c r="J24" i="12"/>
  <c r="I24" i="12"/>
  <c r="H24" i="12"/>
  <c r="G24" i="12"/>
  <c r="F24" i="12"/>
  <c r="E24" i="12"/>
  <c r="D24" i="12"/>
  <c r="L23" i="12"/>
  <c r="K23" i="12"/>
  <c r="J23" i="12"/>
  <c r="I23" i="12"/>
  <c r="H23" i="12"/>
  <c r="G23" i="12"/>
  <c r="F23" i="12"/>
  <c r="E23" i="12"/>
  <c r="D23" i="12"/>
  <c r="L22" i="12"/>
  <c r="K22" i="12"/>
  <c r="J22" i="12"/>
  <c r="I22" i="12"/>
  <c r="H22" i="12"/>
  <c r="G22" i="12"/>
  <c r="F22" i="12"/>
  <c r="E22" i="12"/>
  <c r="D22" i="12"/>
  <c r="L21" i="12"/>
  <c r="K21" i="12"/>
  <c r="J21" i="12"/>
  <c r="I21" i="12"/>
  <c r="H21" i="12"/>
  <c r="G21" i="12"/>
  <c r="F21" i="12"/>
  <c r="E21" i="12"/>
  <c r="D21" i="12"/>
  <c r="L20" i="12"/>
  <c r="K20" i="12"/>
  <c r="J20" i="12"/>
  <c r="I20" i="12"/>
  <c r="H20" i="12"/>
  <c r="G20" i="12"/>
  <c r="F20" i="12"/>
  <c r="E20" i="12"/>
  <c r="D20" i="12"/>
  <c r="L19" i="12"/>
  <c r="K19" i="12"/>
  <c r="J19" i="12"/>
  <c r="I19" i="12"/>
  <c r="H19" i="12"/>
  <c r="G19" i="12"/>
  <c r="F19" i="12"/>
  <c r="E19" i="12"/>
  <c r="D19" i="12"/>
  <c r="L18" i="12"/>
  <c r="K18" i="12"/>
  <c r="J18" i="12"/>
  <c r="I18" i="12"/>
  <c r="H18" i="12"/>
  <c r="G18" i="12"/>
  <c r="F18" i="12"/>
  <c r="E18" i="12"/>
  <c r="D18" i="12"/>
  <c r="L17" i="12"/>
  <c r="K17" i="12"/>
  <c r="J17" i="12"/>
  <c r="I17" i="12"/>
  <c r="H17" i="12"/>
  <c r="G17" i="12"/>
  <c r="F17" i="12"/>
  <c r="E17" i="12"/>
  <c r="D17" i="12"/>
  <c r="L16" i="12"/>
  <c r="K16" i="12"/>
  <c r="J16" i="12"/>
  <c r="I16" i="12"/>
  <c r="H16" i="12"/>
  <c r="G16" i="12"/>
  <c r="F16" i="12"/>
  <c r="E16" i="12"/>
  <c r="D16" i="12"/>
  <c r="L15" i="12"/>
  <c r="K15" i="12"/>
  <c r="J15" i="12"/>
  <c r="I15" i="12"/>
  <c r="H15" i="12"/>
  <c r="G15" i="12"/>
  <c r="F15" i="12"/>
  <c r="E15" i="12"/>
  <c r="D15" i="12"/>
  <c r="L14" i="12"/>
  <c r="K14" i="12"/>
  <c r="J14" i="12"/>
  <c r="I14" i="12"/>
  <c r="H14" i="12"/>
  <c r="G14" i="12"/>
  <c r="F14" i="12"/>
  <c r="E14" i="12"/>
  <c r="D14" i="12"/>
  <c r="L13" i="12"/>
  <c r="K13" i="12"/>
  <c r="J13" i="12"/>
  <c r="I13" i="12"/>
  <c r="H13" i="12"/>
  <c r="G13" i="12"/>
  <c r="F13" i="12"/>
  <c r="E13" i="12"/>
  <c r="D13" i="12"/>
  <c r="L12" i="12"/>
  <c r="K12" i="12"/>
  <c r="J12" i="12"/>
  <c r="I12" i="12"/>
  <c r="H12" i="12"/>
  <c r="G12" i="12"/>
  <c r="G42" i="12" s="1"/>
  <c r="F12" i="12"/>
  <c r="E12" i="12"/>
  <c r="D12" i="12"/>
  <c r="L11" i="12"/>
  <c r="K11" i="12"/>
  <c r="J11" i="12"/>
  <c r="I11" i="12"/>
  <c r="H11" i="12"/>
  <c r="G11" i="12"/>
  <c r="F11" i="12"/>
  <c r="E11" i="12"/>
  <c r="D11" i="12"/>
  <c r="D120" i="12"/>
  <c r="E80" i="12"/>
  <c r="D80" i="12"/>
  <c r="L42" i="12"/>
  <c r="H42" i="12"/>
  <c r="D42" i="12"/>
  <c r="K42" i="12"/>
  <c r="J42" i="12"/>
  <c r="I42" i="12"/>
  <c r="F42" i="12"/>
  <c r="E42" i="12"/>
</calcChain>
</file>

<file path=xl/comments1.xml><?xml version="1.0" encoding="utf-8"?>
<comments xmlns="http://schemas.openxmlformats.org/spreadsheetml/2006/main">
  <authors>
    <author>Autor</author>
  </authors>
  <commentList>
    <comment ref="BO38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>
  <authors>
    <author>Autor</author>
  </authors>
  <commentList>
    <comment ref="D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<sst xmlns="http://schemas.openxmlformats.org/spreadsheetml/2006/main" count="2019" uniqueCount="1113">
  <si>
    <t>Estadísticas Anuales de la Fiscalía General del Estado</t>
  </si>
  <si>
    <t>Año</t>
  </si>
  <si>
    <t>2019</t>
  </si>
  <si>
    <t>Tipo Fiscalía</t>
  </si>
  <si>
    <t>Fiscalía Provincial</t>
  </si>
  <si>
    <t>Provincia/CCAA</t>
  </si>
  <si>
    <t>Almería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</si>
  <si>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</si>
  <si>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</si>
  <si>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</si>
  <si>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</si>
  <si>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</si>
  <si>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</si>
  <si>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2018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</si>
  <si>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</si>
  <si>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</si>
  <si>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</si>
  <si>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</si>
  <si>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</si>
  <si>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</si>
  <si>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</si>
  <si>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</si>
  <si>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</si>
  <si>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</si>
  <si>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</si>
  <si>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</si>
  <si>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</si>
  <si>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</si>
  <si>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</si>
  <si>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</si>
  <si>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</si>
  <si>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</si>
  <si>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</si>
  <si>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</si>
  <si>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</si>
  <si>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</si>
  <si>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</si>
  <si>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</si>
  <si>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</si>
  <si>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</si>
  <si>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</si>
  <si>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</si>
  <si>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</si>
  <si>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</si>
  <si>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</si>
  <si>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</si>
  <si>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</si>
  <si>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</si>
  <si>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</si>
  <si>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</si>
  <si>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</si>
  <si>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</si>
  <si>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</si>
  <si>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</si>
  <si>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</si>
  <si>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</si>
  <si>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</si>
  <si>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</si>
  <si>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</si>
  <si>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</si>
  <si>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</si>
  <si>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</si>
  <si>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</si>
  <si>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/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</si>
  <si>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</si>
  <si>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</si>
  <si>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</si>
  <si>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</si>
  <si>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</si>
  <si>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</si>
  <si>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</si>
  <si>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</si>
  <si>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</si>
  <si>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</si>
  <si>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</si>
  <si>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</si>
  <si>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</si>
  <si>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</si>
  <si>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</si>
  <si>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</si>
  <si>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</si>
  <si>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</si>
  <si>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</si>
  <si>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</si>
  <si>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</si>
  <si>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</si>
  <si>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</si>
  <si>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</si>
  <si>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</si>
  <si>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</si>
  <si>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</si>
  <si>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</si>
  <si>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</si>
  <si>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</si>
  <si>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</si>
  <si>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</si>
  <si>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</si>
  <si>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</si>
  <si>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</si>
  <si>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</si>
  <si>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</si>
  <si>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</si>
  <si>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</si>
  <si>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</si>
  <si>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</si>
  <si>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</si>
  <si>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</si>
  <si>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</si>
  <si>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</si>
  <si>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</si>
  <si>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</si>
  <si>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</si>
  <si>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</si>
  <si>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</si>
  <si>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</t>
  </si>
  <si>
    <t>Clasificación de grado</t>
  </si>
  <si>
    <t>Sanciones disciplinarias</t>
  </si>
  <si>
    <t>Libertad condicional</t>
  </si>
  <si>
    <t>Arrestos fin de semana</t>
  </si>
  <si>
    <t>Medidas de seguridad</t>
  </si>
  <si>
    <t>Trabajos en beneficio de la comunidad</t>
  </si>
  <si>
    <t>Redenciones</t>
  </si>
  <si>
    <t>Refundiciones</t>
  </si>
  <si>
    <t>Otras quejas/peticiones</t>
  </si>
  <si>
    <t>Comunicaciones (Intervención/Restricción/Suspensión)</t>
  </si>
  <si>
    <t>Medidas coercitivas (art. 72 RP)</t>
  </si>
  <si>
    <t>Suspensión ejecución pena art. 60 CP</t>
  </si>
  <si>
    <t>Aplicación régimen general art. 36 CP</t>
  </si>
  <si>
    <t>Abono preventiva</t>
  </si>
  <si>
    <t>Indulto particular</t>
  </si>
  <si>
    <t>Visitas Centros Penitenciarios</t>
  </si>
  <si>
    <t>Dictámenes</t>
  </si>
  <si>
    <t>Localización permanente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</si>
  <si>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</si>
  <si>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</si>
  <si>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</si>
  <si>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</si>
  <si>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</si>
  <si>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</si>
  <si>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</si>
  <si>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</si>
  <si>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</si>
  <si>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</si>
  <si>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</si>
  <si>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</si>
  <si>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</si>
  <si>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</si>
  <si>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</si>
  <si>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</si>
  <si>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</si>
  <si>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</si>
  <si>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</si>
  <si>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</si>
  <si>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</si>
  <si>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</si>
  <si>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</si>
  <si>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</si>
  <si>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</si>
  <si>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</si>
  <si>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</si>
  <si>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</si>
  <si>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</si>
  <si>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</si>
  <si>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</si>
  <si>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</si>
  <si>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</si>
  <si>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</si>
  <si>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</si>
  <si>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</si>
  <si>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</si>
  <si>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</si>
  <si>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Matrimonio</t>
  </si>
  <si>
    <t>Desacuerdo conyugal</t>
  </si>
  <si>
    <t>Dispensa Del Impedimento Matrimonial</t>
  </si>
  <si>
    <t>Separación contencioso</t>
  </si>
  <si>
    <t>Separación mutuo acuerdo</t>
  </si>
  <si>
    <t>Divorcio contencioso</t>
  </si>
  <si>
    <t>Divorcio mutuo acuerdo</t>
  </si>
  <si>
    <t>Ruptura unión de hecho contenciosa</t>
  </si>
  <si>
    <t>Ruptura unión de hecho mutuo acuerdo</t>
  </si>
  <si>
    <t>Nulidad matrimonial</t>
  </si>
  <si>
    <t>Medidas provisionales previas/coetáneas/posteriores</t>
  </si>
  <si>
    <t>Incidente modificación medidas contencioso</t>
  </si>
  <si>
    <t>Incidente modificación medidas mutuo acuerdo</t>
  </si>
  <si>
    <t>Liquidación régimen económico matrimonial</t>
  </si>
  <si>
    <t>Ejecución forzosa medidas</t>
  </si>
  <si>
    <t>Reconocimiento resolución eclesiástica nulidad y medidas cautelares</t>
  </si>
  <si>
    <t>Total</t>
  </si>
  <si>
    <t>Civil Filiación</t>
  </si>
  <si>
    <t>Medidas cautelares</t>
  </si>
  <si>
    <t>Reclamación/Impugnación filiación</t>
  </si>
  <si>
    <t>Reconocimiento filiación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</si>
  <si>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</si>
  <si>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</si>
  <si>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</si>
  <si>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</si>
  <si>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</si>
  <si>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</si>
  <si>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</si>
  <si>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</si>
  <si>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</si>
  <si>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</si>
  <si>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</si>
  <si>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</si>
  <si>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</si>
  <si>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</si>
  <si>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</si>
  <si>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</si>
  <si>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</si>
  <si>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</si>
  <si>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</si>
  <si>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</si>
  <si>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</si>
  <si>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</si>
  <si>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</si>
  <si>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</si>
  <si>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</si>
  <si>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</si>
  <si>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</si>
  <si>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</si>
  <si>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</si>
  <si>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</si>
  <si>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</si>
  <si>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</si>
  <si>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</si>
  <si>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</si>
  <si>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derechos fundamentales</t>
  </si>
  <si>
    <t>Derecho al honor, intimidad e imagen/otros derechos fundamentales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</si>
  <si>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</si>
  <si>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</si>
  <si>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</si>
  <si>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</si>
  <si>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</si>
  <si>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</si>
  <si>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</si>
  <si>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</si>
  <si>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</si>
  <si>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</si>
  <si>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Civil consumo</t>
  </si>
  <si>
    <t>Acción defensa intereses colectivos/difusos consumidores/usuarios</t>
  </si>
  <si>
    <t>Acción relativa condiciones generales contratación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</si>
  <si>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</si>
  <si>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</si>
  <si>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</si>
  <si>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</si>
  <si>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</si>
  <si>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</si>
  <si>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</si>
  <si>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</si>
  <si>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</si>
  <si>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</si>
  <si>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</si>
  <si>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</si>
  <si>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Ejecución</t>
  </si>
  <si>
    <t>Ejecución</t>
  </si>
  <si>
    <t>Ejecución de resoluciones extranjeras</t>
  </si>
  <si>
    <t>Exequator</t>
  </si>
  <si>
    <t>Civil Competencia y jurisdicción</t>
  </si>
  <si>
    <t>Conflictos jurisdicción</t>
  </si>
  <si>
    <t>Cuestión de competencia</t>
  </si>
  <si>
    <t>Cuestión prejudicial</t>
  </si>
  <si>
    <t>Mercantil</t>
  </si>
  <si>
    <t>Cambiario</t>
  </si>
  <si>
    <t>Concurso abreviado</t>
  </si>
  <si>
    <t>Concurso ordinario</t>
  </si>
  <si>
    <t>Concurso LD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</si>
  <si>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</si>
  <si>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</si>
  <si>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</si>
  <si>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</si>
  <si>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</si>
  <si>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</si>
  <si>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</si>
  <si>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</si>
  <si>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</si>
  <si>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</si>
  <si>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</si>
  <si>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</si>
  <si>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</si>
  <si>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</si>
  <si>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</si>
  <si>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Modificación de la capacidad</t>
  </si>
  <si>
    <t>Internamientos</t>
  </si>
  <si>
    <t>Medidas cautelares previas</t>
  </si>
  <si>
    <t>Protección patrimonio</t>
  </si>
  <si>
    <t>Rehabilitación de capacidad</t>
  </si>
  <si>
    <t>Remoción tutor curador</t>
  </si>
  <si>
    <t>Tutela y apoyos</t>
  </si>
  <si>
    <t>Estadísticas DatosDelitos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</si>
  <si>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</si>
  <si>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</si>
  <si>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</si>
  <si>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</si>
  <si>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</si>
  <si>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</si>
  <si>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</si>
  <si>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</si>
  <si>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</si>
  <si>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</si>
  <si>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</si>
  <si>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</si>
  <si>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</si>
  <si>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</si>
  <si>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Del homicidio y sus formas - Total</t>
  </si>
  <si>
    <t>Homicidio</t>
  </si>
  <si>
    <t>Asesinato</t>
  </si>
  <si>
    <t>Homicidio por imprudencia</t>
  </si>
  <si>
    <t>Auxilio e inducción al suicidio</t>
  </si>
  <si>
    <t>Del aborto - Total</t>
  </si>
  <si>
    <t>Aborto por imprudencia</t>
  </si>
  <si>
    <t>De las lesiones - Total</t>
  </si>
  <si>
    <t>Lesiones</t>
  </si>
  <si>
    <t>Lesiones cualificadas</t>
  </si>
  <si>
    <t>Lesiones por imprudencia</t>
  </si>
  <si>
    <t>Violencia doméstica y de género. Lesiones y maltrato familiar</t>
  </si>
  <si>
    <t>Riña tumultuaria</t>
  </si>
  <si>
    <t>Tráfico de órganos</t>
  </si>
  <si>
    <t>De las lesiones al feto - Total</t>
  </si>
  <si>
    <t>Lesiones al feto</t>
  </si>
  <si>
    <t>Lesiones al feto por imprudencia</t>
  </si>
  <si>
    <t>Relativos a la manipulación genética - Total</t>
  </si>
  <si>
    <t>Manipulación genética</t>
  </si>
  <si>
    <t>Manipulación genética imprudente</t>
  </si>
  <si>
    <t>Fabricación de armas biológicas</t>
  </si>
  <si>
    <t>Fecundación ilícita de óvulos</t>
  </si>
  <si>
    <t>Clonación</t>
  </si>
  <si>
    <t>Reproducción asistida inconsentida</t>
  </si>
  <si>
    <t>Contra la libertad - Total</t>
  </si>
  <si>
    <t>Detención ilegal</t>
  </si>
  <si>
    <t>Secuestro condicional</t>
  </si>
  <si>
    <t>Amenazas (todos los supuestos no condicionales)</t>
  </si>
  <si>
    <t>Amenazas condicionales</t>
  </si>
  <si>
    <t>Coacciones</t>
  </si>
  <si>
    <t>Violencia en el ámbito familiar. Amenazas</t>
  </si>
  <si>
    <t>Violencia en el ámbito familiar. Coacciones</t>
  </si>
  <si>
    <t>Violencia en el ámbito familiar. Acoso</t>
  </si>
  <si>
    <t>Detención / secuestro de autoridad o funcionario del Estado</t>
  </si>
  <si>
    <t>Coacciones Matrimonio Forzado</t>
  </si>
  <si>
    <t>Acoso</t>
  </si>
  <si>
    <t>De las torturas y otros delitos contra la integridad moral - Total</t>
  </si>
  <si>
    <t>Tratos degradantes</t>
  </si>
  <si>
    <t>Violencia doméstica y de género. Maltrato habitual</t>
  </si>
  <si>
    <t>Torturas</t>
  </si>
  <si>
    <t>Contra la integridad moral por autoridad o funcionario</t>
  </si>
  <si>
    <t>Omisión del deber de impedir torturas</t>
  </si>
  <si>
    <t>Acoso laboral</t>
  </si>
  <si>
    <t>Acoso inmobiliario</t>
  </si>
  <si>
    <t>Contra la libertad sexual - Total</t>
  </si>
  <si>
    <t>Agresiones sexuales</t>
  </si>
  <si>
    <t>Violación</t>
  </si>
  <si>
    <t>Abusos sexuales</t>
  </si>
  <si>
    <t>Abuso sexual con acceso carnal</t>
  </si>
  <si>
    <t>Abuso sexual con engaño</t>
  </si>
  <si>
    <t>Acoso sexual</t>
  </si>
  <si>
    <t>Exhibicionismo y provocación sexual</t>
  </si>
  <si>
    <t>Prostitución de persona menor de edad o incapaz</t>
  </si>
  <si>
    <t>Prostitución de persona mayor de edad</t>
  </si>
  <si>
    <t>Utilización de menores con fines pornográficos</t>
  </si>
  <si>
    <t>Producción, distribución o tenencia material pornográfico</t>
  </si>
  <si>
    <t>Corrupción de menores</t>
  </si>
  <si>
    <t>Abuso sexual a menores de 16 años</t>
  </si>
  <si>
    <t>Agresión sexual a menores de 16 años</t>
  </si>
  <si>
    <t>Acoso por telecomunicaciones a menores de 16 años</t>
  </si>
  <si>
    <t>Abuso sexual con engaño sobre mayores de 16 y menores de 18 años</t>
  </si>
  <si>
    <t>Agresión sexual de menores de 16 años con acceso carnal (violación)</t>
  </si>
  <si>
    <t>Omisión de los deberes de guarda del menor estado prost/corrup</t>
  </si>
  <si>
    <t>Exhibición y provocación sexual sobre menores de 16 años</t>
  </si>
  <si>
    <t>Uso de prostitución de persona menor de edad o incapaz</t>
  </si>
  <si>
    <t>Asistencia a espectaculos exhibicionistas o porno.</t>
  </si>
  <si>
    <t>De la omisión del deber de socorro - Total</t>
  </si>
  <si>
    <t>Omisión del deber de socorro</t>
  </si>
  <si>
    <t>Contra la intimidad - Total</t>
  </si>
  <si>
    <t>Descubrimiento de secretos</t>
  </si>
  <si>
    <t>Descubrimiento/revelación de secretos por funcionario público</t>
  </si>
  <si>
    <t>Allanamiento de morada</t>
  </si>
  <si>
    <t>Allanamiento de local</t>
  </si>
  <si>
    <t>Revelación de secretos por particular (art. 199 CP)</t>
  </si>
  <si>
    <t>Ataques a sistemas de información / interceptación de datos electrónicos</t>
  </si>
  <si>
    <t>Descubrimiento o relevación de secretos 197-1 C.P.</t>
  </si>
  <si>
    <t>Contra el honor - Total</t>
  </si>
  <si>
    <t>Calumnia</t>
  </si>
  <si>
    <t>Injuria</t>
  </si>
  <si>
    <t>Contra las relaciones familiares - Total</t>
  </si>
  <si>
    <t>Matrimonio ilegal</t>
  </si>
  <si>
    <t>Suposición de parto</t>
  </si>
  <si>
    <t>Alteración de la paternidad, estado o condición del menor</t>
  </si>
  <si>
    <t>Quebrantamiento de los deberes de custodia</t>
  </si>
  <si>
    <t>Inducción de menores al abandono del domicilio</t>
  </si>
  <si>
    <t>Sustracción de menores</t>
  </si>
  <si>
    <t>Abandono de familia</t>
  </si>
  <si>
    <t>Abandono de niños</t>
  </si>
  <si>
    <t>Impago de pensiones</t>
  </si>
  <si>
    <t>Utilización menores para mendicidad</t>
  </si>
  <si>
    <t>Entrega indebida de un menor o incapaz</t>
  </si>
  <si>
    <t>Contra el patrimonio - Total</t>
  </si>
  <si>
    <t>Hurto (Conductas varias)</t>
  </si>
  <si>
    <t>Robo con fuerza en las cosas</t>
  </si>
  <si>
    <t>Robo con fuerza en casa habitada o local abierto al público</t>
  </si>
  <si>
    <t>Robo con violencia o intimidación</t>
  </si>
  <si>
    <t>Extorsión</t>
  </si>
  <si>
    <t>Hurto - Robo de uso de vehículos</t>
  </si>
  <si>
    <t>Usurpación</t>
  </si>
  <si>
    <t>Estafa (Todos los supuestos)</t>
  </si>
  <si>
    <t>Apropiación indebida (Todos los supuestos)</t>
  </si>
  <si>
    <t>Defraudación de fluido eléctrico o análogas</t>
  </si>
  <si>
    <t>Frustración de la ejecución</t>
  </si>
  <si>
    <t>Insolvencia punible</t>
  </si>
  <si>
    <t>Alteración precios en concursos y subastas públicas</t>
  </si>
  <si>
    <t>Daños</t>
  </si>
  <si>
    <t>Daños a medios o recursos a Fuerzas Armadas</t>
  </si>
  <si>
    <t>Daños con medios destructivos</t>
  </si>
  <si>
    <t>Daños por imprudencia</t>
  </si>
  <si>
    <t>Contra la propiedad intelectual ordinario</t>
  </si>
  <si>
    <t>Contra la propiedad industrial patentes y mod. utilidad</t>
  </si>
  <si>
    <t>Descubrimiento de secretos empresariales</t>
  </si>
  <si>
    <t>Contra el mercado y los consumidores</t>
  </si>
  <si>
    <t>Sustracción de cosa propia a su utilidad social</t>
  </si>
  <si>
    <t>Delitos societarios</t>
  </si>
  <si>
    <t>Receptación y conductas afines</t>
  </si>
  <si>
    <t>Blanqueo de capitales</t>
  </si>
  <si>
    <t>Daños informáticos</t>
  </si>
  <si>
    <t>Corrupción en el sector privado</t>
  </si>
  <si>
    <t>Corrupción deportiva</t>
  </si>
  <si>
    <t>Administración desleal</t>
  </si>
  <si>
    <t>Contra la propiedad intelectural en la Soc. Info.</t>
  </si>
  <si>
    <t>Contra la propiedad industrial. Marcas</t>
  </si>
  <si>
    <t>Contra la propiedad industrial. Var. Vegetales</t>
  </si>
  <si>
    <t>Contra la propiedad industrial. Denominación Ori.</t>
  </si>
  <si>
    <t>Contra la Hacienda Pública y contra la Seguridad Social - Total</t>
  </si>
  <si>
    <t>Defraudación tributaria</t>
  </si>
  <si>
    <t>Fraudes comunitarios</t>
  </si>
  <si>
    <t>Contra la Seguridad Social</t>
  </si>
  <si>
    <t>Fraude de subvenciones</t>
  </si>
  <si>
    <t>Delito contable</t>
  </si>
  <si>
    <t>Contra los derechos de los trabajadores - Total</t>
  </si>
  <si>
    <t>Imposición de condiciones ilegales de trabajo</t>
  </si>
  <si>
    <t>Tráfico ilegal de mano de obra</t>
  </si>
  <si>
    <t>Discriminación laboral</t>
  </si>
  <si>
    <t>Contra la libertad sindical o derecho de huelga</t>
  </si>
  <si>
    <t>Contra la seguridad e higiene en el trabajo</t>
  </si>
  <si>
    <t>Contra la seguridad e higiene en el trabajo por imprudencia</t>
  </si>
  <si>
    <t>Contra los derechos de los ciudadanos extranjeros - Total</t>
  </si>
  <si>
    <t>Delitos contra los derechos de los ciudadanos extranjeros</t>
  </si>
  <si>
    <t>Tráfico ilegal / inmigración clandestina</t>
  </si>
  <si>
    <t>Ordenación del territorio, patrimonio histórico y medio ambiente - Total</t>
  </si>
  <si>
    <t>Contra la ordenación del territorio</t>
  </si>
  <si>
    <t>Contra el patrimonio histórico</t>
  </si>
  <si>
    <t>Contra el patrimonio histórico por imprudencia</t>
  </si>
  <si>
    <t>Contra los recursos naturales y el medio ambiente</t>
  </si>
  <si>
    <t>Contra los recursos naturales y el medio ambiente por imprudencia</t>
  </si>
  <si>
    <t>Contra la flora</t>
  </si>
  <si>
    <t>Contra la fauna</t>
  </si>
  <si>
    <t>Maltrato de animales domésticos</t>
  </si>
  <si>
    <t>Contra la seguridad colectiva - Total</t>
  </si>
  <si>
    <t>Relativo a energía nuclear y radiaciones</t>
  </si>
  <si>
    <t>Estragos</t>
  </si>
  <si>
    <t>Estragos por imprudencia</t>
  </si>
  <si>
    <t>Riesgos provocados por otros agentes</t>
  </si>
  <si>
    <t>Incendios con peligro para la vida o integridad física</t>
  </si>
  <si>
    <t>Incendios forestales</t>
  </si>
  <si>
    <t>Incendios de vegetación no forestal</t>
  </si>
  <si>
    <t>Incendios de bienes propios</t>
  </si>
  <si>
    <t>Incendios por imprudecia</t>
  </si>
  <si>
    <t>Contra la salud pública - Total</t>
  </si>
  <si>
    <t>Sobre sustancias nocivas para la salud</t>
  </si>
  <si>
    <t>Sobre sustancias nocivas para la salud por imprudencia</t>
  </si>
  <si>
    <t>Sobre medicamentos</t>
  </si>
  <si>
    <t>Sobre medicamentos por imprudencia</t>
  </si>
  <si>
    <t>Sobre alimentos</t>
  </si>
  <si>
    <t>Sobre alimentos por imprudencia</t>
  </si>
  <si>
    <t>Tráfico de drogas grave daño a la salud</t>
  </si>
  <si>
    <t>Tráfico de drogas sin grave daño a la salud</t>
  </si>
  <si>
    <t>Tráfico de drogas cualificado</t>
  </si>
  <si>
    <t>Tráfico de sustancias para la fabricación de drogas</t>
  </si>
  <si>
    <t>Dopaje deportivo</t>
  </si>
  <si>
    <t>Contra la seguridad del tráfico - Total</t>
  </si>
  <si>
    <t>Conducción a velocidad con exceso reglamentario</t>
  </si>
  <si>
    <t>Conducción bajo la influencia de alcohol/drogas</t>
  </si>
  <si>
    <t>Conducción temeraria</t>
  </si>
  <si>
    <t>Conducción con desprecio para la vida</t>
  </si>
  <si>
    <t>Negativa a realización de pruebas alcohol/drogas</t>
  </si>
  <si>
    <t>Conducción sin licencia/permiso</t>
  </si>
  <si>
    <t>Creación de otros riesgos para la circulación</t>
  </si>
  <si>
    <t>De las falsedades - Total</t>
  </si>
  <si>
    <t>Falsificación de moneda</t>
  </si>
  <si>
    <t>Falsificación de efectos timbrados</t>
  </si>
  <si>
    <t>Falsificación documentos públicos</t>
  </si>
  <si>
    <t>Falsificación imprudente de documentos públicos</t>
  </si>
  <si>
    <t>Falsificación por particular de documento público oficial o mercantil</t>
  </si>
  <si>
    <t>Falsificación de despachos telegráficos</t>
  </si>
  <si>
    <t>Falsificación de documentos privados</t>
  </si>
  <si>
    <t>Falsificación de certificados</t>
  </si>
  <si>
    <t>Fabricación o tenencia de útiles para la falsificación</t>
  </si>
  <si>
    <t>Uso de documento falso (público o mercantil)</t>
  </si>
  <si>
    <t>Usurpación de estado civil</t>
  </si>
  <si>
    <t>Usurpación de funciones públicas</t>
  </si>
  <si>
    <t>Intrusismo</t>
  </si>
  <si>
    <t>Falsificación de tarjeta de crédito y cheques de viaje</t>
  </si>
  <si>
    <t>Contra la Administración Pública - Total</t>
  </si>
  <si>
    <t>Prevaricación administrativa</t>
  </si>
  <si>
    <t>Nombramientos ilegales</t>
  </si>
  <si>
    <t>Abandono de destino</t>
  </si>
  <si>
    <t>Omisión del funcionario deber de perseguir delitos</t>
  </si>
  <si>
    <t>Desobediencia de autoridades o funcionarios</t>
  </si>
  <si>
    <t>Denegación de auxilio por funcionario</t>
  </si>
  <si>
    <t>Infidelidad en la custodia de documentos por funcionario</t>
  </si>
  <si>
    <t>Infidelidad en la custodia de documentos por particular</t>
  </si>
  <si>
    <t>Violación de secretos por funcionario</t>
  </si>
  <si>
    <t>Violación de secretos por particular</t>
  </si>
  <si>
    <t>Cohecho</t>
  </si>
  <si>
    <t>Tráfico de influencias</t>
  </si>
  <si>
    <t>Malversación</t>
  </si>
  <si>
    <t>Fraude por autoridad o funcionario</t>
  </si>
  <si>
    <t>Exacciones ilegales</t>
  </si>
  <si>
    <t>Negociaciones prohibidas a los funcionarios</t>
  </si>
  <si>
    <t>Estafa o fraude prestación S.S. por autoridad o funcionario público</t>
  </si>
  <si>
    <t>Abuso sexual del funcionario en el ejercicio de su función</t>
  </si>
  <si>
    <t>Corrupción en las Transacciones Comerciales Internacionales</t>
  </si>
  <si>
    <t>Contra la Administración de Justicia - Total</t>
  </si>
  <si>
    <t>Prevaricación judicial</t>
  </si>
  <si>
    <t>Prevaricación judicial por imprudencia</t>
  </si>
  <si>
    <t>Negativa a juzgar injustificada</t>
  </si>
  <si>
    <t>Retardo malicioso en la Administración de Justicia</t>
  </si>
  <si>
    <t>Omisión del deber de impedir determinados delitos</t>
  </si>
  <si>
    <t>Encubrimiento</t>
  </si>
  <si>
    <t>Realización arbitraria del propio derecho</t>
  </si>
  <si>
    <t>Acusación o denuncia falsa</t>
  </si>
  <si>
    <t>Simulación de delito</t>
  </si>
  <si>
    <t>Falso testimonio</t>
  </si>
  <si>
    <t>Obstrucción a la justicia por incomparecencia</t>
  </si>
  <si>
    <t>Obstrucción a la justicia por coacciones o amenazas a partes</t>
  </si>
  <si>
    <t>Deslealtad profesional</t>
  </si>
  <si>
    <t>Deslealtad profesional por imprudencia</t>
  </si>
  <si>
    <t>Quebrantamiento condena o medida cautelar (Todos los supuestos)</t>
  </si>
  <si>
    <t>Favorecimiento de evasión</t>
  </si>
  <si>
    <t>Favorecimiento de evasión por funcionario</t>
  </si>
  <si>
    <t>Contra la Admón. de Justicia de la Corte Penal Internacional. Falso testimonio</t>
  </si>
  <si>
    <t>Contra la Admón. de Justicia de la Corte Penal Internacional. Obstrucción a la justicia</t>
  </si>
  <si>
    <t>Contra la Admón. de Justicia de la Corte Penal Internacional. Cohecho</t>
  </si>
  <si>
    <t>Contra la Constitución - Total</t>
  </si>
  <si>
    <t>Rebelión</t>
  </si>
  <si>
    <t>Contra la Corona</t>
  </si>
  <si>
    <t>Contra las Instituciones del Estado</t>
  </si>
  <si>
    <t>Usurpación de atribuciones</t>
  </si>
  <si>
    <t>Delito de Discriminación</t>
  </si>
  <si>
    <t>Reunión o manifestación ilícita</t>
  </si>
  <si>
    <t>Contra la libertad de reunión o manifestación</t>
  </si>
  <si>
    <t>Asociación ilícita</t>
  </si>
  <si>
    <t>Pertenencia a banda armada u organización terrorista</t>
  </si>
  <si>
    <t>Contra la libertad de conciencia</t>
  </si>
  <si>
    <t>Contra los sentimiento religiosos</t>
  </si>
  <si>
    <t>Contra respeto a los difuntos</t>
  </si>
  <si>
    <t>Entrega o reclamación indebida de causas criminales</t>
  </si>
  <si>
    <t>Detención ilegal por funcionario público</t>
  </si>
  <si>
    <t>Detención ilegal por funcionario público imprudente</t>
  </si>
  <si>
    <t>Rigor innecesario por funcionario público</t>
  </si>
  <si>
    <t>Contra la inviolabilidad del domicilio por funcionario público</t>
  </si>
  <si>
    <t>Contra la inviolabilidad de la correspondencia por funcionario público</t>
  </si>
  <si>
    <t>Contra la inviolabilidad de comunicaciones por funcionario público</t>
  </si>
  <si>
    <t>Contra el derecho de asistencia letrada</t>
  </si>
  <si>
    <t>Censura previa o ilegal</t>
  </si>
  <si>
    <t>Contra libertad de asociación por funcionario público</t>
  </si>
  <si>
    <t>Contra libertad de reunión por funcionario público</t>
  </si>
  <si>
    <t>Expropiación ilegal</t>
  </si>
  <si>
    <t>Contra el ejercicio de otros derechos cívicos por funcionario público</t>
  </si>
  <si>
    <t>Ultrajes a España o Comunidades Autónomas</t>
  </si>
  <si>
    <t>Contra el orden público - Total</t>
  </si>
  <si>
    <t>Sedición</t>
  </si>
  <si>
    <t>Atentado</t>
  </si>
  <si>
    <t>Resistencia o grave desobediencia a autoridad y agentes</t>
  </si>
  <si>
    <t>Maltrato o resistencia a fuerza armada</t>
  </si>
  <si>
    <t>Desórdenes públicos</t>
  </si>
  <si>
    <t>Tenencia de armas prohibidas</t>
  </si>
  <si>
    <t>Tenencia de armas sin licencia o permiso</t>
  </si>
  <si>
    <t>Depósito de armas o municiones</t>
  </si>
  <si>
    <t>Tenencia o depósito de explosivos</t>
  </si>
  <si>
    <t>Estragos o incendios terroristas</t>
  </si>
  <si>
    <t>Atentado terrorista contra las personas</t>
  </si>
  <si>
    <t>Depósito o tenencia de armas, municiones o explosivos terrorista</t>
  </si>
  <si>
    <t>Otros delitos terroristas</t>
  </si>
  <si>
    <t>Atentado contra el patrimonio terroristas</t>
  </si>
  <si>
    <t>Colaboración con terroristas</t>
  </si>
  <si>
    <t>Subversión orden constitucional o alteración de la paz pública</t>
  </si>
  <si>
    <t>Apología terrorismo</t>
  </si>
  <si>
    <t>Provocación, conspiración y proposición terrorismo</t>
  </si>
  <si>
    <t>Colaboración banda armada por funcionario público</t>
  </si>
  <si>
    <t>Grupos Criminales: Creac./Financ./Integrac.</t>
  </si>
  <si>
    <t>Org./Grupos/Terrorist.: Creac./Direc./Integrac.</t>
  </si>
  <si>
    <t>Financiación Terrorismo</t>
  </si>
  <si>
    <t>Organizaciones criminales: Creación, Dirección, Integración</t>
  </si>
  <si>
    <t>Delito de terrorismo genérico</t>
  </si>
  <si>
    <t>Desórdenes públicos (terrorismo)</t>
  </si>
  <si>
    <t>Rebelión (terrorismo)</t>
  </si>
  <si>
    <t>Sedición (Terrorismo)</t>
  </si>
  <si>
    <t>Acc. Relativas a mat. Y ele. de alto riesgo (ter)</t>
  </si>
  <si>
    <t>Capacitación para llevar a cabo delitos terr.</t>
  </si>
  <si>
    <t>De traición, contra la paz y defensa nacional - Total</t>
  </si>
  <si>
    <t>Traición</t>
  </si>
  <si>
    <t>Contra la paz e independencia del estado</t>
  </si>
  <si>
    <t>Descubrimiento y revelación de secretos relativos a la defensa nacional</t>
  </si>
  <si>
    <t>Contra la comunidad internacional - Total</t>
  </si>
  <si>
    <t>Contra el derecho de gentes</t>
  </si>
  <si>
    <t>Genocidio</t>
  </si>
  <si>
    <t>Lesa humanidad</t>
  </si>
  <si>
    <t>Contra personas en conflicto armado</t>
  </si>
  <si>
    <t>Contra bienes en conflicto armado</t>
  </si>
  <si>
    <t>Piratería</t>
  </si>
  <si>
    <t>Leyes especiales. Contrabando - Total</t>
  </si>
  <si>
    <t>Contrabando</t>
  </si>
  <si>
    <t>Exportación géneros de interés histórico-artístico (Ley 12/1995)</t>
  </si>
  <si>
    <t>Fauna y flora silvestre (Ley 12/1995)</t>
  </si>
  <si>
    <t>Obtención mediante causa falsa de despacho o autorización (Ley 12/1995)</t>
  </si>
  <si>
    <t>En buques (Ley 12/1995)</t>
  </si>
  <si>
    <t>Leyes especiales. Delitos electorales - Total</t>
  </si>
  <si>
    <t>Delitos electorales</t>
  </si>
  <si>
    <t>Leyes especiales. Navegación aérea - Total</t>
  </si>
  <si>
    <t>Delitos relativos a navegación aérea</t>
  </si>
  <si>
    <t>Faltas relativas a navegación aérea</t>
  </si>
  <si>
    <t>Delitos sin especificar - Total</t>
  </si>
  <si>
    <t>Delitos sin especificar</t>
  </si>
  <si>
    <t>De la trata de seres humanos - Total</t>
  </si>
  <si>
    <t>Trata de seres humanos</t>
  </si>
  <si>
    <t>Financiación ilegal de partidos políticos - Total</t>
  </si>
  <si>
    <t>Financiación ilegal de partidos políticos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</si>
  <si>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</si>
  <si>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</si>
  <si>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</si>
  <si>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</si>
  <si>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</si>
  <si>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</si>
  <si>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</si>
  <si>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</si>
  <si>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</si>
  <si>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</si>
  <si>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</si>
  <si>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</si>
  <si>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</si>
  <si>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</si>
  <si>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</si>
  <si>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</si>
  <si>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</si>
  <si>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</si>
  <si>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</si>
  <si>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</si>
  <si>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</si>
  <si>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</si>
  <si>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</si>
  <si>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</si>
  <si>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</si>
  <si>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</si>
  <si>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</si>
  <si>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</si>
  <si>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</si>
  <si>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</si>
  <si>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</si>
  <si>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</si>
  <si>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</si>
  <si>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</si>
  <si>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</si>
  <si>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</si>
  <si>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</si>
  <si>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</si>
  <si>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</si>
  <si>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</si>
  <si>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</si>
  <si>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</si>
  <si>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</si>
  <si>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</si>
  <si>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</si>
  <si>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</si>
  <si>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</si>
  <si>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</si>
  <si>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</si>
  <si>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</si>
  <si>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</si>
  <si>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</si>
  <si>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</si>
  <si>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</si>
  <si>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</si>
  <si>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</si>
  <si>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</si>
  <si>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</si>
  <si>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</si>
  <si>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</si>
  <si>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</si>
  <si>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</si>
  <si>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</si>
  <si>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</si>
  <si>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</si>
  <si>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</si>
  <si>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</si>
  <si>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</si>
  <si>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</si>
  <si>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</si>
  <si>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</si>
  <si>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</si>
  <si>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</si>
  <si>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</si>
  <si>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</si>
  <si>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</si>
  <si>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</si>
  <si>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</si>
  <si>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</si>
  <si>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</si>
  <si>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</si>
  <si>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</si>
  <si>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</si>
  <si>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</si>
  <si>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</si>
  <si>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</si>
  <si>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</si>
  <si>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</si>
  <si>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</si>
  <si>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</si>
  <si>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</si>
  <si>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</si>
  <si>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</si>
  <si>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</si>
  <si>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</si>
  <si>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</si>
  <si>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</si>
  <si>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</si>
  <si>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</si>
  <si>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</si>
  <si>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</si>
  <si>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</si>
  <si>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</si>
  <si>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</si>
  <si>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</si>
  <si>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</si>
  <si>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</si>
  <si>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</si>
  <si>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</si>
  <si>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</si>
  <si>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</si>
  <si>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</si>
  <si>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</si>
  <si>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</si>
  <si>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</si>
  <si>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</si>
  <si>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</si>
  <si>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</si>
  <si>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</si>
  <si>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</si>
  <si>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</si>
  <si>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</si>
  <si>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</si>
  <si>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Delitos Total</t>
  </si>
  <si>
    <t>Amenazas 171 C.P.</t>
  </si>
  <si>
    <t>Coacciones 172 C.P.</t>
  </si>
  <si>
    <t>Delitos leves Total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</si>
  <si>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</si>
  <si>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</si>
  <si>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</si>
  <si>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</si>
  <si>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</si>
  <si>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</si>
  <si>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</si>
  <si>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</si>
  <si>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</si>
  <si>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</si>
  <si>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</si>
  <si>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</si>
  <si>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</si>
  <si>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</si>
  <si>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</si>
  <si>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</si>
  <si>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</si>
  <si>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</si>
  <si>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</si>
  <si>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</si>
  <si>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</si>
  <si>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</si>
  <si>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</si>
  <si>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</si>
  <si>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</si>
  <si>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</si>
  <si>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</si>
  <si>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</si>
  <si>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</si>
  <si>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</si>
  <si>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</si>
  <si>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</si>
  <si>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</si>
  <si>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</si>
  <si>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</si>
  <si>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</si>
  <si>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</si>
  <si>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</si>
  <si>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</si>
  <si>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</si>
  <si>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</si>
  <si>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</si>
  <si>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</si>
  <si>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Delitos Leves Total</t>
  </si>
  <si>
    <t>Estadísticas DatosSiniestralidadLaboral</t>
  </si>
  <si>
    <t>DILIGENCIAS PREVIAS INCOADAS</t>
  </si>
  <si>
    <t>Delito de homicidio imprudente por accidente laboral</t>
  </si>
  <si>
    <t>Delito de lesiones imprudentes por accidente laboral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</si>
  <si>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</si>
  <si>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</si>
  <si>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</si>
  <si>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</si>
  <si>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</si>
  <si>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</si>
  <si>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</si>
  <si>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</si>
  <si>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</si>
  <si>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</si>
  <si>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</si>
  <si>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</si>
  <si>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RESOLUCIONES JUDICIALES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</si>
  <si>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</si>
  <si>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</si>
  <si>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</si>
  <si>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</si>
  <si>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</si>
  <si>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</si>
  <si>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</si>
  <si>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</si>
  <si>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</si>
  <si>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</si>
  <si>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</si>
  <si>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</si>
  <si>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</si>
  <si>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</si>
  <si>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</si>
  <si>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</si>
  <si>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</si>
  <si>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</si>
  <si>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</si>
  <si>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</si>
  <si>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</si>
  <si>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</si>
  <si>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</si>
  <si>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</si>
  <si>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</si>
  <si>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</si>
  <si>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</si>
  <si>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</si>
  <si>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</si>
  <si>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</si>
  <si>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</si>
  <si>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</si>
  <si>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</si>
  <si>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</si>
  <si>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</si>
  <si>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</si>
  <si>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</si>
  <si>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</si>
  <si>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</si>
  <si>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</si>
  <si>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</si>
  <si>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</si>
  <si>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</si>
  <si>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</si>
  <si>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</si>
  <si>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</si>
  <si>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</si>
  <si>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</si>
  <si>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</si>
  <si>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</si>
  <si>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</si>
  <si>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</si>
  <si>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</si>
  <si>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</si>
  <si>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</si>
  <si>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</si>
  <si>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</si>
  <si>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</si>
  <si>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</si>
  <si>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</si>
  <si>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</si>
  <si>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</si>
  <si>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</si>
  <si>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</si>
  <si>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</si>
  <si>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</si>
  <si>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</si>
  <si>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</si>
  <si>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</si>
  <si>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</si>
  <si>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</si>
  <si>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</si>
  <si>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</si>
  <si>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</si>
  <si>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</si>
  <si>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</si>
  <si>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</si>
  <si>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</si>
  <si>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</si>
  <si>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</si>
  <si>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</si>
  <si>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</si>
  <si>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</si>
  <si>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</si>
  <si>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</si>
  <si>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</si>
  <si>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</si>
  <si>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</si>
  <si>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</si>
  <si>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</si>
  <si>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</si>
  <si>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</si>
  <si>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</si>
  <si>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</si>
  <si>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</si>
  <si>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</si>
  <si>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</si>
  <si>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</si>
  <si>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</si>
  <si>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</si>
  <si>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</si>
  <si>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</si>
  <si>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</si>
  <si>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</si>
  <si>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</si>
  <si>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</si>
  <si>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</si>
  <si>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</si>
  <si>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</si>
  <si>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</si>
  <si>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</si>
  <si>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</si>
  <si>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</si>
  <si>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</si>
  <si>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</si>
  <si>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</si>
  <si>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</si>
  <si>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</si>
  <si>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</si>
  <si>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</si>
  <si>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</si>
  <si>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</si>
  <si>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</si>
  <si>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</si>
  <si>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</si>
  <si>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</si>
  <si>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</si>
  <si>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</si>
  <si>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</si>
  <si>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</si>
  <si>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</si>
  <si>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</si>
  <si>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</si>
  <si>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</si>
  <si>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</si>
  <si>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</si>
  <si>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</si>
  <si>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</si>
  <si>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</si>
  <si>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</si>
  <si>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</si>
  <si>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</si>
  <si>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</si>
  <si>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</si>
  <si>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</si>
  <si>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</si>
  <si>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</si>
  <si>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</si>
  <si>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</si>
  <si>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</si>
  <si>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</si>
  <si>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</si>
  <si>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</si>
  <si>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</si>
  <si>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</si>
  <si>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</si>
  <si>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</si>
  <si>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</si>
  <si>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</si>
  <si>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</si>
  <si>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</si>
  <si>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</si>
  <si>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</si>
  <si>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</si>
  <si>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</si>
  <si>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</si>
  <si>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</si>
  <si>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</si>
  <si>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</si>
  <si>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</si>
  <si>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</si>
  <si>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</si>
  <si>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</si>
  <si>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</si>
  <si>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</si>
  <si>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</si>
  <si>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</si>
  <si>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</si>
  <si>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</si>
  <si>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</si>
  <si>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</si>
  <si>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</si>
  <si>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</si>
  <si>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</si>
  <si>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</si>
  <si>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</si>
  <si>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</si>
  <si>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</si>
  <si>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</si>
  <si>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</si>
  <si>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</si>
  <si>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</si>
  <si>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</si>
  <si>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</si>
  <si>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</si>
  <si>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</si>
  <si>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</si>
  <si>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</si>
  <si>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</si>
  <si>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</si>
  <si>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</si>
  <si>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</si>
  <si>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</si>
  <si>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</si>
  <si>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</si>
  <si>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</si>
  <si>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</si>
  <si>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</si>
  <si>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</si>
  <si>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</si>
  <si>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</si>
  <si>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</si>
  <si>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</si>
  <si>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</si>
  <si>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</si>
  <si>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</si>
  <si>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</si>
  <si>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</si>
  <si>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</si>
  <si>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</si>
  <si>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</si>
  <si>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</si>
  <si>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</si>
  <si>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</si>
  <si>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</si>
  <si>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</si>
  <si>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</si>
  <si>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</si>
  <si>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Urgentes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</si>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</sst>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%"/>
    <numFmt numFmtId="165" formatCode="#,##0&quot;    &quot;"/>
    <numFmt numFmtId="166" formatCode="#,##0&quot;  &quot;"/>
  </numFmts>
  <fonts count="43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rgb="FF333399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theme="1"/>
      <name val="Calibri"/>
      <family val="2"/>
    </font>
    <font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000080"/>
      <name val="Calibri"/>
      <family val="2"/>
    </font>
    <font>
      <b/>
      <sz val="10"/>
      <color rgb="FF333399"/>
      <name val="Helvetica"/>
    </font>
    <font>
      <b/>
      <sz val="8"/>
      <color rgb="FFFFFFFF"/>
      <name val="Helvetica"/>
    </font>
    <font>
      <sz val="8"/>
      <color theme="1"/>
      <name val="Helvetica"/>
    </font>
    <font>
      <sz val="8"/>
      <color rgb="FF000080"/>
      <name val="Helvetica"/>
    </font>
    <font>
      <b/>
      <sz val="8"/>
      <color theme="1"/>
      <name val="Helvetica"/>
    </font>
    <font>
      <b/>
      <sz val="8"/>
      <color rgb="FF000080"/>
      <name val="Helvetica"/>
    </font>
    <font>
      <sz val="10"/>
      <name val="Arial"/>
      <family val="2"/>
      <charset val="1"/>
    </font>
    <font>
      <sz val="11"/>
      <color indexed="8"/>
      <name val="Calibri"/>
      <family val="2"/>
      <charset val="1"/>
    </font>
    <font>
      <sz val="10"/>
      <name val="Arial"/>
      <family val="2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8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5D9E2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3F2E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</fills>
  <borders count="45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/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/>
      <top style="thin">
        <color rgb="FF666666"/>
      </top>
      <bottom style="thin">
        <color rgb="FF666666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7" fillId="0" borderId="0"/>
    <xf numFmtId="0" fontId="18" fillId="0" borderId="0"/>
    <xf numFmtId="0" fontId="19" fillId="0" borderId="0"/>
  </cellStyleXfs>
  <cellXfs count="206">
    <xf numFmtId="0" fontId="0" fillId="0" borderId="0" xfId="0"/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0" fillId="2" borderId="2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7" fillId="4" borderId="4" xfId="0" applyFont="1" applyFill="1" applyBorder="1" applyAlignment="1">
      <alignment horizontal="left" vertical="top" wrapText="1"/>
    </xf>
    <xf numFmtId="0" fontId="7" fillId="5" borderId="1" xfId="0" applyFont="1" applyFill="1" applyBorder="1" applyAlignment="1">
      <alignment horizontal="left" vertical="top" wrapText="1"/>
    </xf>
    <xf numFmtId="3" fontId="8" fillId="0" borderId="1" xfId="0" applyNumberFormat="1" applyFont="1" applyBorder="1" applyAlignment="1">
      <alignment horizontal="right" vertical="top" wrapText="1"/>
    </xf>
    <xf numFmtId="164" fontId="8" fillId="0" borderId="3" xfId="0" applyNumberFormat="1" applyFont="1" applyBorder="1" applyAlignment="1">
      <alignment horizontal="right" vertical="top" wrapText="1"/>
    </xf>
    <xf numFmtId="0" fontId="7" fillId="5" borderId="5" xfId="0" applyFont="1" applyFill="1" applyBorder="1" applyAlignment="1">
      <alignment horizontal="left" vertical="top" wrapText="1"/>
    </xf>
    <xf numFmtId="3" fontId="8" fillId="0" borderId="5" xfId="0" applyNumberFormat="1" applyFont="1" applyBorder="1" applyAlignment="1">
      <alignment horizontal="right" vertical="top" wrapText="1"/>
    </xf>
    <xf numFmtId="164" fontId="8" fillId="0" borderId="6" xfId="0" applyNumberFormat="1" applyFont="1" applyBorder="1" applyAlignment="1">
      <alignment horizontal="right" vertical="top" wrapText="1"/>
    </xf>
    <xf numFmtId="0" fontId="0" fillId="5" borderId="1" xfId="0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0" borderId="5" xfId="0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3" xfId="0" applyFont="1" applyFill="1" applyBorder="1" applyAlignment="1">
      <alignment horizontal="left" vertical="top" wrapText="1"/>
    </xf>
    <xf numFmtId="3" fontId="8" fillId="0" borderId="3" xfId="0" applyNumberFormat="1" applyFont="1" applyBorder="1" applyAlignment="1">
      <alignment horizontal="right" vertical="top" wrapText="1"/>
    </xf>
    <xf numFmtId="3" fontId="10" fillId="6" borderId="1" xfId="0" applyNumberFormat="1" applyFont="1" applyFill="1" applyBorder="1" applyAlignment="1">
      <alignment horizontal="right" vertical="top" wrapText="1"/>
    </xf>
    <xf numFmtId="3" fontId="10" fillId="6" borderId="3" xfId="0" applyNumberFormat="1" applyFont="1" applyFill="1" applyBorder="1" applyAlignment="1">
      <alignment horizontal="right" vertical="top" wrapText="1"/>
    </xf>
    <xf numFmtId="0" fontId="0" fillId="0" borderId="3" xfId="0" applyBorder="1" applyAlignment="1">
      <alignment horizontal="right" vertical="top" wrapText="1"/>
    </xf>
    <xf numFmtId="3" fontId="10" fillId="6" borderId="5" xfId="0" applyNumberFormat="1" applyFont="1" applyFill="1" applyBorder="1" applyAlignment="1">
      <alignment horizontal="right" vertical="top" wrapText="1"/>
    </xf>
    <xf numFmtId="3" fontId="10" fillId="6" borderId="6" xfId="0" applyNumberFormat="1" applyFont="1" applyFill="1" applyBorder="1" applyAlignment="1">
      <alignment horizontal="right" vertical="top" wrapText="1"/>
    </xf>
    <xf numFmtId="0" fontId="6" fillId="3" borderId="4" xfId="0" applyFont="1" applyFill="1" applyBorder="1" applyAlignment="1">
      <alignment horizontal="center" vertical="top" wrapText="1"/>
    </xf>
    <xf numFmtId="3" fontId="10" fillId="4" borderId="4" xfId="0" applyNumberFormat="1" applyFont="1" applyFill="1" applyBorder="1" applyAlignment="1">
      <alignment horizontal="right" vertical="top" wrapText="1"/>
    </xf>
    <xf numFmtId="164" fontId="10" fillId="4" borderId="4" xfId="0" applyNumberFormat="1" applyFont="1" applyFill="1" applyBorder="1" applyAlignment="1">
      <alignment horizontal="right" vertical="top" wrapText="1"/>
    </xf>
    <xf numFmtId="164" fontId="8" fillId="0" borderId="1" xfId="0" applyNumberFormat="1" applyFont="1" applyBorder="1" applyAlignment="1">
      <alignment horizontal="right" vertical="top" wrapText="1"/>
    </xf>
    <xf numFmtId="3" fontId="8" fillId="0" borderId="6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vertical="top" wrapText="1"/>
    </xf>
    <xf numFmtId="3" fontId="14" fillId="0" borderId="3" xfId="0" applyNumberFormat="1" applyFont="1" applyBorder="1" applyAlignment="1">
      <alignment horizontal="right" vertical="top" wrapText="1"/>
    </xf>
    <xf numFmtId="0" fontId="13" fillId="5" borderId="5" xfId="0" applyFont="1" applyFill="1" applyBorder="1" applyAlignment="1">
      <alignment horizontal="left" vertical="top" wrapText="1"/>
    </xf>
    <xf numFmtId="3" fontId="14" fillId="0" borderId="6" xfId="0" applyNumberFormat="1" applyFont="1" applyBorder="1" applyAlignment="1">
      <alignment horizontal="right" vertical="top" wrapText="1"/>
    </xf>
    <xf numFmtId="0" fontId="12" fillId="3" borderId="4" xfId="0" applyFont="1" applyFill="1" applyBorder="1" applyAlignment="1">
      <alignment horizontal="center" vertical="top" wrapText="1"/>
    </xf>
    <xf numFmtId="3" fontId="14" fillId="0" borderId="1" xfId="0" applyNumberFormat="1" applyFont="1" applyBorder="1" applyAlignment="1">
      <alignment horizontal="right" vertical="top" wrapText="1"/>
    </xf>
    <xf numFmtId="3" fontId="16" fillId="4" borderId="4" xfId="0" applyNumberFormat="1" applyFont="1" applyFill="1" applyBorder="1" applyAlignment="1">
      <alignment horizontal="right" vertical="top" wrapText="1"/>
    </xf>
    <xf numFmtId="164" fontId="8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horizontal="left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0" xfId="0" applyFont="1" applyFill="1" applyBorder="1" applyAlignment="1">
      <alignment horizontal="left" vertical="top" wrapText="1"/>
    </xf>
    <xf numFmtId="165" fontId="20" fillId="0" borderId="0" xfId="1" applyNumberFormat="1" applyFont="1"/>
    <xf numFmtId="165" fontId="21" fillId="7" borderId="12" xfId="1" applyNumberFormat="1" applyFont="1" applyFill="1" applyBorder="1" applyAlignment="1">
      <alignment horizontal="center" vertical="center" wrapText="1"/>
    </xf>
    <xf numFmtId="165" fontId="21" fillId="7" borderId="13" xfId="1" applyNumberFormat="1" applyFont="1" applyFill="1" applyBorder="1" applyAlignment="1">
      <alignment horizontal="center" vertical="center" wrapText="1"/>
    </xf>
    <xf numFmtId="165" fontId="21" fillId="7" borderId="14" xfId="1" applyNumberFormat="1" applyFont="1" applyFill="1" applyBorder="1" applyAlignment="1">
      <alignment horizontal="center" vertical="center" wrapText="1"/>
    </xf>
    <xf numFmtId="165" fontId="17" fillId="0" borderId="0" xfId="1" applyNumberFormat="1"/>
    <xf numFmtId="1" fontId="20" fillId="8" borderId="12" xfId="1" applyNumberFormat="1" applyFont="1" applyFill="1" applyBorder="1" applyAlignment="1">
      <alignment horizontal="center" vertical="center"/>
    </xf>
    <xf numFmtId="1" fontId="20" fillId="9" borderId="13" xfId="1" applyNumberFormat="1" applyFont="1" applyFill="1" applyBorder="1" applyAlignment="1">
      <alignment horizontal="center" vertical="center"/>
    </xf>
    <xf numFmtId="1" fontId="20" fillId="8" borderId="13" xfId="1" applyNumberFormat="1" applyFont="1" applyFill="1" applyBorder="1" applyAlignment="1">
      <alignment horizontal="center" vertical="center"/>
    </xf>
    <xf numFmtId="1" fontId="20" fillId="10" borderId="13" xfId="1" applyNumberFormat="1" applyFont="1" applyFill="1" applyBorder="1" applyAlignment="1">
      <alignment horizontal="center" vertical="center"/>
    </xf>
    <xf numFmtId="1" fontId="20" fillId="8" borderId="14" xfId="1" applyNumberFormat="1" applyFont="1" applyFill="1" applyBorder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  <xf numFmtId="165" fontId="20" fillId="8" borderId="0" xfId="1" applyNumberFormat="1" applyFont="1" applyFill="1"/>
    <xf numFmtId="165" fontId="17" fillId="8" borderId="0" xfId="1" applyNumberFormat="1" applyFill="1"/>
    <xf numFmtId="165" fontId="21" fillId="7" borderId="15" xfId="1" applyNumberFormat="1" applyFont="1" applyFill="1" applyBorder="1" applyAlignment="1">
      <alignment horizontal="center" vertical="center" wrapText="1"/>
    </xf>
    <xf numFmtId="165" fontId="21" fillId="7" borderId="16" xfId="1" applyNumberFormat="1" applyFont="1" applyFill="1" applyBorder="1" applyAlignment="1">
      <alignment horizontal="center" vertical="center" wrapText="1"/>
    </xf>
    <xf numFmtId="165" fontId="21" fillId="7" borderId="17" xfId="1" applyNumberFormat="1" applyFont="1" applyFill="1" applyBorder="1" applyAlignment="1">
      <alignment horizontal="center" vertical="center" wrapText="1"/>
    </xf>
    <xf numFmtId="165" fontId="21" fillId="0" borderId="18" xfId="1" applyNumberFormat="1" applyFont="1" applyBorder="1" applyAlignment="1">
      <alignment horizontal="center" vertical="center" wrapText="1"/>
    </xf>
    <xf numFmtId="165" fontId="17" fillId="0" borderId="20" xfId="1" applyNumberFormat="1" applyBorder="1"/>
    <xf numFmtId="165" fontId="17" fillId="0" borderId="21" xfId="1" applyNumberFormat="1" applyBorder="1"/>
    <xf numFmtId="165" fontId="17" fillId="0" borderId="16" xfId="1" applyNumberFormat="1" applyBorder="1"/>
    <xf numFmtId="165" fontId="17" fillId="0" borderId="17" xfId="1" applyNumberFormat="1" applyBorder="1"/>
    <xf numFmtId="165" fontId="17" fillId="0" borderId="23" xfId="1" applyNumberFormat="1" applyBorder="1"/>
    <xf numFmtId="165" fontId="17" fillId="0" borderId="24" xfId="1" applyNumberFormat="1" applyBorder="1"/>
    <xf numFmtId="165" fontId="17" fillId="0" borderId="25" xfId="1" applyNumberFormat="1" applyBorder="1"/>
    <xf numFmtId="165" fontId="17" fillId="0" borderId="27" xfId="1" applyNumberFormat="1" applyBorder="1"/>
    <xf numFmtId="165" fontId="20" fillId="9" borderId="0" xfId="1" applyNumberFormat="1" applyFont="1" applyFill="1"/>
    <xf numFmtId="165" fontId="17" fillId="9" borderId="0" xfId="1" applyNumberFormat="1" applyFill="1"/>
    <xf numFmtId="165" fontId="18" fillId="0" borderId="24" xfId="2" applyNumberFormat="1" applyBorder="1"/>
    <xf numFmtId="165" fontId="20" fillId="10" borderId="0" xfId="2" applyNumberFormat="1" applyFont="1" applyFill="1"/>
    <xf numFmtId="165" fontId="18" fillId="10" borderId="0" xfId="2" applyNumberFormat="1" applyFill="1"/>
    <xf numFmtId="165" fontId="18" fillId="0" borderId="0" xfId="2" applyNumberFormat="1"/>
    <xf numFmtId="165" fontId="21" fillId="7" borderId="19" xfId="1" applyNumberFormat="1" applyFont="1" applyFill="1" applyBorder="1" applyAlignment="1">
      <alignment horizontal="center" vertical="center" wrapText="1"/>
    </xf>
    <xf numFmtId="0" fontId="17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7" fillId="0" borderId="0" xfId="1" applyNumberFormat="1" applyProtection="1">
      <protection hidden="1"/>
    </xf>
    <xf numFmtId="165" fontId="21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7" fillId="0" borderId="0" xfId="1" applyProtection="1">
      <protection hidden="1"/>
    </xf>
    <xf numFmtId="165" fontId="21" fillId="7" borderId="28" xfId="1" applyNumberFormat="1" applyFont="1" applyFill="1" applyBorder="1" applyAlignment="1" applyProtection="1">
      <alignment horizontal="left" wrapText="1"/>
      <protection hidden="1"/>
    </xf>
    <xf numFmtId="165" fontId="17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1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20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2" fillId="5" borderId="43" xfId="3" applyFont="1" applyFill="1" applyBorder="1" applyAlignment="1">
      <alignment horizontal="left" vertical="top" wrapText="1"/>
    </xf>
    <xf numFmtId="3" fontId="42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7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20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31" fillId="0" borderId="0" xfId="1" applyFont="1" applyAlignment="1">
      <alignment wrapText="1"/>
    </xf>
    <xf numFmtId="3" fontId="31" fillId="0" borderId="0" xfId="1" applyNumberFormat="1" applyFont="1"/>
    <xf numFmtId="0" fontId="1" fillId="0" borderId="0" xfId="0" applyFont="1" applyAlignment="1">
      <alignment horizontal="center" vertical="top" wrapText="1"/>
    </xf>
    <xf numFmtId="0" fontId="9" fillId="4" borderId="10" xfId="0" applyFont="1" applyFill="1" applyBorder="1" applyAlignment="1">
      <alignment horizontal="right" vertical="top" wrapText="1"/>
    </xf>
    <xf numFmtId="0" fontId="9" fillId="4" borderId="11" xfId="0" applyFont="1" applyFill="1" applyBorder="1" applyAlignment="1">
      <alignment horizontal="right" vertical="top" wrapText="1"/>
    </xf>
    <xf numFmtId="0" fontId="7" fillId="4" borderId="7" xfId="0" applyFont="1" applyFill="1" applyBorder="1" applyAlignment="1">
      <alignment horizontal="left" vertical="top" wrapText="1"/>
    </xf>
    <xf numFmtId="0" fontId="7" fillId="4" borderId="8" xfId="0" applyFont="1" applyFill="1" applyBorder="1" applyAlignment="1">
      <alignment horizontal="left" vertical="top" wrapText="1"/>
    </xf>
    <xf numFmtId="0" fontId="7" fillId="4" borderId="9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0" fillId="4" borderId="7" xfId="0" applyFill="1" applyBorder="1" applyAlignment="1">
      <alignment horizontal="left" vertical="top" wrapText="1"/>
    </xf>
    <xf numFmtId="0" fontId="0" fillId="4" borderId="8" xfId="0" applyFill="1" applyBorder="1" applyAlignment="1">
      <alignment horizontal="left" vertical="top" wrapText="1"/>
    </xf>
    <xf numFmtId="0" fontId="0" fillId="4" borderId="9" xfId="0" applyFill="1" applyBorder="1" applyAlignment="1">
      <alignment horizontal="left" vertical="top" wrapText="1"/>
    </xf>
    <xf numFmtId="0" fontId="15" fillId="4" borderId="10" xfId="0" applyFont="1" applyFill="1" applyBorder="1" applyAlignment="1">
      <alignment horizontal="left" vertical="top" wrapText="1"/>
    </xf>
    <xf numFmtId="0" fontId="15" fillId="4" borderId="11" xfId="0" applyFont="1" applyFill="1" applyBorder="1" applyAlignment="1">
      <alignment horizontal="left" vertical="top" wrapText="1"/>
    </xf>
    <xf numFmtId="0" fontId="13" fillId="4" borderId="7" xfId="0" applyFont="1" applyFill="1" applyBorder="1" applyAlignment="1">
      <alignment horizontal="left" vertical="top" wrapText="1"/>
    </xf>
    <xf numFmtId="0" fontId="13" fillId="4" borderId="8" xfId="0" applyFont="1" applyFill="1" applyBorder="1" applyAlignment="1">
      <alignment horizontal="left" vertical="top" wrapText="1"/>
    </xf>
    <xf numFmtId="0" fontId="13" fillId="4" borderId="9" xfId="0" applyFont="1" applyFill="1" applyBorder="1" applyAlignment="1">
      <alignment horizontal="left" vertical="top" wrapText="1"/>
    </xf>
    <xf numFmtId="0" fontId="9" fillId="4" borderId="10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1" fillId="7" borderId="19" xfId="1" applyNumberFormat="1" applyFont="1" applyFill="1" applyBorder="1" applyAlignment="1">
      <alignment horizontal="left" wrapText="1"/>
    </xf>
    <xf numFmtId="165" fontId="21" fillId="7" borderId="22" xfId="1" applyNumberFormat="1" applyFont="1" applyFill="1" applyBorder="1" applyAlignment="1">
      <alignment horizontal="left" wrapText="1"/>
    </xf>
    <xf numFmtId="165" fontId="21" fillId="11" borderId="22" xfId="1" applyNumberFormat="1" applyFont="1" applyFill="1" applyBorder="1" applyAlignment="1">
      <alignment horizontal="left" wrapText="1"/>
    </xf>
    <xf numFmtId="165" fontId="21" fillId="7" borderId="28" xfId="2" applyNumberFormat="1" applyFont="1" applyFill="1" applyBorder="1" applyAlignment="1">
      <alignment horizontal="left" wrapText="1"/>
    </xf>
    <xf numFmtId="165" fontId="21" fillId="7" borderId="26" xfId="1" applyNumberFormat="1" applyFont="1" applyFill="1" applyBorder="1" applyAlignment="1">
      <alignment horizontal="left" wrapText="1"/>
    </xf>
    <xf numFmtId="165" fontId="21" fillId="7" borderId="24" xfId="2" applyNumberFormat="1" applyFont="1" applyFill="1" applyBorder="1" applyAlignment="1">
      <alignment horizontal="left" wrapText="1"/>
    </xf>
  </cellXfs>
  <cellStyles count="4">
    <cellStyle name="Excel Built-in Normal" xfId="2"/>
    <cellStyle name="Normal" xfId="0" builtinId="0"/>
    <cellStyle name="Normal 2" xfId="1"/>
    <cellStyle name="Normal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229-4B6D-9DD3-3C60D6D39F0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229-4B6D-9DD3-3C60D6D39F0A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3240</c:v>
                </c:pt>
                <c:pt idx="1">
                  <c:v>21226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29-4B6D-9DD3-3C60D6D39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585-4F16-A6AA-3B05CB46E22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585-4F16-A6AA-3B05CB46E22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585-4F16-A6AA-3B05CB46E22D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9</c:v>
                </c:pt>
                <c:pt idx="1">
                  <c:v>759</c:v>
                </c:pt>
                <c:pt idx="2">
                  <c:v>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85-4F16-A6AA-3B05CB46E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BAB-4CD5-A901-1885563B244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BAB-4CD5-A901-1885563B244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BAB-4CD5-A901-1885563B244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InformeDatosGrales!$BX$6:$BZ$6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InformeDatosGrales!$BX$7:$BZ$7</c:f>
              <c:numCache>
                <c:formatCode>#,##0</c:formatCode>
                <c:ptCount val="3"/>
                <c:pt idx="0">
                  <c:v>1992</c:v>
                </c:pt>
                <c:pt idx="1">
                  <c:v>2610</c:v>
                </c:pt>
                <c:pt idx="2">
                  <c:v>1862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AB-4CD5-A901-1885563B24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21-43D8-B6EF-05B7B98EC60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21-43D8-B6EF-05B7B98EC6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InformeDatosGrales!$CE$6:$CF$6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InformeDatosGrales!$CE$7:$CF$7</c:f>
              <c:numCache>
                <c:formatCode>#,##0</c:formatCode>
                <c:ptCount val="2"/>
                <c:pt idx="0">
                  <c:v>134</c:v>
                </c:pt>
                <c:pt idx="1">
                  <c:v>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21-43D8-B6EF-05B7B98EC6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316-497F-9FFC-70DC54B4A49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316-497F-9FFC-70DC54B4A49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InformeDatosGrales!$CL$6:$CM$6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InformeDatosGrales!$CL$7:$CM$7</c:f>
              <c:numCache>
                <c:formatCode>#,##0</c:formatCode>
                <c:ptCount val="2"/>
                <c:pt idx="0">
                  <c:v>4511</c:v>
                </c:pt>
                <c:pt idx="1">
                  <c:v>1380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16-497F-9FFC-70DC54B4A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5227201145311385E-2"/>
          <c:y val="0.15572834645669292"/>
          <c:w val="0.79500014316392265"/>
          <c:h val="0.50242125984251973"/>
        </c:manualLayout>
      </c:layout>
      <c:pie3DChart>
        <c:varyColors val="1"/>
        <c:ser>
          <c:idx val="0"/>
          <c:order val="0"/>
          <c:explosion val="14"/>
          <c:dLbls>
            <c:dLbl>
              <c:idx val="2"/>
              <c:layout>
                <c:manualLayout>
                  <c:x val="5.7508231925554765E-2"/>
                  <c:y val="4.0719597550306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sz="800"/>
                  </a:pPr>
                  <a:endParaRPr lang="es-ES"/>
                </a:p>
              </c:txPr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2299985683607731"/>
                      <c:h val="0.1153613298337707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8C0-4377-82C9-12E85FB42F64}"/>
                </c:ext>
              </c:extLst>
            </c:dLbl>
            <c:dLbl>
              <c:idx val="3"/>
              <c:layout>
                <c:manualLayout>
                  <c:x val="-7.1739298496778806E-2"/>
                  <c:y val="-6.344706911636045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C8C0-4377-82C9-12E85FB42F64}"/>
                </c:ext>
              </c:extLst>
            </c:dLbl>
            <c:dLbl>
              <c:idx val="4"/>
              <c:layout>
                <c:manualLayout>
                  <c:x val="6.0453256979241164E-2"/>
                  <c:y val="-9.4002624671916016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C8C0-4377-82C9-12E85FB42F6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254</c:v>
              </c:pt>
              <c:pt idx="1">
                <c:v>2924</c:v>
              </c:pt>
              <c:pt idx="2">
                <c:v>48</c:v>
              </c:pt>
              <c:pt idx="3">
                <c:v>4</c:v>
              </c:pt>
              <c:pt idx="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1-A776-42B5-8B12-4DA3F98A9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8210798650168722E-2"/>
          <c:y val="0.26916640419947507"/>
          <c:w val="0.59209583802024746"/>
          <c:h val="0.72833385826771657"/>
        </c:manualLayout>
      </c:layout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3051</c:v>
              </c:pt>
              <c:pt idx="1">
                <c:v>2454</c:v>
              </c:pt>
              <c:pt idx="2">
                <c:v>114</c:v>
              </c:pt>
              <c:pt idx="3">
                <c:v>41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1-B79E-4828-A53A-26BC35FDEE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Aux!$B$2:$B$6</c:f>
              <c:strCache>
                <c:ptCount val="5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</c:v>
              </c:pt>
              <c:pt idx="1">
                <c:v>102</c:v>
              </c:pt>
              <c:pt idx="2">
                <c:v>14</c:v>
              </c:pt>
              <c:pt idx="3">
                <c:v>10</c:v>
              </c:pt>
              <c:pt idx="4">
                <c:v>59</c:v>
              </c:pt>
            </c:numLit>
          </c:val>
          <c:extLst>
            <c:ext xmlns:c16="http://schemas.microsoft.com/office/drawing/2014/chart" uri="{C3380CC4-5D6E-409C-BE32-E72D297353CC}">
              <c16:uniqueId val="{00000001-1FD6-4ACA-A2D9-405090ED7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72</c:v>
              </c:pt>
              <c:pt idx="1">
                <c:v>185</c:v>
              </c:pt>
              <c:pt idx="2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1-5361-4492-8ADC-51D2F5C8BE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Aux!$C$2:$C$11</c:f>
              <c:strCache>
                <c:ptCount val="10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Otros jurisdicción voluntaria</c:v>
                </c:pt>
                <c:pt idx="6">
                  <c:v>Ejecución</c:v>
                </c:pt>
                <c:pt idx="7">
                  <c:v>Competencia y jurisdicción</c:v>
                </c:pt>
                <c:pt idx="8">
                  <c:v>Mercantil</c:v>
                </c:pt>
                <c:pt idx="9">
                  <c:v>Discapaces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2361</c:v>
              </c:pt>
              <c:pt idx="1">
                <c:v>22</c:v>
              </c:pt>
              <c:pt idx="2">
                <c:v>205</c:v>
              </c:pt>
              <c:pt idx="3">
                <c:v>3</c:v>
              </c:pt>
              <c:pt idx="4">
                <c:v>24</c:v>
              </c:pt>
              <c:pt idx="5">
                <c:v>4</c:v>
              </c:pt>
              <c:pt idx="6">
                <c:v>17</c:v>
              </c:pt>
              <c:pt idx="7">
                <c:v>73</c:v>
              </c:pt>
              <c:pt idx="8">
                <c:v>12</c:v>
              </c:pt>
              <c:pt idx="9">
                <c:v>1411</c:v>
              </c:pt>
            </c:numLit>
          </c:val>
          <c:extLst>
            <c:ext xmlns:c16="http://schemas.microsoft.com/office/drawing/2014/chart" uri="{C3380CC4-5D6E-409C-BE32-E72D297353CC}">
              <c16:uniqueId val="{00000001-1CDC-4F29-B0B3-F5606EFC85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871476377952759"/>
          <c:y val="5.2362204724409452E-2"/>
          <c:w val="0.26628523622047245"/>
          <c:h val="0.94763779527559056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Aux!$AI$2:$AI$10</c:f>
              <c:strCache>
                <c:ptCount val="9"/>
                <c:pt idx="0">
                  <c:v>Divorcio contencioso</c:v>
                </c:pt>
                <c:pt idx="1">
                  <c:v>Divorcio mutuo acuerdo</c:v>
                </c:pt>
                <c:pt idx="2">
                  <c:v>Ruptura unión de hecho contenciosa</c:v>
                </c:pt>
                <c:pt idx="3">
                  <c:v>Ruptura unión de hecho mutuo acuerdo</c:v>
                </c:pt>
                <c:pt idx="4">
                  <c:v>Medidas provisionales previas/coetáneas/posteriores</c:v>
                </c:pt>
                <c:pt idx="5">
                  <c:v>Incidente modificación medidas contencioso</c:v>
                </c:pt>
                <c:pt idx="6">
                  <c:v>Incidente modificación medidas mutuo acuerdo</c:v>
                </c:pt>
                <c:pt idx="7">
                  <c:v>Ejecución forzosa medidas</c:v>
                </c:pt>
                <c:pt idx="8">
                  <c:v>Otros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391</c:v>
              </c:pt>
              <c:pt idx="1">
                <c:v>368</c:v>
              </c:pt>
              <c:pt idx="2">
                <c:v>441</c:v>
              </c:pt>
              <c:pt idx="3">
                <c:v>220</c:v>
              </c:pt>
              <c:pt idx="4">
                <c:v>381</c:v>
              </c:pt>
              <c:pt idx="5">
                <c:v>287</c:v>
              </c:pt>
              <c:pt idx="6">
                <c:v>53</c:v>
              </c:pt>
              <c:pt idx="7">
                <c:v>201</c:v>
              </c:pt>
              <c:pt idx="8">
                <c:v>19</c:v>
              </c:pt>
            </c:numLit>
          </c:val>
          <c:extLst>
            <c:ext xmlns:c16="http://schemas.microsoft.com/office/drawing/2014/chart" uri="{C3380CC4-5D6E-409C-BE32-E72D297353CC}">
              <c16:uniqueId val="{00000001-4FE7-4246-8A58-EBFDE9AEA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72C-4CD4-BC6E-66DBF4BA37F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72C-4CD4-BC6E-66DBF4BA37F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72C-4CD4-BC6E-66DBF4BA37F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95</c:v>
                </c:pt>
                <c:pt idx="1">
                  <c:v>80</c:v>
                </c:pt>
                <c:pt idx="2">
                  <c:v>3051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2C-4CD4-BC6E-66DBF4BA37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Aux!$D$2:$D$16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Derechos extranjeros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9361</c:v>
              </c:pt>
              <c:pt idx="1">
                <c:v>559</c:v>
              </c:pt>
              <c:pt idx="2">
                <c:v>569</c:v>
              </c:pt>
              <c:pt idx="3">
                <c:v>247</c:v>
              </c:pt>
              <c:pt idx="4">
                <c:v>107</c:v>
              </c:pt>
              <c:pt idx="5">
                <c:v>500</c:v>
              </c:pt>
              <c:pt idx="6">
                <c:v>3492</c:v>
              </c:pt>
              <c:pt idx="7">
                <c:v>788</c:v>
              </c:pt>
              <c:pt idx="8">
                <c:v>400</c:v>
              </c:pt>
              <c:pt idx="9">
                <c:v>243</c:v>
              </c:pt>
              <c:pt idx="10">
                <c:v>194</c:v>
              </c:pt>
              <c:pt idx="11">
                <c:v>788</c:v>
              </c:pt>
              <c:pt idx="12">
                <c:v>147</c:v>
              </c:pt>
              <c:pt idx="13">
                <c:v>5136</c:v>
              </c:pt>
              <c:pt idx="14">
                <c:v>292</c:v>
              </c:pt>
            </c:numLit>
          </c:val>
          <c:extLst>
            <c:ext xmlns:c16="http://schemas.microsoft.com/office/drawing/2014/chart" uri="{C3380CC4-5D6E-409C-BE32-E72D297353CC}">
              <c16:uniqueId val="{00000000-2C3E-461C-BDAF-7C49A80E3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Aux!$G$2:$G$9</c:f>
              <c:strCache>
                <c:ptCount val="8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Administración Justicia</c:v>
                </c:pt>
                <c:pt idx="6">
                  <c:v>Orden público</c:v>
                </c:pt>
                <c:pt idx="7">
                  <c:v>Otros</c:v>
                </c:pt>
              </c:strCache>
            </c:strRef>
          </c:cat>
          <c:val>
            <c:numLit>
              <c:formatCode>General</c:formatCode>
              <c:ptCount val="8"/>
              <c:pt idx="0">
                <c:v>312</c:v>
              </c:pt>
              <c:pt idx="1">
                <c:v>657</c:v>
              </c:pt>
              <c:pt idx="2">
                <c:v>311</c:v>
              </c:pt>
              <c:pt idx="3">
                <c:v>307</c:v>
              </c:pt>
              <c:pt idx="4">
                <c:v>1232</c:v>
              </c:pt>
              <c:pt idx="5">
                <c:v>309</c:v>
              </c:pt>
              <c:pt idx="6">
                <c:v>100</c:v>
              </c:pt>
              <c:pt idx="7">
                <c:v>116</c:v>
              </c:pt>
            </c:numLit>
          </c:val>
          <c:extLst>
            <c:ext xmlns:c16="http://schemas.microsoft.com/office/drawing/2014/chart" uri="{C3380CC4-5D6E-409C-BE32-E72D297353CC}">
              <c16:uniqueId val="{00000000-FD96-4860-BAE6-281B4C5111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Aux!$H$2:$H$15</c:f>
              <c:strCache>
                <c:ptCount val="14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404</c:v>
              </c:pt>
              <c:pt idx="1">
                <c:v>554</c:v>
              </c:pt>
              <c:pt idx="2">
                <c:v>410</c:v>
              </c:pt>
              <c:pt idx="3">
                <c:v>28</c:v>
              </c:pt>
              <c:pt idx="4">
                <c:v>34</c:v>
              </c:pt>
              <c:pt idx="5">
                <c:v>11</c:v>
              </c:pt>
              <c:pt idx="6">
                <c:v>337</c:v>
              </c:pt>
              <c:pt idx="7">
                <c:v>278</c:v>
              </c:pt>
              <c:pt idx="8">
                <c:v>1280</c:v>
              </c:pt>
              <c:pt idx="9">
                <c:v>12</c:v>
              </c:pt>
              <c:pt idx="10">
                <c:v>23</c:v>
              </c:pt>
              <c:pt idx="11">
                <c:v>309</c:v>
              </c:pt>
              <c:pt idx="12">
                <c:v>119</c:v>
              </c:pt>
              <c:pt idx="13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0-6D63-4C68-97E5-34456E573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Aux!$I$2:$I$13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S / E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299</c:v>
              </c:pt>
              <c:pt idx="1">
                <c:v>185</c:v>
              </c:pt>
              <c:pt idx="2">
                <c:v>110</c:v>
              </c:pt>
              <c:pt idx="3">
                <c:v>296</c:v>
              </c:pt>
              <c:pt idx="4">
                <c:v>1012</c:v>
              </c:pt>
              <c:pt idx="5">
                <c:v>265</c:v>
              </c:pt>
              <c:pt idx="6">
                <c:v>225</c:v>
              </c:pt>
              <c:pt idx="7">
                <c:v>107</c:v>
              </c:pt>
              <c:pt idx="8">
                <c:v>265</c:v>
              </c:pt>
              <c:pt idx="9">
                <c:v>137</c:v>
              </c:pt>
              <c:pt idx="10">
                <c:v>104</c:v>
              </c:pt>
              <c:pt idx="11">
                <c:v>207</c:v>
              </c:pt>
            </c:numLit>
          </c:val>
          <c:extLst>
            <c:ext xmlns:c16="http://schemas.microsoft.com/office/drawing/2014/chart" uri="{C3380CC4-5D6E-409C-BE32-E72D297353CC}">
              <c16:uniqueId val="{00000000-85BB-4B95-91D7-B9DF4A4F59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Aux!$J$2:$J$12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Seguridad Vial 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379</c:v>
              </c:pt>
              <c:pt idx="1">
                <c:v>96</c:v>
              </c:pt>
              <c:pt idx="2">
                <c:v>202</c:v>
              </c:pt>
              <c:pt idx="3">
                <c:v>259</c:v>
              </c:pt>
              <c:pt idx="4">
                <c:v>917</c:v>
              </c:pt>
              <c:pt idx="5">
                <c:v>208</c:v>
              </c:pt>
              <c:pt idx="6">
                <c:v>248</c:v>
              </c:pt>
              <c:pt idx="7">
                <c:v>132</c:v>
              </c:pt>
              <c:pt idx="8">
                <c:v>220</c:v>
              </c:pt>
              <c:pt idx="9">
                <c:v>199</c:v>
              </c:pt>
              <c:pt idx="10">
                <c:v>215</c:v>
              </c:pt>
            </c:numLit>
          </c:val>
          <c:extLst>
            <c:ext xmlns:c16="http://schemas.microsoft.com/office/drawing/2014/chart" uri="{C3380CC4-5D6E-409C-BE32-E72D297353CC}">
              <c16:uniqueId val="{00000000-B9B8-4935-A4EA-A65C5DBC2C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Aux!$K$2:$K$8</c:f>
              <c:strCache>
                <c:ptCount val="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 sexual</c:v>
                </c:pt>
                <c:pt idx="3">
                  <c:v>Drogas</c:v>
                </c:pt>
                <c:pt idx="4">
                  <c:v>Falsedades</c:v>
                </c:pt>
                <c:pt idx="5">
                  <c:v>S / E</c:v>
                </c:pt>
                <c:pt idx="6">
                  <c:v>De la trata de seres humanos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</c:v>
              </c:pt>
              <c:pt idx="1">
                <c:v>4</c:v>
              </c:pt>
              <c:pt idx="2">
                <c:v>34</c:v>
              </c:pt>
              <c:pt idx="3">
                <c:v>1</c:v>
              </c:pt>
              <c:pt idx="4">
                <c:v>2</c:v>
              </c:pt>
              <c:pt idx="5">
                <c:v>1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3CD0-400B-9E4A-44C05DD6C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Aux!$L$2:$L$11</c:f>
              <c:strCache>
                <c:ptCount val="10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Falsedades</c:v>
                </c:pt>
                <c:pt idx="8">
                  <c:v>Administración Justicia</c:v>
                </c:pt>
                <c:pt idx="9">
                  <c:v>Orden público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13</c:v>
              </c:pt>
              <c:pt idx="1">
                <c:v>2</c:v>
              </c:pt>
              <c:pt idx="2">
                <c:v>4</c:v>
              </c:pt>
              <c:pt idx="3">
                <c:v>44</c:v>
              </c:pt>
              <c:pt idx="4">
                <c:v>3</c:v>
              </c:pt>
              <c:pt idx="5">
                <c:v>3</c:v>
              </c:pt>
              <c:pt idx="6">
                <c:v>1</c:v>
              </c:pt>
              <c:pt idx="7">
                <c:v>4</c:v>
              </c:pt>
              <c:pt idx="8">
                <c:v>1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A260-4B22-B493-277FCDF418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Aux!$M$2</c:f>
              <c:strCache>
                <c:ptCount val="1"/>
                <c:pt idx="0">
                  <c:v>Vida / integridad</c:v>
                </c:pt>
              </c:strCache>
            </c:strRef>
          </c:cat>
          <c:val>
            <c:numLit>
              <c:formatCode>General</c:formatCode>
              <c:ptCount val="1"/>
              <c:pt idx="0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0-13EC-4D3C-B3D1-F6B1F5DE99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Aux!$N$2:$N$5</c:f>
              <c:strCache>
                <c:ptCount val="4"/>
                <c:pt idx="0">
                  <c:v>Vida / integridad</c:v>
                </c:pt>
                <c:pt idx="1">
                  <c:v>Violencia doméstica / género</c:v>
                </c:pt>
                <c:pt idx="2">
                  <c:v>Patrimonio</c:v>
                </c:pt>
                <c:pt idx="3">
                  <c:v>Orden público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</c:v>
              </c:pt>
              <c:pt idx="1">
                <c:v>2</c:v>
              </c:pt>
              <c:pt idx="2">
                <c:v>1</c:v>
              </c:pt>
              <c:pt idx="3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8675-460C-9EC8-034ABC809E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Aux!$F$2:$F$8</c:f>
              <c:strCache>
                <c:ptCount val="7"/>
                <c:pt idx="0">
                  <c:v>Vida / integridad</c:v>
                </c:pt>
                <c:pt idx="1">
                  <c:v>Ordenación territorio</c:v>
                </c:pt>
                <c:pt idx="2">
                  <c:v>Medio ambiente</c:v>
                </c:pt>
                <c:pt idx="3">
                  <c:v>Drogas</c:v>
                </c:pt>
                <c:pt idx="4">
                  <c:v>Falsedades</c:v>
                </c:pt>
                <c:pt idx="5">
                  <c:v>Administración Pública</c:v>
                </c:pt>
                <c:pt idx="6">
                  <c:v>Otros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65</c:v>
              </c:pt>
              <c:pt idx="1">
                <c:v>11</c:v>
              </c:pt>
              <c:pt idx="2">
                <c:v>19</c:v>
              </c:pt>
              <c:pt idx="3">
                <c:v>121</c:v>
              </c:pt>
              <c:pt idx="4">
                <c:v>20</c:v>
              </c:pt>
              <c:pt idx="5">
                <c:v>14</c:v>
              </c:pt>
              <c:pt idx="6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0-B5AF-4EAD-8A30-216E7B487C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CF9-4B83-B786-40B00F7CBC8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CF9-4B83-B786-40B00F7CBC8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2017</c:v>
                </c:pt>
                <c:pt idx="1">
                  <c:v>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CF9-4B83-B786-40B00F7CBC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Aux!$E$2:$E$13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Patrimonio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S / E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17</c:v>
              </c:pt>
              <c:pt idx="1">
                <c:v>11</c:v>
              </c:pt>
              <c:pt idx="2">
                <c:v>7</c:v>
              </c:pt>
              <c:pt idx="3">
                <c:v>14</c:v>
              </c:pt>
              <c:pt idx="4">
                <c:v>1</c:v>
              </c:pt>
              <c:pt idx="5">
                <c:v>54</c:v>
              </c:pt>
              <c:pt idx="6">
                <c:v>19</c:v>
              </c:pt>
              <c:pt idx="7">
                <c:v>1</c:v>
              </c:pt>
              <c:pt idx="8">
                <c:v>113</c:v>
              </c:pt>
              <c:pt idx="9">
                <c:v>17</c:v>
              </c:pt>
              <c:pt idx="10">
                <c:v>2</c:v>
              </c:pt>
              <c:pt idx="1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B680-40C2-9998-5BD004D3B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Aux!$O$2:$O$13</c:f>
              <c:strCache>
                <c:ptCount val="12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Justicia</c:v>
                </c:pt>
                <c:pt idx="10">
                  <c:v>Orden público</c:v>
                </c:pt>
                <c:pt idx="11">
                  <c:v>Otros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638</c:v>
              </c:pt>
              <c:pt idx="1">
                <c:v>439</c:v>
              </c:pt>
              <c:pt idx="2">
                <c:v>451</c:v>
              </c:pt>
              <c:pt idx="3">
                <c:v>121</c:v>
              </c:pt>
              <c:pt idx="4">
                <c:v>144</c:v>
              </c:pt>
              <c:pt idx="5">
                <c:v>769</c:v>
              </c:pt>
              <c:pt idx="6">
                <c:v>130</c:v>
              </c:pt>
              <c:pt idx="7">
                <c:v>1443</c:v>
              </c:pt>
              <c:pt idx="8">
                <c:v>90</c:v>
              </c:pt>
              <c:pt idx="9">
                <c:v>365</c:v>
              </c:pt>
              <c:pt idx="10">
                <c:v>225</c:v>
              </c:pt>
              <c:pt idx="11">
                <c:v>182</c:v>
              </c:pt>
            </c:numLit>
          </c:val>
          <c:extLst>
            <c:ext xmlns:c16="http://schemas.microsoft.com/office/drawing/2014/chart" uri="{C3380CC4-5D6E-409C-BE32-E72D297353CC}">
              <c16:uniqueId val="{00000000-1CC0-48BC-B0F3-178CB2696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22C1-43AF-BC0E-A36C91CBD6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2C1-43AF-BC0E-A36C91CBD69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2C1-43AF-BC0E-A36C91CBD69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22C1-43AF-BC0E-A36C91CBD698}"/>
              </c:ext>
            </c:extLst>
          </c:dPt>
          <c:dLbls>
            <c:dLbl>
              <c:idx val="1"/>
              <c:layout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2C1-43AF-BC0E-A36C91CBD69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DatosMenores!$B$28:$B$31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DatosMenores!$C$28:$C$31</c:f>
              <c:numCache>
                <c:formatCode>#,##0</c:formatCode>
                <c:ptCount val="4"/>
                <c:pt idx="0">
                  <c:v>1</c:v>
                </c:pt>
                <c:pt idx="1">
                  <c:v>50</c:v>
                </c:pt>
                <c:pt idx="2">
                  <c:v>1</c:v>
                </c:pt>
                <c:pt idx="3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C1-43AF-BC0E-A36C91CBD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9D4-48A5-AD21-DF5AA4BAC8C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9D4-48A5-AD21-DF5AA4BAC8C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9D4-48A5-AD21-DF5AA4BAC8C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9D4-48A5-AD21-DF5AA4BAC8C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9D4-48A5-AD21-DF5AA4BAC8C2}"/>
              </c:ext>
            </c:extLst>
          </c:dPt>
          <c:dLbls>
            <c:dLbl>
              <c:idx val="1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9D4-48A5-AD21-DF5AA4BAC8C2}"/>
                </c:ext>
              </c:extLst>
            </c:dLbl>
            <c:dLbl>
              <c:idx val="2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9D4-48A5-AD21-DF5AA4BAC8C2}"/>
                </c:ext>
              </c:extLst>
            </c:dLbl>
            <c:dLbl>
              <c:idx val="3"/>
              <c:layout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9D4-48A5-AD21-DF5AA4BAC8C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DatosMenores!$B$39:$B$43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DatosMenores!$C$39:$C$43</c:f>
              <c:numCache>
                <c:formatCode>#,##0</c:formatCode>
                <c:ptCount val="5"/>
                <c:pt idx="0">
                  <c:v>58</c:v>
                </c:pt>
                <c:pt idx="1">
                  <c:v>68</c:v>
                </c:pt>
                <c:pt idx="2">
                  <c:v>40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D4-48A5-AD21-DF5AA4BAC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1063</c:v>
              </c:pt>
              <c:pt idx="1">
                <c:v>149</c:v>
              </c:pt>
              <c:pt idx="2">
                <c:v>27</c:v>
              </c:pt>
              <c:pt idx="3">
                <c:v>232</c:v>
              </c:pt>
              <c:pt idx="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2656-4F99-8772-0DFACA8693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Aux!$AZ$2:$AZ$5</c:f>
              <c:strCache>
                <c:ptCount val="4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Pendientes a 31 de diciembre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647</c:v>
              </c:pt>
              <c:pt idx="1">
                <c:v>91</c:v>
              </c:pt>
              <c:pt idx="2">
                <c:v>14</c:v>
              </c:pt>
              <c:pt idx="3">
                <c:v>257</c:v>
              </c:pt>
            </c:numLit>
          </c:val>
          <c:extLst>
            <c:ext xmlns:c16="http://schemas.microsoft.com/office/drawing/2014/chart" uri="{C3380CC4-5D6E-409C-BE32-E72D297353CC}">
              <c16:uniqueId val="{00000000-5AC0-49AB-AE3C-0908E5F7EB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19</c:v>
              </c:pt>
              <c:pt idx="1">
                <c:v>21</c:v>
              </c:pt>
              <c:pt idx="2">
                <c:v>251</c:v>
              </c:pt>
            </c:numLit>
          </c:val>
          <c:extLst>
            <c:ext xmlns:c16="http://schemas.microsoft.com/office/drawing/2014/chart" uri="{C3380CC4-5D6E-409C-BE32-E72D297353CC}">
              <c16:uniqueId val="{00000000-D86C-4C99-BDF8-6FEF4AEC9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11</c:v>
              </c:pt>
            </c:numLit>
          </c:val>
          <c:extLst>
            <c:ext xmlns:c16="http://schemas.microsoft.com/office/drawing/2014/chart" uri="{C3380CC4-5D6E-409C-BE32-E72D297353CC}">
              <c16:uniqueId val="{00000000-B8E0-4DEC-9CA6-BFCFC04F46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Aux!$BC$2:$BC$7</c:f>
              <c:strCache>
                <c:ptCount val="6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153</c:v>
              </c:pt>
              <c:pt idx="1">
                <c:v>62</c:v>
              </c:pt>
              <c:pt idx="2">
                <c:v>121</c:v>
              </c:pt>
              <c:pt idx="3">
                <c:v>61</c:v>
              </c:pt>
              <c:pt idx="4">
                <c:v>15</c:v>
              </c:pt>
              <c:pt idx="5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6DA1-4A64-B5AA-83666FFD3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Aux!$BD$2:$BD$12</c:f>
              <c:strCache>
                <c:ptCount val="11"/>
                <c:pt idx="0">
                  <c:v>Lesiones</c:v>
                </c:pt>
                <c:pt idx="1">
                  <c:v>Abuso sexual</c:v>
                </c:pt>
                <c:pt idx="2">
                  <c:v>Robos con fuerza</c:v>
                </c:pt>
                <c:pt idx="3">
                  <c:v>Robos con violencia o intimidación</c:v>
                </c:pt>
                <c:pt idx="4">
                  <c:v>Hurtos</c:v>
                </c:pt>
                <c:pt idx="5">
                  <c:v>Daños</c:v>
                </c:pt>
                <c:pt idx="6">
                  <c:v>Contra la salud pública</c:v>
                </c:pt>
                <c:pt idx="7">
                  <c:v>Conducción sin permiso</c:v>
                </c:pt>
                <c:pt idx="8">
                  <c:v>Violencia doméstica</c:v>
                </c:pt>
                <c:pt idx="9">
                  <c:v>Violencia de género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392</c:v>
              </c:pt>
              <c:pt idx="1">
                <c:v>10</c:v>
              </c:pt>
              <c:pt idx="2">
                <c:v>38</c:v>
              </c:pt>
              <c:pt idx="3">
                <c:v>34</c:v>
              </c:pt>
              <c:pt idx="4">
                <c:v>139</c:v>
              </c:pt>
              <c:pt idx="5">
                <c:v>64</c:v>
              </c:pt>
              <c:pt idx="6">
                <c:v>7</c:v>
              </c:pt>
              <c:pt idx="7">
                <c:v>31</c:v>
              </c:pt>
              <c:pt idx="8">
                <c:v>73</c:v>
              </c:pt>
              <c:pt idx="9">
                <c:v>3</c:v>
              </c:pt>
              <c:pt idx="10">
                <c:v>45</c:v>
              </c:pt>
            </c:numLit>
          </c:val>
          <c:extLst>
            <c:ext xmlns:c16="http://schemas.microsoft.com/office/drawing/2014/chart" uri="{C3380CC4-5D6E-409C-BE32-E72D297353CC}">
              <c16:uniqueId val="{00000000-AB48-45D2-A1F9-B0F39E193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D7C-4DA1-8B42-4B8F97A3F91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D7C-4DA1-8B42-4B8F97A3F91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1893</c:v>
                </c:pt>
                <c:pt idx="1">
                  <c:v>1607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7C-4DA1-8B42-4B8F97A3F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Aux!$BE$2:$BE$6</c:f>
              <c:strCache>
                <c:ptCount val="5"/>
                <c:pt idx="0">
                  <c:v>Tutela automática</c:v>
                </c:pt>
                <c:pt idx="1">
                  <c:v>Situación de riesgo</c:v>
                </c:pt>
                <c:pt idx="2">
                  <c:v>Impugnación de medidas a instancia de particulares</c:v>
                </c:pt>
                <c:pt idx="3">
                  <c:v>Intervención en acogimientos</c:v>
                </c:pt>
                <c:pt idx="4">
                  <c:v>Visitas a Centros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255</c:v>
              </c:pt>
              <c:pt idx="1">
                <c:v>1448</c:v>
              </c:pt>
              <c:pt idx="2">
                <c:v>7</c:v>
              </c:pt>
              <c:pt idx="3">
                <c:v>11</c:v>
              </c:pt>
              <c:pt idx="4">
                <c:v>21</c:v>
              </c:pt>
            </c:numLit>
          </c:val>
          <c:extLst>
            <c:ext xmlns:c16="http://schemas.microsoft.com/office/drawing/2014/chart" uri="{C3380CC4-5D6E-409C-BE32-E72D297353CC}">
              <c16:uniqueId val="{00000000-6207-4BE0-B8A0-C6C626915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738-4969-A2E9-A4786EE68A4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738-4969-A2E9-A4786EE68A49}"/>
              </c:ext>
            </c:extLst>
          </c:dPt>
          <c:dLbls>
            <c:dLbl>
              <c:idx val="1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738-4969-A2E9-A4786EE68A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8-4969-A2E9-A4786EE68A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1"/>
        <c:delete val="1"/>
      </c:legendEntry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Aux!$P$2:$P$4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236</c:v>
              </c:pt>
              <c:pt idx="1">
                <c:v>14</c:v>
              </c:pt>
              <c:pt idx="2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2BDD-49ED-AEE4-8EC6EB16A5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Aux!$Q$2:$Q$5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160</c:v>
              </c:pt>
              <c:pt idx="1">
                <c:v>27</c:v>
              </c:pt>
              <c:pt idx="2">
                <c:v>1</c:v>
              </c:pt>
              <c:pt idx="3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0-1343-4034-AA7F-D42F5F985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</c:v>
              </c:pt>
              <c:pt idx="1">
                <c:v>2</c:v>
              </c:pt>
              <c:pt idx="2">
                <c:v>11</c:v>
              </c:pt>
              <c:pt idx="3">
                <c:v>7</c:v>
              </c:pt>
              <c:pt idx="4">
                <c:v>107</c:v>
              </c:pt>
              <c:pt idx="5">
                <c:v>93</c:v>
              </c:pt>
              <c:pt idx="6">
                <c:v>37</c:v>
              </c:pt>
              <c:pt idx="7">
                <c:v>2</c:v>
              </c:pt>
              <c:pt idx="8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0-B18F-4CF3-A35C-A738168DC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Aux!$BF$2:$BF$4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</c:v>
              </c:pt>
              <c:pt idx="1">
                <c:v>1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C99-446A-BC2F-6FC10F968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C10-40A1-AB21-376205297FB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C10-40A1-AB21-376205297FB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587</c:v>
                </c:pt>
                <c:pt idx="1">
                  <c:v>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10-40A1-AB21-376205297F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566C-4547-85BA-3E2AEB07B81A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566C-4547-85BA-3E2AEB07B81A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566C-4547-85BA-3E2AEB07B81A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566C-4547-85BA-3E2AEB07B81A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66C-4547-85BA-3E2AEB07B81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DatosViolenciaGénero!$A$37:$A$39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DatosViolenciaGénero!$C$37:$C$39</c:f>
              <c:numCache>
                <c:formatCode>#,##0</c:formatCode>
                <c:ptCount val="3"/>
                <c:pt idx="0">
                  <c:v>21</c:v>
                </c:pt>
                <c:pt idx="1">
                  <c:v>45</c:v>
                </c:pt>
                <c:pt idx="2">
                  <c:v>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6C-4547-85BA-3E2AEB07B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1400</c:v>
              </c:pt>
              <c:pt idx="1">
                <c:v>259</c:v>
              </c:pt>
              <c:pt idx="2">
                <c:v>1</c:v>
              </c:pt>
              <c:pt idx="3">
                <c:v>15</c:v>
              </c:pt>
              <c:pt idx="4">
                <c:v>2</c:v>
              </c:pt>
              <c:pt idx="5">
                <c:v>1</c:v>
              </c:pt>
              <c:pt idx="6">
                <c:v>597</c:v>
              </c:pt>
            </c:numLit>
          </c:val>
          <c:extLst>
            <c:ext xmlns:c16="http://schemas.microsoft.com/office/drawing/2014/chart" uri="{C3380CC4-5D6E-409C-BE32-E72D297353CC}">
              <c16:uniqueId val="{00000000-9195-43B7-B8A7-2DC03BED0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Libertad Sexual</c:v>
                </c:pt>
                <c:pt idx="3">
                  <c:v>Intimidad</c:v>
                </c:pt>
                <c:pt idx="4">
                  <c:v>Inviolabilidad del Domicilio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917</c:v>
              </c:pt>
              <c:pt idx="1">
                <c:v>282</c:v>
              </c:pt>
              <c:pt idx="2">
                <c:v>3</c:v>
              </c:pt>
              <c:pt idx="3">
                <c:v>2</c:v>
              </c:pt>
              <c:pt idx="4">
                <c:v>2</c:v>
              </c:pt>
              <c:pt idx="5">
                <c:v>213</c:v>
              </c:pt>
            </c:numLit>
          </c:val>
          <c:extLst>
            <c:ext xmlns:c16="http://schemas.microsoft.com/office/drawing/2014/chart" uri="{C3380CC4-5D6E-409C-BE32-E72D297353CC}">
              <c16:uniqueId val="{00000000-1BA6-42AC-8EE7-DDE42C535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524-40AB-A38F-3A9A9C54675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24-40AB-A38F-3A9A9C54675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1181</c:v>
                </c:pt>
                <c:pt idx="1">
                  <c:v>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524-40AB-A38F-3A9A9C5467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Aux!$BG$2:$BG$3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3</c:v>
              </c:pt>
              <c:pt idx="1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945-4191-AB3D-95C9DB442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Aux!$AA$2:$AA$4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9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747A-443F-BDE1-F9A326E837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</c:v>
                </c:pt>
                <c:pt idx="1">
                  <c:v>Delito de lesiones imprudentes por accidente laboral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3</c:v>
              </c:pt>
              <c:pt idx="1">
                <c:v>3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AC2-460C-962D-833A48F79E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Aux!$AC$2:$AC$5</c:f>
              <c:strCache>
                <c:ptCount val="4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  <c:pt idx="3">
                  <c:v>Diligencias de investigación en trámite</c:v>
                </c:pt>
              </c:strCache>
            </c:strRef>
          </c:cat>
          <c:val>
            <c:numLit>
              <c:formatCode>General</c:formatCode>
              <c:ptCount val="4"/>
              <c:pt idx="0">
                <c:v>63</c:v>
              </c:pt>
              <c:pt idx="1">
                <c:v>61</c:v>
              </c:pt>
              <c:pt idx="2">
                <c:v>13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2862-416B-9948-43BE973C97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Aux!$BH$2:$BH$3</c:f>
              <c:strCache>
                <c:ptCount val="2"/>
                <c:pt idx="0">
                  <c:v>Escritos de acusación ministerio fiscal</c:v>
                </c:pt>
                <c:pt idx="1">
                  <c:v>Peticiones de sobreseimiento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15</c:v>
              </c:pt>
              <c:pt idx="1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0-CF6F-4A9E-B352-285544F15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1105-4E68-AB18-83EA3BE2F6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Aux!$AD$2:$AD$6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  <c:pt idx="4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</c:v>
              </c:pt>
              <c:pt idx="1">
                <c:v>122</c:v>
              </c:pt>
              <c:pt idx="2">
                <c:v>2</c:v>
              </c:pt>
              <c:pt idx="3">
                <c:v>116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704B-4DE6-81AA-80A146E4AB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Aux!$AL$2:$AL$4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625</c:v>
              </c:pt>
              <c:pt idx="1">
                <c:v>8</c:v>
              </c:pt>
              <c:pt idx="2">
                <c:v>599</c:v>
              </c:pt>
            </c:numLit>
          </c:val>
          <c:extLst>
            <c:ext xmlns:c16="http://schemas.microsoft.com/office/drawing/2014/chart" uri="{C3380CC4-5D6E-409C-BE32-E72D297353CC}">
              <c16:uniqueId val="{00000000-2E40-486F-BAED-EE169DCB32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DEB-47AC-8908-3AE0AC350E6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DEB-47AC-8908-3AE0AC350E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69</c:v>
                </c:pt>
                <c:pt idx="1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EB-47AC-8908-3AE0AC35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Aux!$AM$2:$AM$5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</c:v>
              </c:pt>
              <c:pt idx="1">
                <c:v>624</c:v>
              </c:pt>
              <c:pt idx="2">
                <c:v>37</c:v>
              </c:pt>
              <c:pt idx="3">
                <c:v>618</c:v>
              </c:pt>
            </c:numLit>
          </c:val>
          <c:extLst>
            <c:ext xmlns:c16="http://schemas.microsoft.com/office/drawing/2014/chart" uri="{C3380CC4-5D6E-409C-BE32-E72D297353CC}">
              <c16:uniqueId val="{00000000-7B0A-4BB2-8B53-3E6E75269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Aux!$AN$2:$AN$5</c:f>
              <c:strCache>
                <c:ptCount val="4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  <c:pt idx="3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4"/>
              <c:pt idx="0">
                <c:v>118</c:v>
              </c:pt>
              <c:pt idx="1">
                <c:v>6</c:v>
              </c:pt>
              <c:pt idx="2">
                <c:v>99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DD8B-42CB-934D-FBAD50A1D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Aux!$AO$2:$AO$4</c:f>
              <c:strCache>
                <c:ptCount val="3"/>
                <c:pt idx="0">
                  <c:v>Conducción bajo la influencia de alcohol/drogas</c:v>
                </c:pt>
                <c:pt idx="1">
                  <c:v>Negativa a realización de pruebas alcohol/drogas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119</c:v>
              </c:pt>
              <c:pt idx="1">
                <c:v>12</c:v>
              </c:pt>
              <c:pt idx="2">
                <c:v>117</c:v>
              </c:pt>
            </c:numLit>
          </c:val>
          <c:extLst>
            <c:ext xmlns:c16="http://schemas.microsoft.com/office/drawing/2014/chart" uri="{C3380CC4-5D6E-409C-BE32-E72D297353CC}">
              <c16:uniqueId val="{00000000-9FF7-4928-B4F3-9884EEF6E2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Aux!$AT$2</c:f>
              <c:strCache>
                <c:ptCount val="1"/>
                <c:pt idx="0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1"/>
              <c:pt idx="0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53B6-4BC9-91A0-FA4EE82E8A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Aux!$AV$2:$AV$5</c:f>
              <c:strCache>
                <c:ptCount val="4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Negativa a realización de pruebas alcohol/drogas</c:v>
                </c:pt>
                <c:pt idx="3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4"/>
              <c:pt idx="0">
                <c:v>3</c:v>
              </c:pt>
              <c:pt idx="1">
                <c:v>692</c:v>
              </c:pt>
              <c:pt idx="2">
                <c:v>45</c:v>
              </c:pt>
              <c:pt idx="3">
                <c:v>703</c:v>
              </c:pt>
            </c:numLit>
          </c:val>
          <c:extLst>
            <c:ext xmlns:c16="http://schemas.microsoft.com/office/drawing/2014/chart" uri="{C3380CC4-5D6E-409C-BE32-E72D297353CC}">
              <c16:uniqueId val="{00000000-4020-42DC-B452-6E5667EC99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Aux!$AE$2:$AE$6</c:f>
              <c:strCache>
                <c:ptCount val="5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18</c:v>
              </c:pt>
              <c:pt idx="1">
                <c:v>13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422-4DE4-B3B0-31CE7D1A71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Aux!$AF$2:$AF$4</c:f>
              <c:strCache>
                <c:ptCount val="3"/>
                <c:pt idx="0">
                  <c:v>Diligencias Previas Juzgado Instrucción</c:v>
                </c:pt>
                <c:pt idx="1">
                  <c:v>Delitos Leves</c:v>
                </c:pt>
                <c:pt idx="2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68</c:v>
              </c:pt>
              <c:pt idx="1">
                <c:v>6</c:v>
              </c:pt>
              <c:pt idx="2">
                <c:v>14</c:v>
              </c:pt>
            </c:numLit>
          </c:val>
          <c:extLst>
            <c:ext xmlns:c16="http://schemas.microsoft.com/office/drawing/2014/chart" uri="{C3380CC4-5D6E-409C-BE32-E72D297353CC}">
              <c16:uniqueId val="{00000000-2802-4AF6-947A-6CC3159DD1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Aux!$AW$2:$AW$5</c:f>
              <c:strCache>
                <c:ptCount val="4"/>
                <c:pt idx="0">
                  <c:v>Ordenación del territorio y urbanismo</c:v>
                </c:pt>
                <c:pt idx="1">
                  <c:v>Flora y fauna</c:v>
                </c:pt>
                <c:pt idx="2">
                  <c:v>Incendios forestales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4</c:v>
              </c:pt>
              <c:pt idx="1">
                <c:v>5</c:v>
              </c:pt>
              <c:pt idx="2">
                <c:v>2</c:v>
              </c:pt>
              <c:pt idx="3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C32D-471A-A2EE-044C055B9E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Aux!$AX$2</c:f>
              <c:strCache>
                <c:ptCount val="1"/>
                <c:pt idx="0">
                  <c:v>Incendios forestales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586A-41DE-B10E-C7333F695C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760-47AB-88C3-5442E5B1E4F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760-47AB-88C3-5442E5B1E4F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111</c:v>
                </c:pt>
                <c:pt idx="1">
                  <c:v>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760-47AB-88C3-5442E5B1E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685-4CEB-AA57-E3A920F3884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685-4CEB-AA57-E3A920F3884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685-4CEB-AA57-E3A920F38848}"/>
              </c:ext>
            </c:extLst>
          </c:dPt>
          <c:dLbls>
            <c:dLbl>
              <c:idx val="2"/>
              <c:delete val="1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B685-4CEB-AA57-E3A920F38848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251</c:v>
                </c:pt>
                <c:pt idx="1">
                  <c:v>6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685-4CEB-AA57-E3A920F3884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egendEntry>
        <c:idx val="2"/>
        <c:delete val="1"/>
      </c:legendEntry>
      <c:layout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BB0-404D-9D3B-8D994392EC9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BB0-404D-9D3B-8D994392EC9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836</c:v>
                </c:pt>
                <c:pt idx="1">
                  <c:v>593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B0-404D-9D3B-8D994392E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5" Type="http://schemas.openxmlformats.org/officeDocument/2006/relationships/chart" Target="../charts/chart50.xml"/><Relationship Id="rId4" Type="http://schemas.openxmlformats.org/officeDocument/2006/relationships/chart" Target="../charts/chart49.xml"/></Relationships>
</file>

<file path=xl/drawings/_rels/drawing2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2" Type="http://schemas.openxmlformats.org/officeDocument/2006/relationships/chart" Target="../charts/chart52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5" Type="http://schemas.openxmlformats.org/officeDocument/2006/relationships/chart" Target="../charts/chart55.xml"/><Relationship Id="rId4" Type="http://schemas.openxmlformats.org/officeDocument/2006/relationships/chart" Target="../charts/chart54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7" Type="http://schemas.openxmlformats.org/officeDocument/2006/relationships/chart" Target="../charts/chart64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6" Type="http://schemas.openxmlformats.org/officeDocument/2006/relationships/chart" Target="../charts/chart63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2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7.xml"/><Relationship Id="rId2" Type="http://schemas.openxmlformats.org/officeDocument/2006/relationships/chart" Target="../charts/chart66.xml"/><Relationship Id="rId1" Type="http://schemas.openxmlformats.org/officeDocument/2006/relationships/chart" Target="../charts/chart65.xml"/><Relationship Id="rId4" Type="http://schemas.openxmlformats.org/officeDocument/2006/relationships/chart" Target="../charts/chart68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40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19</xdr:row>
      <xdr:rowOff>98425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FCC2BEE-D196-4454-B3A8-18BB379E9D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6E77AA32-9CF6-4852-8B86-879A881F6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9BB42B7F-66F6-405A-9129-ED9082313C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1ECC74EE-D13A-458D-BE3B-9CF6780F4B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264ABC6B-BC8D-4A1C-8C07-5061ABC4D1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6597D524-0482-4EA6-BAB7-0A03F3E980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19</xdr:row>
      <xdr:rowOff>98425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D5A26450-6F64-46A4-979C-E49763DED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63A235AA-A398-45FD-977B-C00F291D5C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57CBE45C-5BC3-4062-9F38-77A5C2D2B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5C76F711-319F-4B98-810C-B6C473E78D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19</xdr:row>
      <xdr:rowOff>98425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16BEA983-BC8F-4C25-AAD6-445D98FEF4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03E97329-76BE-4853-A4D0-8532011EF1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C88B83-5A62-4BD2-A724-2D7E736FFC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2ECCFCD9-59BB-4E0D-9869-73BD2B6EC1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AD3ACF08-2FE5-4B69-A89D-F824E04FA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C9885BEE-0F09-4C86-9C63-47BC60A7EA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BA81A966-8D58-447A-9C53-0CDA84CE66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F37D247D-2F41-4857-87A8-136C568879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A8A4D9B1-6D5C-47A9-B8E3-F979AC9D8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010B5845-54FD-40AD-86D8-9F45FA7E90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4D36C7E9-D7DD-4169-B578-164EB0C698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16D7089A-AB63-4EE6-B193-46F67ECA9B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2E6E4EA3-017E-4BD1-91DB-2098C64D48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CBE06A7D-12C0-4E98-9B80-11D12667BC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0904DADF-1303-492C-9CA9-120FBC9A9E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E6E9D6E7-AB8D-4064-93F5-196DA0F3F8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5A809ABA-D0A0-4190-B20E-33E0F91921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6CE71BFB-BF18-4B6E-AC44-C75CD57035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AD6684E2-8D4D-43BD-A6EA-04335F7B2B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BD080331-737E-43D9-B05D-7889688E7B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1076325</xdr:colOff>
      <xdr:row>56</xdr:row>
      <xdr:rowOff>9525</xdr:rowOff>
    </xdr:from>
    <xdr:to>
      <xdr:col>70</xdr:col>
      <xdr:colOff>59055</xdr:colOff>
      <xdr:row>65</xdr:row>
      <xdr:rowOff>1905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3E9E1317-DFD7-4EB6-8872-D80153A6D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74</xdr:col>
      <xdr:colOff>733425</xdr:colOff>
      <xdr:row>6</xdr:row>
      <xdr:rowOff>200025</xdr:rowOff>
    </xdr:from>
    <xdr:to>
      <xdr:col>79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4E0285C0-AFC0-48EF-A6B0-B0B672993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80</xdr:col>
      <xdr:colOff>95250</xdr:colOff>
      <xdr:row>6</xdr:row>
      <xdr:rowOff>190500</xdr:rowOff>
    </xdr:from>
    <xdr:to>
      <xdr:col>85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0D965E1E-3E46-4651-B4CF-61A6B443D6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88</xdr:col>
      <xdr:colOff>304800</xdr:colOff>
      <xdr:row>6</xdr:row>
      <xdr:rowOff>161925</xdr:rowOff>
    </xdr:from>
    <xdr:to>
      <xdr:col>91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1055E11B-C3AC-4869-AC4D-E37F09F46F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74DD3CFB-A7A8-4600-B72E-F25D4B1FF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17</xdr:col>
      <xdr:colOff>88900</xdr:colOff>
      <xdr:row>6</xdr:row>
      <xdr:rowOff>133350</xdr:rowOff>
    </xdr:from>
    <xdr:to>
      <xdr:col>22</xdr:col>
      <xdr:colOff>533400</xdr:colOff>
      <xdr:row>17</xdr:row>
      <xdr:rowOff>152400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79E4C273-B31F-4A6F-B9D5-781BAF6D20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47</xdr:col>
      <xdr:colOff>336550</xdr:colOff>
      <xdr:row>7</xdr:row>
      <xdr:rowOff>95250</xdr:rowOff>
    </xdr:from>
    <xdr:to>
      <xdr:col>55</xdr:col>
      <xdr:colOff>384175</xdr:colOff>
      <xdr:row>17</xdr:row>
      <xdr:rowOff>0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C4DBBBD5-D9EA-46DC-BA5B-CA1440E9DF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638175</xdr:colOff>
      <xdr:row>6</xdr:row>
      <xdr:rowOff>107950</xdr:rowOff>
    </xdr:from>
    <xdr:to>
      <xdr:col>60</xdr:col>
      <xdr:colOff>533400</xdr:colOff>
      <xdr:row>15</xdr:row>
      <xdr:rowOff>69850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95891729-E14A-4C96-8A8D-E4920293F9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238125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4AB15D5C-532B-441C-A206-5881220C2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44450</xdr:colOff>
      <xdr:row>35</xdr:row>
      <xdr:rowOff>142875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BBA5FFAD-8B41-4CA5-948B-F6342D5753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7BAD2D92-4764-4D76-AC4E-B7AD7834A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EE9C4029-20B7-4E61-A207-99C410CF7E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BBBC57EB-E8C4-4D4E-A585-B55B397F10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3AED67A0-9359-4CA8-A3B2-EABF25C4D6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93C36CD0-3135-4CBD-B8BE-DA183151C4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C078FDF-C107-4C5E-9958-302F9693B4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A2B746F-E852-43E7-8039-750E006E71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A9B34A0E-AE3B-408E-A82B-D32509BD0D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4B72672C-D706-4AF6-82B2-67155900C3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3D326E34-99DC-40DA-A8ED-7A209ABBC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0AEB67F6-6061-4367-95F7-836963C78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89EB0DB1-DAF7-48E7-A5DF-DDEEB6549D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420AB778-1E92-4989-959E-9B5A38F07F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CD476806-D725-4ACE-BD62-24939A4A61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82F3EE87-31CC-4550-8B05-21B14AACF5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3466E408-0ED8-497A-816E-6B5576933E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B13472F7-62A3-4BA9-9FA2-6FAE75DAA2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C05C507D-3231-405F-AE2B-0FE1F7A391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3E62EEC-39A5-4612-B711-9D34E8ACB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A96CD08-55C1-4166-863E-ECCDE7BF1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BA35FE71-DD42-4ECA-B699-8B0B69C4D0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2960CDC6-9A22-457E-BD24-B9FDF39FE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3DB3C740-F2CA-4C2D-8D68-BA5197E1D0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8" name="graficoSVialSentencias">
          <a:extLst>
            <a:ext uri="{FF2B5EF4-FFF2-40B4-BE49-F238E27FC236}">
              <a16:creationId xmlns:a16="http://schemas.microsoft.com/office/drawing/2014/main" id="{90C0C0AF-322D-42E0-814B-38F9925CB6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B259A353-CF19-4EA0-8DA6-D0A432EEEF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9F72534D-30F4-43AA-8C37-8DE6970C9B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68D4B908-0FDE-461A-8EA5-550AEDDF8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7BC2E0B0-23C6-4EC8-AA72-FB31690841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5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6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11"/>
  <sheetViews>
    <sheetView showGridLines="0" tabSelected="1" workbookViewId="0">
      <selection sqref="A1:B1"/>
    </sheetView>
  </sheetViews>
  <sheetFormatPr baseColWidth="10" defaultColWidth="9.140625" defaultRowHeight="15" x14ac:dyDescent="0.25"/>
  <cols>
    <col min="1" max="1" width="30.28515625" customWidth="1"/>
    <col min="2" max="2" width="26.42578125" customWidth="1"/>
    <col min="3" max="3" width="1.28515625" customWidth="1"/>
    <col min="4" max="4" width="0.5703125" customWidth="1"/>
    <col min="5" max="39" width="9.28515625" customWidth="1"/>
  </cols>
  <sheetData>
    <row r="1" spans="1:2" x14ac:dyDescent="0.25">
      <c r="A1" s="167" t="s">
        <v>0</v>
      </c>
      <c r="B1" s="167"/>
    </row>
    <row r="2" spans="1:2" x14ac:dyDescent="0.25">
      <c r="A2" s="1" t="s">
        <v>1</v>
      </c>
    </row>
    <row r="3" spans="1:2" x14ac:dyDescent="0.25">
      <c r="A3" s="2" t="s">
        <v>2</v>
      </c>
    </row>
    <row r="4" spans="1:2" x14ac:dyDescent="0.25">
      <c r="A4" s="1" t="s">
        <v>3</v>
      </c>
    </row>
    <row r="5" spans="1:2" x14ac:dyDescent="0.25">
      <c r="A5" s="2" t="s">
        <v>4</v>
      </c>
    </row>
    <row r="6" spans="1:2" x14ac:dyDescent="0.25">
      <c r="A6" s="1" t="s">
        <v>5</v>
      </c>
    </row>
    <row r="7" spans="1:2" x14ac:dyDescent="0.25">
      <c r="A7" s="2" t="s">
        <v>6</v>
      </c>
    </row>
    <row r="8" spans="1:2" x14ac:dyDescent="0.25">
      <c r="A8" s="1" t="s">
        <v>7</v>
      </c>
    </row>
    <row r="9" spans="1:2" x14ac:dyDescent="0.25">
      <c r="A9" s="2" t="s">
        <v>8</v>
      </c>
    </row>
    <row r="10" spans="1:2" x14ac:dyDescent="0.25">
      <c r="A10" s="1" t="s">
        <v>9</v>
      </c>
    </row>
    <row r="11" spans="1:2" x14ac:dyDescent="0.25">
      <c r="A11" s="2" t="s">
        <v>10</v>
      </c>
    </row>
  </sheetData>
  <sheetProtection algorithmName="SHA-512" hashValue="QIJ9h0UJhj1HUAaNwwf0lhhDhRXRhWbDVb1h6tUqlFgHWlbgPCAcXS/KbsQM5qSBEuhi7VedW108xM03+2aphw==" saltValue="yTZ72JW+6tHNEsgIkcky5Q==" spinCount="100000" sheet="1" objects="1" scenarios="1"/>
  <mergeCells count="1">
    <mergeCell ref="A1:B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E6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56.42578125" customWidth="1"/>
    <col min="3" max="3" width="8.42578125" customWidth="1"/>
    <col min="4" max="4" width="25.140625" customWidth="1"/>
    <col min="5" max="5" width="9.85546875" customWidth="1"/>
    <col min="6" max="9" width="0.7109375" customWidth="1"/>
    <col min="10" max="41" width="7.28515625" customWidth="1"/>
  </cols>
  <sheetData>
    <row r="1" spans="1:5" x14ac:dyDescent="0.25">
      <c r="A1" s="3" t="s">
        <v>846</v>
      </c>
    </row>
    <row r="3" spans="1:5" ht="18.399999999999999" customHeight="1" x14ac:dyDescent="0.25">
      <c r="A3" s="5"/>
      <c r="B3" s="6" t="s">
        <v>726</v>
      </c>
    </row>
    <row r="4" spans="1:5" x14ac:dyDescent="0.25">
      <c r="A4" s="7"/>
      <c r="B4" s="8"/>
      <c r="C4" s="9" t="s">
        <v>99</v>
      </c>
      <c r="D4" s="9" t="s">
        <v>847</v>
      </c>
      <c r="E4" s="10" t="s">
        <v>109</v>
      </c>
    </row>
    <row r="5" spans="1:5" x14ac:dyDescent="0.25">
      <c r="A5" s="11" t="s">
        <v>848</v>
      </c>
      <c r="B5" s="18"/>
      <c r="C5" s="13">
        <v>18</v>
      </c>
      <c r="D5" s="13">
        <v>11</v>
      </c>
      <c r="E5" s="25">
        <v>0</v>
      </c>
    </row>
    <row r="6" spans="1:5" x14ac:dyDescent="0.25">
      <c r="A6" s="11" t="s">
        <v>849</v>
      </c>
      <c r="B6" s="18"/>
      <c r="C6" s="13">
        <v>13</v>
      </c>
      <c r="D6" s="13">
        <v>10</v>
      </c>
      <c r="E6" s="25">
        <v>0</v>
      </c>
    </row>
    <row r="7" spans="1:5" x14ac:dyDescent="0.25">
      <c r="A7" s="11" t="s">
        <v>850</v>
      </c>
      <c r="B7" s="18"/>
      <c r="C7" s="13">
        <v>2</v>
      </c>
      <c r="D7" s="13">
        <v>1</v>
      </c>
      <c r="E7" s="25">
        <v>0</v>
      </c>
    </row>
    <row r="8" spans="1:5" x14ac:dyDescent="0.25">
      <c r="A8" s="11" t="s">
        <v>851</v>
      </c>
      <c r="B8" s="18"/>
      <c r="C8" s="13">
        <v>1</v>
      </c>
      <c r="D8" s="13">
        <v>0</v>
      </c>
      <c r="E8" s="25">
        <v>0</v>
      </c>
    </row>
    <row r="9" spans="1:5" x14ac:dyDescent="0.25">
      <c r="A9" s="11" t="s">
        <v>459</v>
      </c>
      <c r="B9" s="18"/>
      <c r="C9" s="13">
        <v>2</v>
      </c>
      <c r="D9" s="13">
        <v>0</v>
      </c>
      <c r="E9" s="25">
        <v>0</v>
      </c>
    </row>
    <row r="10" spans="1:5" x14ac:dyDescent="0.25">
      <c r="A10" s="11" t="s">
        <v>852</v>
      </c>
      <c r="B10" s="18"/>
      <c r="C10" s="13">
        <v>0</v>
      </c>
      <c r="D10" s="13">
        <v>0</v>
      </c>
      <c r="E10" s="25">
        <v>0</v>
      </c>
    </row>
    <row r="11" spans="1:5" x14ac:dyDescent="0.25">
      <c r="A11" s="182" t="s">
        <v>624</v>
      </c>
      <c r="B11" s="183"/>
      <c r="C11" s="32">
        <v>36</v>
      </c>
      <c r="D11" s="32">
        <v>22</v>
      </c>
      <c r="E11" s="32">
        <v>0</v>
      </c>
    </row>
    <row r="12" spans="1:5" ht="18.399999999999999" customHeight="1" x14ac:dyDescent="0.25">
      <c r="A12" s="5"/>
      <c r="B12" s="6" t="s">
        <v>853</v>
      </c>
    </row>
    <row r="13" spans="1:5" x14ac:dyDescent="0.25">
      <c r="A13" s="7"/>
      <c r="B13" s="8"/>
      <c r="C13" s="10" t="s">
        <v>2</v>
      </c>
    </row>
    <row r="14" spans="1:5" x14ac:dyDescent="0.25">
      <c r="A14" s="11" t="s">
        <v>854</v>
      </c>
      <c r="B14" s="18"/>
      <c r="C14" s="25">
        <v>0</v>
      </c>
    </row>
    <row r="15" spans="1:5" x14ac:dyDescent="0.25">
      <c r="A15" s="11" t="s">
        <v>855</v>
      </c>
      <c r="B15" s="18"/>
      <c r="C15" s="25">
        <v>0</v>
      </c>
    </row>
    <row r="16" spans="1:5" x14ac:dyDescent="0.25">
      <c r="A16" s="11" t="s">
        <v>856</v>
      </c>
      <c r="B16" s="18"/>
      <c r="C16" s="25">
        <v>0</v>
      </c>
    </row>
    <row r="17" spans="1:3" x14ac:dyDescent="0.25">
      <c r="A17" s="182" t="s">
        <v>624</v>
      </c>
      <c r="B17" s="183"/>
      <c r="C17" s="32">
        <v>0</v>
      </c>
    </row>
    <row r="18" spans="1:3" ht="18.399999999999999" customHeight="1" x14ac:dyDescent="0.25">
      <c r="A18" s="5"/>
      <c r="B18" s="6" t="s">
        <v>857</v>
      </c>
    </row>
    <row r="19" spans="1:3" x14ac:dyDescent="0.25">
      <c r="A19" s="7"/>
      <c r="B19" s="8"/>
      <c r="C19" s="10" t="s">
        <v>2</v>
      </c>
    </row>
    <row r="20" spans="1:3" x14ac:dyDescent="0.25">
      <c r="A20" s="11" t="s">
        <v>848</v>
      </c>
      <c r="B20" s="18"/>
      <c r="C20" s="25">
        <v>10</v>
      </c>
    </row>
    <row r="21" spans="1:3" x14ac:dyDescent="0.25">
      <c r="A21" s="11" t="s">
        <v>849</v>
      </c>
      <c r="B21" s="18"/>
      <c r="C21" s="25">
        <v>9</v>
      </c>
    </row>
    <row r="22" spans="1:3" x14ac:dyDescent="0.25">
      <c r="A22" s="11" t="s">
        <v>850</v>
      </c>
      <c r="B22" s="18"/>
      <c r="C22" s="25">
        <v>8</v>
      </c>
    </row>
    <row r="23" spans="1:3" x14ac:dyDescent="0.25">
      <c r="A23" s="11" t="s">
        <v>851</v>
      </c>
      <c r="B23" s="18"/>
      <c r="C23" s="25">
        <v>26</v>
      </c>
    </row>
    <row r="24" spans="1:3" x14ac:dyDescent="0.25">
      <c r="A24" s="11" t="s">
        <v>459</v>
      </c>
      <c r="B24" s="18"/>
      <c r="C24" s="25">
        <v>13</v>
      </c>
    </row>
    <row r="25" spans="1:3" x14ac:dyDescent="0.25">
      <c r="A25" s="11" t="s">
        <v>852</v>
      </c>
      <c r="B25" s="18"/>
      <c r="C25" s="25">
        <v>4</v>
      </c>
    </row>
    <row r="26" spans="1:3" x14ac:dyDescent="0.25">
      <c r="A26" s="182" t="s">
        <v>624</v>
      </c>
      <c r="B26" s="183"/>
      <c r="C26" s="32">
        <v>70</v>
      </c>
    </row>
    <row r="27" spans="1:3" ht="18.399999999999999" customHeight="1" x14ac:dyDescent="0.25">
      <c r="A27" s="5"/>
      <c r="B27" s="6" t="s">
        <v>752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754</v>
      </c>
      <c r="B29" s="18"/>
      <c r="C29" s="25">
        <v>0</v>
      </c>
    </row>
    <row r="30" spans="1:3" x14ac:dyDescent="0.25">
      <c r="A30" s="11" t="s">
        <v>696</v>
      </c>
      <c r="B30" s="18"/>
      <c r="C30" s="25">
        <v>0</v>
      </c>
    </row>
    <row r="31" spans="1:3" x14ac:dyDescent="0.25">
      <c r="A31" s="11" t="s">
        <v>858</v>
      </c>
      <c r="B31" s="18"/>
      <c r="C31" s="25">
        <v>68</v>
      </c>
    </row>
    <row r="32" spans="1:3" x14ac:dyDescent="0.25">
      <c r="A32" s="11" t="s">
        <v>793</v>
      </c>
      <c r="B32" s="18"/>
      <c r="C32" s="25">
        <v>6</v>
      </c>
    </row>
    <row r="33" spans="1:3" x14ac:dyDescent="0.25">
      <c r="A33" s="11" t="s">
        <v>859</v>
      </c>
      <c r="B33" s="18"/>
      <c r="C33" s="25">
        <v>14</v>
      </c>
    </row>
    <row r="34" spans="1:3" x14ac:dyDescent="0.25">
      <c r="A34" s="11" t="s">
        <v>698</v>
      </c>
      <c r="B34" s="18"/>
      <c r="C34" s="25">
        <v>0</v>
      </c>
    </row>
    <row r="35" spans="1:3" x14ac:dyDescent="0.25">
      <c r="A35" s="11" t="s">
        <v>699</v>
      </c>
      <c r="B35" s="18"/>
      <c r="C35" s="25">
        <v>0</v>
      </c>
    </row>
    <row r="36" spans="1:3" x14ac:dyDescent="0.25">
      <c r="A36" s="11" t="s">
        <v>757</v>
      </c>
      <c r="B36" s="18"/>
      <c r="C36" s="25">
        <v>0</v>
      </c>
    </row>
    <row r="37" spans="1:3" x14ac:dyDescent="0.25">
      <c r="A37" s="11" t="s">
        <v>758</v>
      </c>
      <c r="B37" s="18"/>
      <c r="C37" s="25">
        <v>0</v>
      </c>
    </row>
    <row r="38" spans="1:3" x14ac:dyDescent="0.25">
      <c r="A38" s="182" t="s">
        <v>624</v>
      </c>
      <c r="B38" s="183"/>
      <c r="C38" s="32">
        <v>88</v>
      </c>
    </row>
    <row r="39" spans="1:3" ht="18.399999999999999" customHeight="1" x14ac:dyDescent="0.25">
      <c r="A39" s="5"/>
      <c r="B39" s="6" t="s">
        <v>860</v>
      </c>
    </row>
    <row r="40" spans="1:3" x14ac:dyDescent="0.25">
      <c r="A40" s="7"/>
      <c r="B40" s="8"/>
      <c r="C40" s="10" t="s">
        <v>2</v>
      </c>
    </row>
    <row r="41" spans="1:3" x14ac:dyDescent="0.25">
      <c r="A41" s="11" t="s">
        <v>848</v>
      </c>
      <c r="B41" s="18"/>
      <c r="C41" s="25">
        <v>2</v>
      </c>
    </row>
    <row r="42" spans="1:3" x14ac:dyDescent="0.25">
      <c r="A42" s="11" t="s">
        <v>849</v>
      </c>
      <c r="B42" s="18"/>
      <c r="C42" s="25">
        <v>5</v>
      </c>
    </row>
    <row r="43" spans="1:3" x14ac:dyDescent="0.25">
      <c r="A43" s="11" t="s">
        <v>850</v>
      </c>
      <c r="B43" s="18"/>
      <c r="C43" s="25">
        <v>1</v>
      </c>
    </row>
    <row r="44" spans="1:3" x14ac:dyDescent="0.25">
      <c r="A44" s="11" t="s">
        <v>851</v>
      </c>
      <c r="B44" s="18"/>
      <c r="C44" s="25">
        <v>15</v>
      </c>
    </row>
    <row r="45" spans="1:3" x14ac:dyDescent="0.25">
      <c r="A45" s="11" t="s">
        <v>459</v>
      </c>
      <c r="B45" s="18"/>
      <c r="C45" s="25">
        <v>2</v>
      </c>
    </row>
    <row r="46" spans="1:3" x14ac:dyDescent="0.25">
      <c r="A46" s="11" t="s">
        <v>852</v>
      </c>
      <c r="B46" s="18"/>
      <c r="C46" s="25">
        <v>4</v>
      </c>
    </row>
    <row r="47" spans="1:3" x14ac:dyDescent="0.25">
      <c r="A47" s="182" t="s">
        <v>624</v>
      </c>
      <c r="B47" s="183"/>
      <c r="C47" s="32">
        <v>29</v>
      </c>
    </row>
    <row r="48" spans="1:3" ht="18.399999999999999" customHeight="1" x14ac:dyDescent="0.25">
      <c r="A48" s="5"/>
      <c r="B48" s="6" t="s">
        <v>861</v>
      </c>
    </row>
    <row r="49" spans="1:3" x14ac:dyDescent="0.25">
      <c r="A49" s="7"/>
      <c r="B49" s="8"/>
      <c r="C49" s="10" t="s">
        <v>2</v>
      </c>
    </row>
    <row r="50" spans="1:3" x14ac:dyDescent="0.25">
      <c r="A50" s="170" t="s">
        <v>848</v>
      </c>
      <c r="B50" s="12" t="s">
        <v>76</v>
      </c>
      <c r="C50" s="25">
        <v>0</v>
      </c>
    </row>
    <row r="51" spans="1:3" x14ac:dyDescent="0.25">
      <c r="A51" s="172"/>
      <c r="B51" s="12" t="s">
        <v>77</v>
      </c>
      <c r="C51" s="25">
        <v>0</v>
      </c>
    </row>
    <row r="52" spans="1:3" x14ac:dyDescent="0.25">
      <c r="A52" s="170" t="s">
        <v>849</v>
      </c>
      <c r="B52" s="12" t="s">
        <v>76</v>
      </c>
      <c r="C52" s="25">
        <v>4</v>
      </c>
    </row>
    <row r="53" spans="1:3" x14ac:dyDescent="0.25">
      <c r="A53" s="172"/>
      <c r="B53" s="12" t="s">
        <v>77</v>
      </c>
      <c r="C53" s="25">
        <v>0</v>
      </c>
    </row>
    <row r="54" spans="1:3" x14ac:dyDescent="0.25">
      <c r="A54" s="170" t="s">
        <v>850</v>
      </c>
      <c r="B54" s="12" t="s">
        <v>76</v>
      </c>
      <c r="C54" s="25">
        <v>0</v>
      </c>
    </row>
    <row r="55" spans="1:3" x14ac:dyDescent="0.25">
      <c r="A55" s="172"/>
      <c r="B55" s="12" t="s">
        <v>77</v>
      </c>
      <c r="C55" s="25">
        <v>0</v>
      </c>
    </row>
    <row r="56" spans="1:3" x14ac:dyDescent="0.25">
      <c r="A56" s="170" t="s">
        <v>851</v>
      </c>
      <c r="B56" s="12" t="s">
        <v>76</v>
      </c>
      <c r="C56" s="25">
        <v>5</v>
      </c>
    </row>
    <row r="57" spans="1:3" x14ac:dyDescent="0.25">
      <c r="A57" s="172"/>
      <c r="B57" s="12" t="s">
        <v>77</v>
      </c>
      <c r="C57" s="25">
        <v>0</v>
      </c>
    </row>
    <row r="58" spans="1:3" x14ac:dyDescent="0.25">
      <c r="A58" s="170" t="s">
        <v>459</v>
      </c>
      <c r="B58" s="12" t="s">
        <v>76</v>
      </c>
      <c r="C58" s="25">
        <v>2</v>
      </c>
    </row>
    <row r="59" spans="1:3" x14ac:dyDescent="0.25">
      <c r="A59" s="172"/>
      <c r="B59" s="12" t="s">
        <v>77</v>
      </c>
      <c r="C59" s="25">
        <v>1</v>
      </c>
    </row>
    <row r="60" spans="1:3" x14ac:dyDescent="0.25">
      <c r="A60" s="170" t="s">
        <v>852</v>
      </c>
      <c r="B60" s="12" t="s">
        <v>76</v>
      </c>
      <c r="C60" s="25">
        <v>2</v>
      </c>
    </row>
    <row r="61" spans="1:3" x14ac:dyDescent="0.25">
      <c r="A61" s="172"/>
      <c r="B61" s="12" t="s">
        <v>77</v>
      </c>
      <c r="C61" s="25">
        <v>0</v>
      </c>
    </row>
    <row r="62" spans="1:3" x14ac:dyDescent="0.25">
      <c r="A62" s="182" t="s">
        <v>624</v>
      </c>
      <c r="B62" s="183"/>
      <c r="C62" s="32">
        <v>14</v>
      </c>
    </row>
  </sheetData>
  <sheetProtection algorithmName="SHA-512" hashValue="g2fhQRxVM+8tDtkxhSky2QTX5JOonL1470G9excWYq5jQsTcqvGcz6v7Q1PkT56P0OaZyROBfKR1GaY0Pjc6LQ==" saltValue="DxfJYmgs1eRaHB4sUgclBg==" spinCount="100000" sheet="1" objects="1" scenarios="1"/>
  <mergeCells count="12">
    <mergeCell ref="A11:B11"/>
    <mergeCell ref="A17:B17"/>
    <mergeCell ref="A26:B26"/>
    <mergeCell ref="A38:B38"/>
    <mergeCell ref="A47:B47"/>
    <mergeCell ref="A60:A61"/>
    <mergeCell ref="A62:B62"/>
    <mergeCell ref="A50:A51"/>
    <mergeCell ref="A52:A53"/>
    <mergeCell ref="A54:A55"/>
    <mergeCell ref="A56:A57"/>
    <mergeCell ref="A58:A59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F42"/>
  <sheetViews>
    <sheetView showGridLines="0" workbookViewId="0"/>
  </sheetViews>
  <sheetFormatPr baseColWidth="10" defaultColWidth="9.140625" defaultRowHeight="15" x14ac:dyDescent="0.25"/>
  <cols>
    <col min="1" max="1" width="43.42578125" customWidth="1"/>
    <col min="2" max="2" width="69.28515625" customWidth="1"/>
    <col min="3" max="3" width="28.140625" customWidth="1"/>
    <col min="4" max="4" width="12.140625" customWidth="1"/>
    <col min="5" max="5" width="21.28515625" customWidth="1"/>
    <col min="6" max="6" width="19.85546875" customWidth="1"/>
    <col min="7" max="10" width="0.7109375" customWidth="1"/>
    <col min="11" max="31" width="8.5703125" customWidth="1"/>
  </cols>
  <sheetData>
    <row r="1" spans="1:6" x14ac:dyDescent="0.25">
      <c r="A1" s="3" t="s">
        <v>862</v>
      </c>
    </row>
    <row r="3" spans="1:6" ht="18.399999999999999" customHeight="1" x14ac:dyDescent="0.25">
      <c r="A3" s="5"/>
      <c r="B3" s="6" t="s">
        <v>863</v>
      </c>
    </row>
    <row r="4" spans="1:6" x14ac:dyDescent="0.25">
      <c r="A4" s="7"/>
      <c r="B4" s="8"/>
      <c r="C4" s="31" t="s">
        <v>864</v>
      </c>
      <c r="D4" s="31" t="s">
        <v>59</v>
      </c>
      <c r="E4" s="31" t="s">
        <v>704</v>
      </c>
      <c r="F4" s="31" t="s">
        <v>865</v>
      </c>
    </row>
    <row r="5" spans="1:6" x14ac:dyDescent="0.25">
      <c r="A5" s="170" t="s">
        <v>866</v>
      </c>
      <c r="B5" s="12" t="s">
        <v>867</v>
      </c>
      <c r="C5" s="13">
        <v>17</v>
      </c>
      <c r="D5" s="13">
        <v>7</v>
      </c>
      <c r="E5" s="13">
        <v>5</v>
      </c>
      <c r="F5" s="25">
        <v>0</v>
      </c>
    </row>
    <row r="6" spans="1:6" x14ac:dyDescent="0.25">
      <c r="A6" s="172"/>
      <c r="B6" s="12" t="s">
        <v>868</v>
      </c>
      <c r="C6" s="13">
        <v>0</v>
      </c>
      <c r="D6" s="13">
        <v>0</v>
      </c>
      <c r="E6" s="13">
        <v>0</v>
      </c>
      <c r="F6" s="25">
        <v>0</v>
      </c>
    </row>
    <row r="7" spans="1:6" x14ac:dyDescent="0.25">
      <c r="A7" s="11" t="s">
        <v>869</v>
      </c>
      <c r="B7" s="12" t="s">
        <v>870</v>
      </c>
      <c r="C7" s="13">
        <v>3</v>
      </c>
      <c r="D7" s="13">
        <v>0</v>
      </c>
      <c r="E7" s="13">
        <v>0</v>
      </c>
      <c r="F7" s="25">
        <v>0</v>
      </c>
    </row>
    <row r="8" spans="1:6" x14ac:dyDescent="0.25">
      <c r="A8" s="170" t="s">
        <v>871</v>
      </c>
      <c r="B8" s="12" t="s">
        <v>872</v>
      </c>
      <c r="C8" s="13">
        <v>17</v>
      </c>
      <c r="D8" s="13">
        <v>8</v>
      </c>
      <c r="E8" s="13">
        <v>6</v>
      </c>
      <c r="F8" s="25">
        <v>1</v>
      </c>
    </row>
    <row r="9" spans="1:6" x14ac:dyDescent="0.25">
      <c r="A9" s="171"/>
      <c r="B9" s="12" t="s">
        <v>873</v>
      </c>
      <c r="C9" s="13">
        <v>0</v>
      </c>
      <c r="D9" s="13">
        <v>0</v>
      </c>
      <c r="E9" s="13">
        <v>0</v>
      </c>
      <c r="F9" s="25">
        <v>0</v>
      </c>
    </row>
    <row r="10" spans="1:6" x14ac:dyDescent="0.25">
      <c r="A10" s="172"/>
      <c r="B10" s="12" t="s">
        <v>874</v>
      </c>
      <c r="C10" s="13">
        <v>2</v>
      </c>
      <c r="D10" s="13">
        <v>0</v>
      </c>
      <c r="E10" s="13">
        <v>0</v>
      </c>
      <c r="F10" s="25">
        <v>0</v>
      </c>
    </row>
    <row r="11" spans="1:6" x14ac:dyDescent="0.25">
      <c r="A11" s="170" t="s">
        <v>875</v>
      </c>
      <c r="B11" s="12" t="s">
        <v>876</v>
      </c>
      <c r="C11" s="13">
        <v>1</v>
      </c>
      <c r="D11" s="13">
        <v>0</v>
      </c>
      <c r="E11" s="13">
        <v>0</v>
      </c>
      <c r="F11" s="25">
        <v>0</v>
      </c>
    </row>
    <row r="12" spans="1:6" x14ac:dyDescent="0.25">
      <c r="A12" s="172"/>
      <c r="B12" s="12" t="s">
        <v>877</v>
      </c>
      <c r="C12" s="13">
        <v>81</v>
      </c>
      <c r="D12" s="13">
        <v>7</v>
      </c>
      <c r="E12" s="13">
        <v>2</v>
      </c>
      <c r="F12" s="25">
        <v>0</v>
      </c>
    </row>
    <row r="13" spans="1:6" x14ac:dyDescent="0.25">
      <c r="A13" s="11" t="s">
        <v>878</v>
      </c>
      <c r="B13" s="12" t="s">
        <v>879</v>
      </c>
      <c r="C13" s="13">
        <v>0</v>
      </c>
      <c r="D13" s="13">
        <v>0</v>
      </c>
      <c r="E13" s="13">
        <v>0</v>
      </c>
      <c r="F13" s="25">
        <v>0</v>
      </c>
    </row>
    <row r="14" spans="1:6" x14ac:dyDescent="0.25">
      <c r="A14" s="170" t="s">
        <v>880</v>
      </c>
      <c r="B14" s="12" t="s">
        <v>881</v>
      </c>
      <c r="C14" s="13">
        <v>231</v>
      </c>
      <c r="D14" s="13">
        <v>47</v>
      </c>
      <c r="E14" s="13">
        <v>22</v>
      </c>
      <c r="F14" s="25">
        <v>0</v>
      </c>
    </row>
    <row r="15" spans="1:6" x14ac:dyDescent="0.25">
      <c r="A15" s="171"/>
      <c r="B15" s="12" t="s">
        <v>882</v>
      </c>
      <c r="C15" s="13">
        <v>0</v>
      </c>
      <c r="D15" s="13">
        <v>0</v>
      </c>
      <c r="E15" s="13">
        <v>0</v>
      </c>
      <c r="F15" s="25">
        <v>0</v>
      </c>
    </row>
    <row r="16" spans="1:6" x14ac:dyDescent="0.25">
      <c r="A16" s="171"/>
      <c r="B16" s="12" t="s">
        <v>883</v>
      </c>
      <c r="C16" s="13">
        <v>0</v>
      </c>
      <c r="D16" s="13">
        <v>0</v>
      </c>
      <c r="E16" s="13">
        <v>0</v>
      </c>
      <c r="F16" s="25">
        <v>0</v>
      </c>
    </row>
    <row r="17" spans="1:6" x14ac:dyDescent="0.25">
      <c r="A17" s="171"/>
      <c r="B17" s="12" t="s">
        <v>884</v>
      </c>
      <c r="C17" s="13">
        <v>8</v>
      </c>
      <c r="D17" s="13">
        <v>2</v>
      </c>
      <c r="E17" s="13">
        <v>0</v>
      </c>
      <c r="F17" s="25">
        <v>0</v>
      </c>
    </row>
    <row r="18" spans="1:6" x14ac:dyDescent="0.25">
      <c r="A18" s="172"/>
      <c r="B18" s="12" t="s">
        <v>885</v>
      </c>
      <c r="C18" s="13">
        <v>2</v>
      </c>
      <c r="D18" s="13">
        <v>0</v>
      </c>
      <c r="E18" s="13">
        <v>0</v>
      </c>
      <c r="F18" s="25">
        <v>0</v>
      </c>
    </row>
    <row r="19" spans="1:6" x14ac:dyDescent="0.25">
      <c r="A19" s="11" t="s">
        <v>886</v>
      </c>
      <c r="B19" s="12" t="s">
        <v>887</v>
      </c>
      <c r="C19" s="13">
        <v>0</v>
      </c>
      <c r="D19" s="13">
        <v>0</v>
      </c>
      <c r="E19" s="13">
        <v>0</v>
      </c>
      <c r="F19" s="25">
        <v>0</v>
      </c>
    </row>
    <row r="20" spans="1:6" x14ac:dyDescent="0.25">
      <c r="A20" s="11" t="s">
        <v>888</v>
      </c>
      <c r="B20" s="12" t="s">
        <v>889</v>
      </c>
      <c r="C20" s="13">
        <v>0</v>
      </c>
      <c r="D20" s="13">
        <v>0</v>
      </c>
      <c r="E20" s="13">
        <v>0</v>
      </c>
      <c r="F20" s="25">
        <v>0</v>
      </c>
    </row>
    <row r="21" spans="1:6" x14ac:dyDescent="0.25">
      <c r="A21" s="182" t="s">
        <v>624</v>
      </c>
      <c r="B21" s="183"/>
      <c r="C21" s="32">
        <v>362</v>
      </c>
      <c r="D21" s="32">
        <v>71</v>
      </c>
      <c r="E21" s="32">
        <v>35</v>
      </c>
      <c r="F21" s="32">
        <v>1</v>
      </c>
    </row>
    <row r="22" spans="1:6" ht="18.399999999999999" customHeight="1" x14ac:dyDescent="0.25">
      <c r="A22" s="5"/>
      <c r="B22" s="6" t="s">
        <v>726</v>
      </c>
    </row>
    <row r="23" spans="1:6" x14ac:dyDescent="0.25">
      <c r="A23" s="7"/>
      <c r="B23" s="8"/>
      <c r="C23" s="10" t="s">
        <v>2</v>
      </c>
    </row>
    <row r="24" spans="1:6" x14ac:dyDescent="0.25">
      <c r="A24" s="11" t="s">
        <v>99</v>
      </c>
      <c r="B24" s="18"/>
      <c r="C24" s="25">
        <v>2</v>
      </c>
    </row>
    <row r="25" spans="1:6" x14ac:dyDescent="0.25">
      <c r="A25" s="11" t="s">
        <v>109</v>
      </c>
      <c r="B25" s="18"/>
      <c r="C25" s="25">
        <v>1</v>
      </c>
    </row>
    <row r="26" spans="1:6" x14ac:dyDescent="0.25">
      <c r="A26" s="11" t="s">
        <v>727</v>
      </c>
      <c r="B26" s="18"/>
      <c r="C26" s="25">
        <v>1</v>
      </c>
    </row>
    <row r="27" spans="1:6" x14ac:dyDescent="0.25">
      <c r="A27" s="182" t="s">
        <v>624</v>
      </c>
      <c r="B27" s="183"/>
      <c r="C27" s="32">
        <v>4</v>
      </c>
    </row>
    <row r="28" spans="1:6" ht="18.399999999999999" customHeight="1" x14ac:dyDescent="0.25">
      <c r="A28" s="5"/>
      <c r="B28" s="6" t="s">
        <v>890</v>
      </c>
    </row>
    <row r="29" spans="1:6" x14ac:dyDescent="0.25">
      <c r="A29" s="7"/>
      <c r="B29" s="8"/>
      <c r="C29" s="10" t="s">
        <v>2</v>
      </c>
    </row>
    <row r="30" spans="1:6" x14ac:dyDescent="0.25">
      <c r="A30" s="11" t="s">
        <v>891</v>
      </c>
      <c r="B30" s="18"/>
      <c r="C30" s="25">
        <v>12</v>
      </c>
    </row>
    <row r="31" spans="1:6" x14ac:dyDescent="0.25">
      <c r="A31" s="11" t="s">
        <v>892</v>
      </c>
      <c r="B31" s="18"/>
      <c r="C31" s="25">
        <v>2</v>
      </c>
    </row>
    <row r="32" spans="1:6" x14ac:dyDescent="0.25">
      <c r="A32" s="11" t="s">
        <v>77</v>
      </c>
      <c r="B32" s="18"/>
      <c r="C32" s="25">
        <v>2</v>
      </c>
    </row>
    <row r="33" spans="1:3" x14ac:dyDescent="0.25">
      <c r="A33" s="182" t="s">
        <v>624</v>
      </c>
      <c r="B33" s="183"/>
      <c r="C33" s="32">
        <v>16</v>
      </c>
    </row>
    <row r="34" spans="1:3" ht="18.399999999999999" customHeight="1" x14ac:dyDescent="0.25">
      <c r="A34" s="5"/>
      <c r="B34" s="6" t="s">
        <v>893</v>
      </c>
    </row>
    <row r="35" spans="1:3" x14ac:dyDescent="0.25">
      <c r="A35" s="7"/>
      <c r="B35" s="8"/>
      <c r="C35" s="10" t="s">
        <v>2</v>
      </c>
    </row>
    <row r="36" spans="1:3" x14ac:dyDescent="0.25">
      <c r="A36" s="11" t="s">
        <v>894</v>
      </c>
      <c r="B36" s="18"/>
      <c r="C36" s="25">
        <v>12</v>
      </c>
    </row>
    <row r="37" spans="1:3" x14ac:dyDescent="0.25">
      <c r="A37" s="11" t="s">
        <v>895</v>
      </c>
      <c r="B37" s="18"/>
      <c r="C37" s="25">
        <v>12</v>
      </c>
    </row>
    <row r="38" spans="1:3" x14ac:dyDescent="0.25">
      <c r="A38" s="182" t="s">
        <v>624</v>
      </c>
      <c r="B38" s="183"/>
      <c r="C38" s="32">
        <v>24</v>
      </c>
    </row>
    <row r="40" spans="1:3" x14ac:dyDescent="0.25">
      <c r="A40" s="5"/>
    </row>
    <row r="41" spans="1:3" x14ac:dyDescent="0.25">
      <c r="A41" s="184" t="s">
        <v>63</v>
      </c>
    </row>
    <row r="42" spans="1:3" x14ac:dyDescent="0.25">
      <c r="A42" s="184"/>
    </row>
  </sheetData>
  <sheetProtection algorithmName="SHA-512" hashValue="Ud8zrk1uw+5zJe1WDvbUUb/M7KU0p9snYdS58yKcgFMDaKDTmaOkIARfh6aU7+JOwvd0U7TN5E45ck2q0LLkdQ==" saltValue="HIoWQ0iwYXqnj5NM7ry+0Q==" spinCount="100000" sheet="1" objects="1" scenarios="1"/>
  <mergeCells count="9">
    <mergeCell ref="A27:B27"/>
    <mergeCell ref="A33:B33"/>
    <mergeCell ref="A38:B38"/>
    <mergeCell ref="A41:A42"/>
    <mergeCell ref="A5:A6"/>
    <mergeCell ref="A8:A10"/>
    <mergeCell ref="A11:A12"/>
    <mergeCell ref="A14:A18"/>
    <mergeCell ref="A21:B21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1:CN66"/>
  <sheetViews>
    <sheetView showGridLines="0" showRowColHeaders="0" workbookViewId="0"/>
  </sheetViews>
  <sheetFormatPr baseColWidth="10" defaultRowHeight="12.75" x14ac:dyDescent="0.25"/>
  <cols>
    <col min="1" max="1" width="2.7109375" style="99" customWidth="1"/>
    <col min="2" max="2" width="4.42578125" style="99" customWidth="1"/>
    <col min="3" max="3" width="18.7109375" style="99" customWidth="1"/>
    <col min="4" max="4" width="36.42578125" style="99" customWidth="1"/>
    <col min="5" max="5" width="18.7109375" style="99" customWidth="1"/>
    <col min="6" max="6" width="7.42578125" style="99" customWidth="1"/>
    <col min="7" max="7" width="2.7109375" style="99" customWidth="1"/>
    <col min="8" max="8" width="10.140625" style="99" customWidth="1"/>
    <col min="9" max="13" width="11.42578125" style="99"/>
    <col min="14" max="14" width="5.5703125" style="99" customWidth="1"/>
    <col min="15" max="15" width="11" style="99" customWidth="1"/>
    <col min="16" max="16" width="2.7109375" style="99" customWidth="1"/>
    <col min="17" max="17" width="11.42578125" style="99"/>
    <col min="18" max="19" width="12.85546875" style="99" customWidth="1"/>
    <col min="20" max="23" width="11.42578125" style="99"/>
    <col min="24" max="24" width="2.7109375" style="99" customWidth="1"/>
    <col min="25" max="25" width="6.28515625" style="99" customWidth="1"/>
    <col min="26" max="29" width="13.85546875" style="99" customWidth="1"/>
    <col min="30" max="30" width="11.42578125" style="99"/>
    <col min="31" max="31" width="9.42578125" style="99" customWidth="1"/>
    <col min="32" max="32" width="2.7109375" style="99" customWidth="1"/>
    <col min="33" max="38" width="11.42578125" style="99"/>
    <col min="39" max="39" width="14.5703125" style="99" customWidth="1"/>
    <col min="40" max="40" width="2.7109375" style="99" customWidth="1"/>
    <col min="41" max="41" width="11.42578125" style="99"/>
    <col min="42" max="44" width="19.28515625" style="99" customWidth="1"/>
    <col min="45" max="45" width="14.85546875" style="99" customWidth="1"/>
    <col min="46" max="46" width="2.7109375" style="99" customWidth="1"/>
    <col min="47" max="47" width="7" style="99" customWidth="1"/>
    <col min="48" max="48" width="14" style="99" customWidth="1"/>
    <col min="49" max="53" width="11.42578125" style="99"/>
    <col min="54" max="54" width="5.42578125" style="99" customWidth="1"/>
    <col min="55" max="55" width="2.7109375" style="99" customWidth="1"/>
    <col min="56" max="56" width="11.42578125" style="99"/>
    <col min="57" max="59" width="13.85546875" style="99" customWidth="1"/>
    <col min="60" max="60" width="11.42578125" style="99"/>
    <col min="61" max="61" width="19.28515625" style="99" customWidth="1"/>
    <col min="62" max="62" width="2.7109375" style="99" customWidth="1"/>
    <col min="63" max="63" width="7.140625" style="99" customWidth="1"/>
    <col min="64" max="65" width="6.5703125" style="99" customWidth="1"/>
    <col min="66" max="66" width="9" style="99" customWidth="1"/>
    <col min="67" max="68" width="7" style="99" customWidth="1"/>
    <col min="69" max="69" width="8.7109375" style="99" customWidth="1"/>
    <col min="70" max="70" width="6.7109375" style="99" customWidth="1"/>
    <col min="71" max="71" width="9" style="99" customWidth="1"/>
    <col min="72" max="72" width="6.140625" style="99" customWidth="1"/>
    <col min="73" max="73" width="6.7109375" style="99" customWidth="1"/>
    <col min="74" max="74" width="2.7109375" style="99" customWidth="1"/>
    <col min="75" max="75" width="21.140625" style="99" customWidth="1"/>
    <col min="76" max="79" width="11.42578125" style="99"/>
    <col min="80" max="80" width="16.42578125" style="99" customWidth="1"/>
    <col min="81" max="81" width="2.7109375" style="99" customWidth="1"/>
    <col min="82" max="82" width="17" style="99" customWidth="1"/>
    <col min="83" max="84" width="21.140625" style="99" customWidth="1"/>
    <col min="85" max="87" width="11.42578125" style="99"/>
    <col min="88" max="88" width="2.7109375" style="99" customWidth="1"/>
    <col min="89" max="89" width="15.140625" style="99" customWidth="1"/>
    <col min="90" max="90" width="8.28515625" style="99" customWidth="1"/>
    <col min="91" max="91" width="23.42578125" style="99" customWidth="1"/>
    <col min="92" max="92" width="14.85546875" style="99" customWidth="1"/>
    <col min="93" max="93" width="18" style="99" customWidth="1"/>
    <col min="94" max="16384" width="11.42578125" style="99"/>
  </cols>
  <sheetData>
    <row r="1" spans="1:92" ht="18.75" x14ac:dyDescent="0.25">
      <c r="A1" s="97"/>
      <c r="B1" s="98"/>
      <c r="C1" s="187" t="s">
        <v>1016</v>
      </c>
      <c r="D1" s="187"/>
      <c r="E1" s="187"/>
      <c r="G1" s="97"/>
      <c r="P1" s="97"/>
      <c r="X1" s="97"/>
      <c r="AF1" s="97"/>
      <c r="AN1" s="97"/>
      <c r="AT1" s="97"/>
      <c r="BC1" s="97"/>
      <c r="BJ1" s="97"/>
      <c r="BV1" s="97"/>
      <c r="CC1" s="97"/>
      <c r="CJ1" s="97"/>
    </row>
    <row r="2" spans="1:92" s="101" customFormat="1" ht="11.25" x14ac:dyDescent="0.25">
      <c r="A2" s="100">
        <v>0</v>
      </c>
      <c r="H2" s="102"/>
      <c r="Z2" s="185"/>
      <c r="AA2" s="185"/>
      <c r="AB2" s="185"/>
      <c r="AC2" s="185"/>
      <c r="AH2" s="185"/>
      <c r="AI2" s="185"/>
      <c r="AJ2" s="185"/>
      <c r="AK2" s="185"/>
      <c r="AV2" s="186"/>
      <c r="AW2" s="186"/>
      <c r="AX2" s="186"/>
      <c r="AY2" s="186"/>
      <c r="AZ2" s="186"/>
      <c r="BA2" s="186"/>
      <c r="BK2" s="186" t="s">
        <v>1017</v>
      </c>
      <c r="BL2" s="186"/>
      <c r="BM2" s="186"/>
      <c r="BN2" s="186"/>
      <c r="BO2" s="186"/>
      <c r="BP2" s="186"/>
      <c r="BQ2" s="186"/>
      <c r="BR2" s="186"/>
      <c r="BS2" s="186"/>
      <c r="BT2" s="186"/>
      <c r="CK2" s="102"/>
    </row>
    <row r="3" spans="1:92" s="101" customFormat="1" ht="11.25" x14ac:dyDescent="0.25">
      <c r="Z3" s="185" t="s">
        <v>1018</v>
      </c>
      <c r="AA3" s="185"/>
      <c r="AB3" s="185"/>
      <c r="AC3" s="185"/>
      <c r="AH3" s="185" t="s">
        <v>1019</v>
      </c>
      <c r="AI3" s="185"/>
      <c r="AJ3" s="185"/>
      <c r="AK3" s="185"/>
      <c r="AV3" s="186" t="s">
        <v>726</v>
      </c>
      <c r="AW3" s="186"/>
      <c r="AX3" s="186"/>
      <c r="AY3" s="186"/>
      <c r="AZ3" s="186"/>
      <c r="BA3" s="186"/>
      <c r="CK3" s="102"/>
    </row>
    <row r="4" spans="1:92" s="103" customFormat="1" ht="21.75" customHeight="1" x14ac:dyDescent="0.25">
      <c r="C4" s="185" t="s">
        <v>12</v>
      </c>
      <c r="D4" s="185"/>
      <c r="E4" s="185"/>
      <c r="I4" s="185" t="s">
        <v>34</v>
      </c>
      <c r="J4" s="185"/>
      <c r="K4" s="185"/>
      <c r="L4" s="185"/>
      <c r="M4" s="185"/>
      <c r="Q4" s="185" t="s">
        <v>1020</v>
      </c>
      <c r="R4" s="185"/>
      <c r="S4" s="185"/>
      <c r="T4" s="185"/>
      <c r="U4" s="185"/>
      <c r="V4" s="185"/>
      <c r="AP4" s="185" t="s">
        <v>1021</v>
      </c>
      <c r="AQ4" s="185"/>
      <c r="AR4" s="185"/>
      <c r="BE4" s="185" t="s">
        <v>726</v>
      </c>
      <c r="BF4" s="185"/>
      <c r="BG4" s="185"/>
      <c r="BK4" s="189" t="s">
        <v>1022</v>
      </c>
      <c r="BL4" s="188" t="s">
        <v>1023</v>
      </c>
      <c r="BM4" s="188" t="s">
        <v>1024</v>
      </c>
      <c r="BN4" s="188" t="s">
        <v>147</v>
      </c>
      <c r="BO4" s="188" t="s">
        <v>1025</v>
      </c>
      <c r="BP4" s="188" t="s">
        <v>1026</v>
      </c>
      <c r="BQ4" s="188" t="s">
        <v>1027</v>
      </c>
      <c r="BR4" s="188" t="s">
        <v>254</v>
      </c>
      <c r="BS4" s="190" t="s">
        <v>1028</v>
      </c>
      <c r="BT4" s="190" t="s">
        <v>261</v>
      </c>
      <c r="BU4" s="190" t="s">
        <v>1029</v>
      </c>
      <c r="BX4" s="185" t="s">
        <v>133</v>
      </c>
      <c r="BY4" s="185"/>
      <c r="BZ4" s="185"/>
      <c r="CE4" s="185" t="s">
        <v>1030</v>
      </c>
      <c r="CF4" s="185"/>
      <c r="CK4" s="185" t="s">
        <v>42</v>
      </c>
      <c r="CL4" s="185"/>
      <c r="CM4" s="185"/>
      <c r="CN4" s="185"/>
    </row>
    <row r="5" spans="1:92" s="103" customFormat="1" ht="14.25" customHeight="1" x14ac:dyDescent="0.25">
      <c r="Z5" s="104" t="s">
        <v>1031</v>
      </c>
      <c r="AA5" s="105" t="s">
        <v>1032</v>
      </c>
      <c r="AB5" s="105" t="s">
        <v>76</v>
      </c>
      <c r="AC5" s="106" t="s">
        <v>76</v>
      </c>
      <c r="AH5" s="104" t="s">
        <v>1031</v>
      </c>
      <c r="AI5" s="105" t="s">
        <v>1032</v>
      </c>
      <c r="AJ5" s="105" t="s">
        <v>76</v>
      </c>
      <c r="AK5" s="106" t="s">
        <v>76</v>
      </c>
      <c r="AV5" s="189" t="s">
        <v>1033</v>
      </c>
      <c r="AW5" s="188" t="s">
        <v>1034</v>
      </c>
      <c r="AX5" s="188" t="s">
        <v>1035</v>
      </c>
      <c r="AY5" s="188" t="s">
        <v>104</v>
      </c>
      <c r="AZ5" s="188" t="s">
        <v>105</v>
      </c>
      <c r="BA5" s="190" t="s">
        <v>106</v>
      </c>
      <c r="BK5" s="189"/>
      <c r="BL5" s="188"/>
      <c r="BM5" s="188"/>
      <c r="BN5" s="188"/>
      <c r="BO5" s="188"/>
      <c r="BP5" s="188"/>
      <c r="BQ5" s="188"/>
      <c r="BR5" s="188"/>
      <c r="BS5" s="190"/>
      <c r="BT5" s="190"/>
      <c r="BU5" s="190"/>
    </row>
    <row r="6" spans="1:92" s="103" customFormat="1" ht="14.25" customHeight="1" x14ac:dyDescent="0.25">
      <c r="C6" s="107" t="s">
        <v>17</v>
      </c>
      <c r="D6" s="108" t="s">
        <v>1036</v>
      </c>
      <c r="E6" s="107" t="s">
        <v>21</v>
      </c>
      <c r="I6" s="109" t="s">
        <v>43</v>
      </c>
      <c r="J6" s="108" t="s">
        <v>1037</v>
      </c>
      <c r="K6" s="108" t="s">
        <v>57</v>
      </c>
      <c r="L6" s="108" t="s">
        <v>59</v>
      </c>
      <c r="M6" s="110" t="s">
        <v>1038</v>
      </c>
      <c r="N6" s="111" t="s">
        <v>1039</v>
      </c>
      <c r="O6" s="111"/>
      <c r="Q6" s="109" t="s">
        <v>1040</v>
      </c>
      <c r="R6" s="108" t="s">
        <v>1041</v>
      </c>
      <c r="S6" s="108" t="s">
        <v>1042</v>
      </c>
      <c r="T6" s="108" t="s">
        <v>698</v>
      </c>
      <c r="U6" s="108" t="s">
        <v>1043</v>
      </c>
      <c r="V6" s="110" t="s">
        <v>187</v>
      </c>
      <c r="Z6" s="112" t="s">
        <v>1044</v>
      </c>
      <c r="AA6" s="113" t="s">
        <v>1044</v>
      </c>
      <c r="AB6" s="113" t="s">
        <v>1045</v>
      </c>
      <c r="AC6" s="114" t="s">
        <v>1046</v>
      </c>
      <c r="AH6" s="112" t="s">
        <v>1044</v>
      </c>
      <c r="AI6" s="113" t="s">
        <v>1044</v>
      </c>
      <c r="AJ6" s="113" t="s">
        <v>1045</v>
      </c>
      <c r="AK6" s="114" t="s">
        <v>1046</v>
      </c>
      <c r="AP6" s="109" t="s">
        <v>1047</v>
      </c>
      <c r="AQ6" s="108" t="s">
        <v>95</v>
      </c>
      <c r="AR6" s="110" t="s">
        <v>1048</v>
      </c>
      <c r="AV6" s="189"/>
      <c r="AW6" s="188"/>
      <c r="AX6" s="188"/>
      <c r="AY6" s="188"/>
      <c r="AZ6" s="188"/>
      <c r="BA6" s="190"/>
      <c r="BE6" s="109" t="s">
        <v>108</v>
      </c>
      <c r="BF6" s="108" t="s">
        <v>109</v>
      </c>
      <c r="BG6" s="110" t="s">
        <v>1049</v>
      </c>
      <c r="BK6" s="189"/>
      <c r="BL6" s="188"/>
      <c r="BM6" s="188"/>
      <c r="BN6" s="188"/>
      <c r="BO6" s="188"/>
      <c r="BP6" s="188"/>
      <c r="BQ6" s="188"/>
      <c r="BR6" s="188"/>
      <c r="BS6" s="190"/>
      <c r="BT6" s="190"/>
      <c r="BU6" s="190"/>
      <c r="BX6" s="109" t="s">
        <v>1022</v>
      </c>
      <c r="BY6" s="108" t="s">
        <v>1050</v>
      </c>
      <c r="BZ6" s="110" t="s">
        <v>106</v>
      </c>
      <c r="CE6" s="109" t="s">
        <v>1051</v>
      </c>
      <c r="CF6" s="110" t="s">
        <v>1052</v>
      </c>
      <c r="CL6" s="109" t="s">
        <v>43</v>
      </c>
      <c r="CM6" s="110" t="s">
        <v>44</v>
      </c>
    </row>
    <row r="7" spans="1:92" s="115" customFormat="1" ht="21" customHeight="1" x14ac:dyDescent="0.25">
      <c r="C7" s="116">
        <f>DatosGenerales!C9</f>
        <v>31252</v>
      </c>
      <c r="D7" s="117">
        <f>SUM(DatosGenerales!C16:C20)</f>
        <v>3240</v>
      </c>
      <c r="E7" s="116">
        <f>SUM(DatosGenerales!C13:C15)</f>
        <v>21226</v>
      </c>
      <c r="I7" s="118">
        <f>DatosGenerales!C27</f>
        <v>4590</v>
      </c>
      <c r="J7" s="117">
        <f>DatosGenerales!C28</f>
        <v>95</v>
      </c>
      <c r="K7" s="116">
        <f>SUM(DatosGenerales!C29:C30)</f>
        <v>80</v>
      </c>
      <c r="L7" s="117">
        <f>DatosGenerales!C32</f>
        <v>3051</v>
      </c>
      <c r="M7" s="116">
        <f>DatosGenerales!C81</f>
        <v>2017</v>
      </c>
      <c r="N7" s="119">
        <f>L7-M7</f>
        <v>1034</v>
      </c>
      <c r="O7" s="119"/>
      <c r="Q7" s="118">
        <f>DatosGenerales!C32</f>
        <v>3051</v>
      </c>
      <c r="R7" s="117">
        <f>DatosGenerales!C43</f>
        <v>2454</v>
      </c>
      <c r="S7" s="117">
        <f>DatosGenerales!C44</f>
        <v>114</v>
      </c>
      <c r="T7" s="117">
        <f>DatosGenerales!C55</f>
        <v>41</v>
      </c>
      <c r="U7" s="117">
        <f>DatosGenerales!C66</f>
        <v>7</v>
      </c>
      <c r="V7" s="120">
        <f>SUM(Q7:U7)</f>
        <v>5667</v>
      </c>
      <c r="Z7" s="118">
        <f>SUM(DatosGenerales!C90,DatosGenerales!C91,DatosGenerales!C93)</f>
        <v>1893</v>
      </c>
      <c r="AA7" s="117">
        <f>SUM(DatosGenerales!C92,DatosGenerales!C94)</f>
        <v>1607</v>
      </c>
      <c r="AB7" s="117">
        <f>DatosGenerales!C90</f>
        <v>1181</v>
      </c>
      <c r="AC7" s="120">
        <f>DatosGenerales!C91</f>
        <v>590</v>
      </c>
      <c r="AH7" s="118">
        <f>SUM(DatosGenerales!C98,DatosGenerales!C99,DatosGenerales!C101)</f>
        <v>111</v>
      </c>
      <c r="AI7" s="117">
        <f>SUM(DatosGenerales!C100,DatosGenerales!C102)</f>
        <v>79</v>
      </c>
      <c r="AJ7" s="117">
        <f>DatosGenerales!C98</f>
        <v>69</v>
      </c>
      <c r="AK7" s="120">
        <f>DatosGenerales!C99</f>
        <v>39</v>
      </c>
      <c r="AP7" s="118">
        <f>SUM(DatosGenerales!C116:C117)</f>
        <v>251</v>
      </c>
      <c r="AQ7" s="117">
        <f>SUM(DatosGenerales!C118:C119)</f>
        <v>6</v>
      </c>
      <c r="AR7" s="120">
        <f>SUM(DatosGenerales!C120:C121)</f>
        <v>0</v>
      </c>
      <c r="AV7" s="118">
        <f>DatosGenerales!C125</f>
        <v>7</v>
      </c>
      <c r="AW7" s="117">
        <f>DatosGenerales!C126</f>
        <v>102</v>
      </c>
      <c r="AX7" s="117">
        <f>DatosGenerales!C127</f>
        <v>14</v>
      </c>
      <c r="AY7" s="117">
        <f>DatosGenerales!C128</f>
        <v>10</v>
      </c>
      <c r="AZ7" s="117">
        <f>DatosGenerales!C129</f>
        <v>59</v>
      </c>
      <c r="BA7" s="120">
        <f>DatosGenerales!C130</f>
        <v>0</v>
      </c>
      <c r="BE7" s="118">
        <f>DatosGenerales!C131</f>
        <v>72</v>
      </c>
      <c r="BF7" s="117">
        <f>DatosGenerales!C132</f>
        <v>185</v>
      </c>
      <c r="BG7" s="120">
        <f>DatosGenerales!C134</f>
        <v>64</v>
      </c>
      <c r="BK7" s="118">
        <f>DatosGenerales!C232</f>
        <v>2361</v>
      </c>
      <c r="BL7" s="117">
        <f>DatosGenerales!C236</f>
        <v>22</v>
      </c>
      <c r="BM7" s="117">
        <f>DatosGenerales!C270</f>
        <v>205</v>
      </c>
      <c r="BN7" s="117">
        <f>DatosGenerales!C272</f>
        <v>3</v>
      </c>
      <c r="BO7" s="117">
        <f>DatosGenerales!C282</f>
        <v>24</v>
      </c>
      <c r="BP7" s="117">
        <f>DatosGenerales!C286</f>
        <v>0</v>
      </c>
      <c r="BQ7" s="117">
        <f>DatosGenerales!C298</f>
        <v>4</v>
      </c>
      <c r="BR7" s="117">
        <f>DatosGenerales!C302</f>
        <v>17</v>
      </c>
      <c r="BS7" s="120">
        <f>DatosGenerales!C306</f>
        <v>73</v>
      </c>
      <c r="BT7" s="120">
        <f>DatosGenerales!C320</f>
        <v>12</v>
      </c>
      <c r="BU7" s="120">
        <f>DatosGenerales!C343</f>
        <v>1411</v>
      </c>
      <c r="BX7" s="118">
        <f>DatosGenerales!C175</f>
        <v>1992</v>
      </c>
      <c r="BY7" s="117">
        <f>DatosGenerales!C176</f>
        <v>2610</v>
      </c>
      <c r="BZ7" s="120">
        <f>DatosGenerales!C177</f>
        <v>1862</v>
      </c>
      <c r="CE7" s="118">
        <f>DatosGenerales!C183</f>
        <v>134</v>
      </c>
      <c r="CF7" s="120">
        <f>DatosGenerales!C186</f>
        <v>137</v>
      </c>
      <c r="CL7" s="118">
        <f>DatosGenerales!C35</f>
        <v>4511</v>
      </c>
      <c r="CM7" s="120">
        <f>DatosGenerales!C36</f>
        <v>1380</v>
      </c>
    </row>
    <row r="8" spans="1:92" x14ac:dyDescent="0.25">
      <c r="B8" s="121"/>
    </row>
    <row r="11" spans="1:92" x14ac:dyDescent="0.25">
      <c r="R11" s="99" t="s">
        <v>1053</v>
      </c>
    </row>
    <row r="16" spans="1:92" ht="12.75" customHeight="1" x14ac:dyDescent="0.25">
      <c r="AV16" s="122"/>
      <c r="AW16" s="122"/>
      <c r="AX16" s="122"/>
      <c r="AY16" s="122"/>
      <c r="AZ16" s="122"/>
      <c r="BA16" s="122"/>
    </row>
    <row r="17" spans="19:92" x14ac:dyDescent="0.25">
      <c r="AV17" s="122"/>
      <c r="AW17" s="122"/>
      <c r="AX17" s="122"/>
      <c r="AY17" s="122"/>
      <c r="AZ17" s="122"/>
      <c r="BA17" s="122"/>
    </row>
    <row r="19" spans="19:92" x14ac:dyDescent="0.25">
      <c r="CN19" s="99" t="s">
        <v>1054</v>
      </c>
    </row>
    <row r="22" spans="19:92" x14ac:dyDescent="0.2">
      <c r="BK22" s="123" t="s">
        <v>1055</v>
      </c>
      <c r="BO22" s="123"/>
    </row>
    <row r="23" spans="19:92" x14ac:dyDescent="0.25">
      <c r="S23" s="124"/>
      <c r="Z23" s="125"/>
      <c r="AH23" s="125"/>
    </row>
    <row r="30" spans="19:92" x14ac:dyDescent="0.25">
      <c r="BJ30" s="126"/>
    </row>
    <row r="31" spans="19:92" s="103" customFormat="1" ht="12.75" customHeight="1" x14ac:dyDescent="0.25">
      <c r="BJ31" s="127"/>
    </row>
    <row r="32" spans="19:92" s="115" customFormat="1" ht="12" x14ac:dyDescent="0.25">
      <c r="BJ32" s="128"/>
    </row>
    <row r="33" spans="62:67" x14ac:dyDescent="0.25">
      <c r="BJ33" s="126"/>
    </row>
    <row r="38" spans="62:67" ht="15.75" x14ac:dyDescent="0.25">
      <c r="BN38" s="129" t="s">
        <v>1056</v>
      </c>
      <c r="BO38" s="130">
        <v>13</v>
      </c>
    </row>
    <row r="41" spans="62:67" x14ac:dyDescent="0.2">
      <c r="BK41" s="123" t="s">
        <v>1057</v>
      </c>
    </row>
    <row r="51" spans="63:73" x14ac:dyDescent="0.25">
      <c r="BK51" s="127" t="s">
        <v>1058</v>
      </c>
      <c r="BL51" s="127" t="s">
        <v>1058</v>
      </c>
      <c r="BM51" s="126"/>
    </row>
    <row r="52" spans="63:73" x14ac:dyDescent="0.25">
      <c r="BK52" s="127" t="s">
        <v>1059</v>
      </c>
      <c r="BL52" s="127" t="s">
        <v>1060</v>
      </c>
      <c r="BM52" s="127"/>
      <c r="BN52" s="103"/>
      <c r="BO52" s="103"/>
      <c r="BP52" s="103"/>
      <c r="BQ52" s="103"/>
      <c r="BR52" s="103"/>
      <c r="BS52" s="103"/>
      <c r="BT52" s="103"/>
      <c r="BU52" s="103"/>
    </row>
    <row r="53" spans="63:73" x14ac:dyDescent="0.25">
      <c r="BK53" s="128">
        <f>SUM(DatosGenerales!C219,DatosGenerales!C221,DatosGenerales!C223)</f>
        <v>836</v>
      </c>
      <c r="BL53" s="128">
        <f>SUM(DatosGenerales!C220,DatosGenerales!C222,DatosGenerales!C224)</f>
        <v>593</v>
      </c>
      <c r="BM53" s="128"/>
      <c r="BN53" s="115"/>
      <c r="BO53" s="115"/>
      <c r="BP53" s="115"/>
      <c r="BQ53" s="115"/>
      <c r="BR53" s="115"/>
      <c r="BS53" s="115"/>
      <c r="BT53" s="115"/>
      <c r="BU53" s="115"/>
    </row>
    <row r="55" spans="63:73" x14ac:dyDescent="0.2">
      <c r="BK55" s="123" t="s">
        <v>1061</v>
      </c>
    </row>
    <row r="65" spans="63:71" x14ac:dyDescent="0.25">
      <c r="BK65" s="127" t="s">
        <v>1062</v>
      </c>
      <c r="BL65" s="127" t="s">
        <v>1063</v>
      </c>
      <c r="BM65" s="127" t="s">
        <v>1064</v>
      </c>
      <c r="BN65" s="127"/>
    </row>
    <row r="66" spans="63:71" x14ac:dyDescent="0.25">
      <c r="BK66" s="128">
        <f>SUM(DatosGenerales!C219:C220)</f>
        <v>9</v>
      </c>
      <c r="BL66" s="128">
        <f>SUM(DatosGenerales!C221:C222)</f>
        <v>759</v>
      </c>
      <c r="BM66" s="128">
        <f>SUM(DatosGenerales!C223:C224)</f>
        <v>661</v>
      </c>
      <c r="BN66" s="128"/>
      <c r="BO66" s="115"/>
      <c r="BP66" s="115"/>
      <c r="BQ66" s="115"/>
      <c r="BR66" s="115"/>
      <c r="BS66" s="115"/>
    </row>
  </sheetData>
  <sheetProtection algorithmName="SHA-512" hashValue="BsBonwJMBuPszIo+XeYon/T04VoOl/AkFGSQ7DSDRc2Iq23li+vnAcviNodwz9ZNOLPd5dkxFEhOgd3tJgK0kA==" saltValue="zjkacxC8OImj1o9wq3qT9A==" spinCount="100000" sheet="1" selectLockedCells="1" selectUnlockedCells="1"/>
  <mergeCells count="33">
    <mergeCell ref="CK4:CN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X4:BZ4"/>
    <mergeCell ref="CE4:CF4"/>
    <mergeCell ref="BL4:BL6"/>
    <mergeCell ref="BM4:BM6"/>
    <mergeCell ref="BN4:BN6"/>
    <mergeCell ref="BK2:BT2"/>
    <mergeCell ref="BO4:BO6"/>
    <mergeCell ref="BP4:BP6"/>
    <mergeCell ref="BQ4:BQ6"/>
    <mergeCell ref="C4:E4"/>
    <mergeCell ref="I4:M4"/>
    <mergeCell ref="Q4:V4"/>
    <mergeCell ref="AP4:AR4"/>
    <mergeCell ref="BE4:BG4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1:BI25"/>
  <sheetViews>
    <sheetView showGridLines="0" showRowColHeaders="0" topLeftCell="A2" workbookViewId="0">
      <selection activeCell="B2" sqref="B2"/>
    </sheetView>
  </sheetViews>
  <sheetFormatPr baseColWidth="10" defaultRowHeight="12" x14ac:dyDescent="0.2"/>
  <cols>
    <col min="1" max="1" width="2.7109375" style="132" customWidth="1"/>
    <col min="2" max="2" width="7.85546875" style="132" customWidth="1"/>
    <col min="3" max="3" width="11.42578125" style="132"/>
    <col min="4" max="4" width="12" style="132" customWidth="1"/>
    <col min="5" max="5" width="51.28515625" style="132" customWidth="1"/>
    <col min="6" max="6" width="2.7109375" style="132" customWidth="1"/>
    <col min="7" max="7" width="7.85546875" style="132" customWidth="1"/>
    <col min="8" max="9" width="11.42578125" style="132"/>
    <col min="10" max="10" width="51.28515625" style="132" customWidth="1"/>
    <col min="11" max="11" width="2.7109375" style="132" customWidth="1"/>
    <col min="12" max="12" width="7.85546875" style="132" customWidth="1"/>
    <col min="13" max="14" width="11.42578125" style="132"/>
    <col min="15" max="15" width="51.28515625" style="132" customWidth="1"/>
    <col min="16" max="16" width="2.7109375" style="132" customWidth="1"/>
    <col min="17" max="17" width="7.85546875" style="132" customWidth="1"/>
    <col min="18" max="19" width="11.42578125" style="132"/>
    <col min="20" max="20" width="51.28515625" style="132" customWidth="1"/>
    <col min="21" max="21" width="2.7109375" style="132" customWidth="1"/>
    <col min="22" max="22" width="7.85546875" style="132" customWidth="1"/>
    <col min="23" max="24" width="11.42578125" style="132"/>
    <col min="25" max="25" width="51.28515625" style="132" customWidth="1"/>
    <col min="26" max="26" width="2.7109375" style="132" customWidth="1"/>
    <col min="27" max="27" width="7.85546875" style="132" customWidth="1"/>
    <col min="28" max="29" width="11.42578125" style="132"/>
    <col min="30" max="30" width="51.28515625" style="132" customWidth="1"/>
    <col min="31" max="31" width="2.7109375" style="132" customWidth="1"/>
    <col min="32" max="32" width="7.85546875" style="132" customWidth="1"/>
    <col min="33" max="34" width="11.42578125" style="132"/>
    <col min="35" max="35" width="51.28515625" style="132" customWidth="1"/>
    <col min="36" max="36" width="2.7109375" style="132" customWidth="1"/>
    <col min="37" max="37" width="7.85546875" style="132" customWidth="1"/>
    <col min="38" max="39" width="11.42578125" style="132"/>
    <col min="40" max="40" width="51.28515625" style="132" customWidth="1"/>
    <col min="41" max="41" width="2.7109375" style="132" customWidth="1"/>
    <col min="42" max="42" width="7.85546875" style="132" customWidth="1"/>
    <col min="43" max="44" width="11.42578125" style="132"/>
    <col min="45" max="45" width="51.28515625" style="132" customWidth="1"/>
    <col min="46" max="46" width="2.7109375" style="132" customWidth="1"/>
    <col min="47" max="47" width="7.85546875" style="132" customWidth="1"/>
    <col min="48" max="49" width="11.42578125" style="132"/>
    <col min="50" max="50" width="51.28515625" style="132" customWidth="1"/>
    <col min="51" max="51" width="2.7109375" style="132" customWidth="1"/>
    <col min="52" max="52" width="7.85546875" style="132" customWidth="1"/>
    <col min="53" max="54" width="11.42578125" style="132"/>
    <col min="55" max="55" width="51.28515625" style="132" customWidth="1"/>
    <col min="56" max="56" width="2.7109375" style="132" customWidth="1"/>
    <col min="57" max="57" width="7.85546875" style="132" customWidth="1"/>
    <col min="58" max="59" width="11.42578125" style="132"/>
    <col min="60" max="60" width="51.28515625" style="132" customWidth="1"/>
    <col min="61" max="61" width="2.7109375" style="132" customWidth="1"/>
    <col min="62" max="16384" width="11.42578125" style="132"/>
  </cols>
  <sheetData>
    <row r="1" spans="1:61" ht="18.75" customHeight="1" x14ac:dyDescent="0.2">
      <c r="A1" s="131"/>
      <c r="C1" s="123" t="s">
        <v>1065</v>
      </c>
      <c r="F1" s="131"/>
      <c r="K1" s="131"/>
      <c r="P1" s="131"/>
      <c r="U1" s="131"/>
      <c r="Z1" s="131"/>
      <c r="AE1" s="131"/>
      <c r="AJ1" s="131"/>
      <c r="AO1" s="131"/>
      <c r="AT1" s="131"/>
      <c r="AY1" s="131"/>
      <c r="BD1" s="131"/>
      <c r="BI1" s="131"/>
    </row>
    <row r="2" spans="1:61" x14ac:dyDescent="0.2">
      <c r="BG2" s="133"/>
    </row>
    <row r="3" spans="1:61" s="123" customFormat="1" x14ac:dyDescent="0.2">
      <c r="C3" s="123" t="s">
        <v>1066</v>
      </c>
      <c r="H3" s="123" t="s">
        <v>1067</v>
      </c>
      <c r="M3" s="123" t="s">
        <v>1068</v>
      </c>
      <c r="R3" s="123" t="s">
        <v>1069</v>
      </c>
      <c r="W3" s="123" t="s">
        <v>1070</v>
      </c>
      <c r="AB3" s="123" t="s">
        <v>1071</v>
      </c>
      <c r="AG3" s="123" t="s">
        <v>1072</v>
      </c>
      <c r="AL3" s="123" t="s">
        <v>1073</v>
      </c>
      <c r="AQ3" s="123" t="s">
        <v>1074</v>
      </c>
      <c r="AV3" s="123" t="s">
        <v>1075</v>
      </c>
      <c r="BA3" s="123" t="s">
        <v>1076</v>
      </c>
      <c r="BF3" s="123" t="s">
        <v>1077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4" customFormat="1" ht="15.75" x14ac:dyDescent="0.25">
      <c r="C25" s="129" t="s">
        <v>1056</v>
      </c>
      <c r="D25" s="130">
        <v>100</v>
      </c>
      <c r="H25" s="129" t="s">
        <v>1056</v>
      </c>
      <c r="I25" s="130">
        <v>50</v>
      </c>
      <c r="M25" s="129" t="s">
        <v>1056</v>
      </c>
      <c r="N25" s="130">
        <v>10</v>
      </c>
      <c r="R25" s="129" t="s">
        <v>1056</v>
      </c>
      <c r="S25" s="130">
        <v>50</v>
      </c>
      <c r="W25" s="129" t="s">
        <v>1056</v>
      </c>
      <c r="X25" s="130">
        <v>50</v>
      </c>
      <c r="AB25" s="129" t="s">
        <v>1056</v>
      </c>
      <c r="AC25" s="130">
        <v>0</v>
      </c>
      <c r="AG25" s="129" t="s">
        <v>1056</v>
      </c>
      <c r="AH25" s="130">
        <v>0</v>
      </c>
      <c r="AL25" s="129" t="s">
        <v>1056</v>
      </c>
      <c r="AM25" s="130">
        <v>0</v>
      </c>
      <c r="AQ25" s="129" t="s">
        <v>1056</v>
      </c>
      <c r="AR25" s="130">
        <v>0</v>
      </c>
      <c r="AV25" s="129" t="s">
        <v>1056</v>
      </c>
      <c r="AW25" s="130">
        <v>10</v>
      </c>
      <c r="BA25" s="129" t="s">
        <v>1056</v>
      </c>
      <c r="BB25" s="130">
        <v>0</v>
      </c>
      <c r="BF25" s="129" t="s">
        <v>1056</v>
      </c>
      <c r="BG25" s="130">
        <v>50</v>
      </c>
    </row>
  </sheetData>
  <sheetProtection algorithmName="SHA-512" hashValue="30cHAgc3vHX4KvI2s66NjkcJPgnfb+Qx7OmkemkQLdwK9xFMsdhEFopK974g44wjvPxj6P4q6Fn9qmc1T/9Pkw==" saltValue="rOGp14/DqPWratP8OBfY1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AX17"/>
  <sheetViews>
    <sheetView showGridLines="0" showRowColHeaders="0" topLeftCell="A3" workbookViewId="0">
      <selection activeCell="B3" sqref="B3"/>
    </sheetView>
  </sheetViews>
  <sheetFormatPr baseColWidth="10" defaultRowHeight="12.75" customHeight="1" x14ac:dyDescent="0.25"/>
  <cols>
    <col min="1" max="1" width="2.7109375" style="99" customWidth="1"/>
    <col min="2" max="2" width="4.42578125" style="99" customWidth="1"/>
    <col min="3" max="8" width="18.85546875" style="99" customWidth="1"/>
    <col min="9" max="9" width="4.42578125" style="99" customWidth="1"/>
    <col min="10" max="10" width="2.7109375" style="99" customWidth="1"/>
    <col min="11" max="11" width="4.5703125" style="99" customWidth="1"/>
    <col min="12" max="12" width="20.85546875" style="99" customWidth="1"/>
    <col min="13" max="13" width="20.7109375" style="99" customWidth="1"/>
    <col min="14" max="16" width="20.85546875" style="99" customWidth="1"/>
    <col min="17" max="17" width="2.7109375" style="99" customWidth="1"/>
    <col min="18" max="18" width="4.5703125" style="99" customWidth="1"/>
    <col min="19" max="27" width="14.85546875" style="99" customWidth="1"/>
    <col min="28" max="28" width="4.5703125" style="99" customWidth="1"/>
    <col min="29" max="29" width="2.7109375" style="99" customWidth="1"/>
    <col min="30" max="30" width="4.5703125" style="99" customWidth="1"/>
    <col min="31" max="38" width="13.85546875" style="99" customWidth="1"/>
    <col min="39" max="39" width="13.42578125" style="99" customWidth="1"/>
    <col min="40" max="40" width="2.7109375" style="99" customWidth="1"/>
    <col min="41" max="41" width="4.5703125" style="99" customWidth="1"/>
    <col min="42" max="47" width="13.85546875" style="99" customWidth="1"/>
    <col min="48" max="48" width="4.5703125" style="99" customWidth="1"/>
    <col min="49" max="50" width="0" style="99" hidden="1" customWidth="1"/>
    <col min="51" max="16384" width="11.42578125" style="99"/>
  </cols>
  <sheetData>
    <row r="1" spans="1:50" ht="19.7" customHeight="1" x14ac:dyDescent="0.25">
      <c r="A1" s="97"/>
      <c r="B1" s="98"/>
      <c r="C1" s="192" t="s">
        <v>1078</v>
      </c>
      <c r="D1" s="192"/>
      <c r="E1" s="192"/>
      <c r="F1" s="192"/>
      <c r="G1" s="192"/>
      <c r="H1" s="192"/>
      <c r="J1" s="97"/>
      <c r="Q1" s="97"/>
      <c r="AC1" s="97"/>
      <c r="AN1" s="97"/>
    </row>
    <row r="2" spans="1:50" s="101" customFormat="1" ht="12.4" customHeight="1" x14ac:dyDescent="0.25">
      <c r="I2" s="102"/>
      <c r="S2" s="102"/>
      <c r="T2" s="102"/>
    </row>
    <row r="3" spans="1:50" s="101" customFormat="1" ht="14.85" customHeight="1" x14ac:dyDescent="0.25">
      <c r="I3" s="99"/>
      <c r="L3" s="99"/>
      <c r="M3" s="99"/>
      <c r="N3" s="99"/>
      <c r="O3" s="99"/>
      <c r="P3" s="99"/>
      <c r="S3" s="102"/>
      <c r="T3" s="102"/>
    </row>
    <row r="4" spans="1:50" s="103" customFormat="1" ht="14.25" customHeight="1" x14ac:dyDescent="0.25">
      <c r="C4" s="185" t="s">
        <v>670</v>
      </c>
      <c r="D4" s="185"/>
      <c r="E4" s="185"/>
      <c r="F4" s="185"/>
      <c r="G4" s="185"/>
      <c r="H4" s="185"/>
      <c r="I4" s="99"/>
      <c r="L4" s="185" t="s">
        <v>890</v>
      </c>
      <c r="M4" s="185"/>
      <c r="N4" s="185"/>
      <c r="O4" s="185"/>
      <c r="P4" s="185"/>
      <c r="T4" s="185" t="s">
        <v>646</v>
      </c>
      <c r="U4" s="185"/>
      <c r="V4" s="185"/>
      <c r="W4" s="185"/>
      <c r="X4" s="185"/>
      <c r="Y4" s="185"/>
      <c r="Z4" s="185"/>
      <c r="AA4" s="185"/>
      <c r="AE4" s="185" t="s">
        <v>1079</v>
      </c>
      <c r="AF4" s="185"/>
      <c r="AG4" s="185"/>
      <c r="AH4" s="185"/>
      <c r="AI4" s="185"/>
      <c r="AJ4" s="185"/>
      <c r="AK4" s="185"/>
      <c r="AL4" s="185"/>
      <c r="AP4" s="185" t="s">
        <v>942</v>
      </c>
      <c r="AQ4" s="185"/>
      <c r="AR4" s="185"/>
      <c r="AS4" s="185"/>
      <c r="AT4" s="185"/>
      <c r="AU4" s="185"/>
    </row>
    <row r="5" spans="1:50" s="103" customFormat="1" ht="14.25" customHeight="1" x14ac:dyDescent="0.25">
      <c r="I5" s="99"/>
      <c r="AC5" s="101"/>
      <c r="AN5" s="101"/>
    </row>
    <row r="6" spans="1:50" s="103" customFormat="1" ht="14.25" customHeight="1" x14ac:dyDescent="0.25">
      <c r="I6" s="99"/>
      <c r="L6" s="193" t="s">
        <v>77</v>
      </c>
      <c r="M6" s="194" t="s">
        <v>1080</v>
      </c>
      <c r="N6" s="194" t="s">
        <v>1081</v>
      </c>
      <c r="O6" s="195" t="s">
        <v>667</v>
      </c>
      <c r="P6" s="195"/>
      <c r="AC6" s="101"/>
      <c r="AN6" s="101"/>
    </row>
    <row r="7" spans="1:50" s="103" customFormat="1" ht="20.85" customHeight="1" x14ac:dyDescent="0.25">
      <c r="C7" s="191" t="s">
        <v>204</v>
      </c>
      <c r="D7" s="107" t="s">
        <v>17</v>
      </c>
      <c r="E7" s="135" t="s">
        <v>671</v>
      </c>
      <c r="F7" s="135" t="s">
        <v>672</v>
      </c>
      <c r="G7" s="110" t="s">
        <v>673</v>
      </c>
      <c r="H7" s="110" t="s">
        <v>674</v>
      </c>
      <c r="I7" s="99"/>
      <c r="L7" s="193"/>
      <c r="M7" s="194"/>
      <c r="N7" s="194"/>
      <c r="O7" s="108" t="s">
        <v>668</v>
      </c>
      <c r="P7" s="110" t="s">
        <v>669</v>
      </c>
      <c r="S7" s="136" t="s">
        <v>647</v>
      </c>
      <c r="T7" s="137" t="s">
        <v>282</v>
      </c>
      <c r="U7" s="137" t="s">
        <v>1082</v>
      </c>
      <c r="V7" s="137" t="s">
        <v>653</v>
      </c>
      <c r="W7" s="137" t="s">
        <v>654</v>
      </c>
      <c r="X7" s="137" t="s">
        <v>655</v>
      </c>
      <c r="Y7" s="137" t="s">
        <v>1083</v>
      </c>
      <c r="Z7" s="137" t="s">
        <v>656</v>
      </c>
      <c r="AA7" s="136" t="s">
        <v>645</v>
      </c>
      <c r="AE7" s="138" t="s">
        <v>628</v>
      </c>
      <c r="AF7" s="137" t="s">
        <v>311</v>
      </c>
      <c r="AG7" s="137" t="s">
        <v>629</v>
      </c>
      <c r="AH7" s="137" t="s">
        <v>630</v>
      </c>
      <c r="AI7" s="137" t="s">
        <v>631</v>
      </c>
      <c r="AJ7" s="136" t="s">
        <v>632</v>
      </c>
      <c r="AK7" s="137" t="s">
        <v>633</v>
      </c>
      <c r="AL7" s="137" t="s">
        <v>408</v>
      </c>
      <c r="AM7" s="136" t="s">
        <v>634</v>
      </c>
      <c r="AP7" s="138" t="s">
        <v>943</v>
      </c>
      <c r="AQ7" s="137" t="s">
        <v>944</v>
      </c>
      <c r="AR7" s="137" t="s">
        <v>945</v>
      </c>
      <c r="AS7" s="137" t="s">
        <v>946</v>
      </c>
      <c r="AT7" s="137" t="s">
        <v>688</v>
      </c>
      <c r="AU7" s="136" t="s">
        <v>947</v>
      </c>
      <c r="AW7" s="139" t="s">
        <v>943</v>
      </c>
      <c r="AX7" s="140">
        <f>DatosMenores!C65</f>
        <v>255</v>
      </c>
    </row>
    <row r="8" spans="1:50" s="115" customFormat="1" ht="14.85" customHeight="1" x14ac:dyDescent="0.25">
      <c r="C8" s="191"/>
      <c r="D8" s="117">
        <f>DatosMenores!C53</f>
        <v>1063</v>
      </c>
      <c r="E8" s="117">
        <f>DatosMenores!C54</f>
        <v>149</v>
      </c>
      <c r="F8" s="117">
        <f>DatosMenores!C55</f>
        <v>27</v>
      </c>
      <c r="G8" s="117">
        <f>DatosMenores!C56</f>
        <v>232</v>
      </c>
      <c r="H8" s="116">
        <f>DatosMenores!C57</f>
        <v>8</v>
      </c>
      <c r="I8" s="99"/>
      <c r="L8" s="116">
        <f>DatosMenores!C46</f>
        <v>19</v>
      </c>
      <c r="M8" s="117">
        <f>DatosMenores!C47</f>
        <v>21</v>
      </c>
      <c r="N8" s="117">
        <f>DatosMenores!C48</f>
        <v>251</v>
      </c>
      <c r="O8" s="117">
        <f>DatosMenores!C49</f>
        <v>11</v>
      </c>
      <c r="P8" s="116">
        <f>DatosMenores!C50</f>
        <v>0</v>
      </c>
      <c r="S8" s="116">
        <f>DatosMenores!C27</f>
        <v>153</v>
      </c>
      <c r="T8" s="117">
        <f>SUM(DatosMenores!C28:C31)</f>
        <v>62</v>
      </c>
      <c r="U8" s="117">
        <f>DatosMenores!C32</f>
        <v>0</v>
      </c>
      <c r="V8" s="117">
        <f>DatosMenores!C33</f>
        <v>121</v>
      </c>
      <c r="W8" s="117">
        <f>DatosMenores!C34</f>
        <v>61</v>
      </c>
      <c r="X8" s="117">
        <f>DatosMenores!C35</f>
        <v>0</v>
      </c>
      <c r="Y8" s="117">
        <f>DatosMenores!C37</f>
        <v>15</v>
      </c>
      <c r="Z8" s="117">
        <f>DatosMenores!C36</f>
        <v>54</v>
      </c>
      <c r="AA8" s="116">
        <f>DatosMenores!C38</f>
        <v>0</v>
      </c>
      <c r="AC8" s="101"/>
      <c r="AE8" s="118">
        <f>DatosMenores!C5</f>
        <v>0</v>
      </c>
      <c r="AF8" s="117">
        <f>DatosMenores!C6</f>
        <v>392</v>
      </c>
      <c r="AG8" s="117">
        <f>DatosMenores!C7</f>
        <v>0</v>
      </c>
      <c r="AH8" s="117">
        <f>DatosMenores!C8</f>
        <v>10</v>
      </c>
      <c r="AI8" s="117">
        <f>DatosMenores!C9</f>
        <v>38</v>
      </c>
      <c r="AJ8" s="116">
        <f>DatosMenores!C10</f>
        <v>34</v>
      </c>
      <c r="AK8" s="117">
        <f>DatosMenores!C11</f>
        <v>139</v>
      </c>
      <c r="AL8" s="117">
        <f>DatosMenores!C12</f>
        <v>64</v>
      </c>
      <c r="AM8" s="116">
        <f>DatosMenores!C13</f>
        <v>7</v>
      </c>
      <c r="AN8" s="101"/>
      <c r="AP8" s="118">
        <f>DatosMenores!C65</f>
        <v>255</v>
      </c>
      <c r="AQ8" s="118">
        <f>DatosMenores!C66</f>
        <v>0</v>
      </c>
      <c r="AR8" s="117">
        <f>DatosMenores!C67</f>
        <v>1448</v>
      </c>
      <c r="AS8" s="117">
        <f>DatosMenores!C70</f>
        <v>11</v>
      </c>
      <c r="AT8" s="117">
        <f>DatosMenores!C71</f>
        <v>0</v>
      </c>
      <c r="AU8" s="116">
        <f>DatosMenores!C72</f>
        <v>0</v>
      </c>
      <c r="AW8" s="139" t="s">
        <v>944</v>
      </c>
      <c r="AX8" s="140">
        <f>DatosMenores!C66</f>
        <v>0</v>
      </c>
    </row>
    <row r="9" spans="1:50" ht="14.85" customHeight="1" x14ac:dyDescent="0.25">
      <c r="B9" s="121"/>
      <c r="C9" s="191" t="s">
        <v>675</v>
      </c>
      <c r="D9" s="107" t="s">
        <v>676</v>
      </c>
      <c r="E9" s="108" t="s">
        <v>677</v>
      </c>
      <c r="F9" s="110" t="s">
        <v>678</v>
      </c>
      <c r="G9" s="110" t="s">
        <v>679</v>
      </c>
      <c r="H9" s="110" t="s">
        <v>674</v>
      </c>
      <c r="AC9" s="103"/>
      <c r="AE9" s="141"/>
      <c r="AN9" s="103"/>
      <c r="AQ9" s="142"/>
      <c r="AR9" s="143"/>
      <c r="AW9" s="139" t="s">
        <v>945</v>
      </c>
      <c r="AX9" s="140">
        <f>DatosMenores!C67</f>
        <v>1448</v>
      </c>
    </row>
    <row r="10" spans="1:50" ht="29.85" customHeight="1" x14ac:dyDescent="0.25">
      <c r="C10" s="191"/>
      <c r="D10" s="116">
        <f>DatosMenores!C58</f>
        <v>647</v>
      </c>
      <c r="E10" s="117">
        <f>DatosMenores!C59</f>
        <v>91</v>
      </c>
      <c r="F10" s="120">
        <f>DatosMenores!C60</f>
        <v>14</v>
      </c>
      <c r="G10" s="120">
        <f>DatosMenores!C61</f>
        <v>0</v>
      </c>
      <c r="H10" s="120">
        <f>DatosMenores!C62</f>
        <v>257</v>
      </c>
      <c r="AE10" s="138" t="s">
        <v>635</v>
      </c>
      <c r="AF10" s="137" t="s">
        <v>478</v>
      </c>
      <c r="AG10" s="137" t="s">
        <v>636</v>
      </c>
      <c r="AH10" s="137" t="s">
        <v>1084</v>
      </c>
      <c r="AI10" s="137" t="s">
        <v>638</v>
      </c>
      <c r="AJ10" s="137" t="s">
        <v>640</v>
      </c>
      <c r="AK10" s="137" t="s">
        <v>641</v>
      </c>
      <c r="AL10" s="136" t="s">
        <v>106</v>
      </c>
      <c r="AP10" s="138" t="s">
        <v>224</v>
      </c>
      <c r="AQ10" s="137" t="s">
        <v>948</v>
      </c>
      <c r="AR10" s="137" t="s">
        <v>949</v>
      </c>
      <c r="AS10" s="138" t="s">
        <v>1085</v>
      </c>
      <c r="AT10" s="136" t="s">
        <v>1086</v>
      </c>
      <c r="AW10" s="139" t="s">
        <v>1085</v>
      </c>
      <c r="AX10" s="140">
        <f>DatosMenores!C68</f>
        <v>0</v>
      </c>
    </row>
    <row r="11" spans="1:50" ht="14.85" customHeight="1" x14ac:dyDescent="0.25">
      <c r="AE11" s="118">
        <f>DatosMenores!C14</f>
        <v>0</v>
      </c>
      <c r="AF11" s="117">
        <f>DatosMenores!C15</f>
        <v>0</v>
      </c>
      <c r="AG11" s="117">
        <f>DatosMenores!C16</f>
        <v>31</v>
      </c>
      <c r="AH11" s="117">
        <f>DatosMenores!C17</f>
        <v>73</v>
      </c>
      <c r="AI11" s="117">
        <f>DatosMenores!C18</f>
        <v>3</v>
      </c>
      <c r="AJ11" s="117">
        <f>DatosMenores!C20</f>
        <v>0</v>
      </c>
      <c r="AK11" s="117">
        <f>DatosMenores!C21</f>
        <v>0</v>
      </c>
      <c r="AL11" s="116">
        <f>DatosMenores!C19</f>
        <v>45</v>
      </c>
      <c r="AP11" s="118">
        <f>DatosMenores!C74</f>
        <v>0</v>
      </c>
      <c r="AQ11" s="117">
        <f>DatosMenores!C73</f>
        <v>21</v>
      </c>
      <c r="AR11" s="117">
        <f>DatosMenores!C75</f>
        <v>0</v>
      </c>
      <c r="AS11" s="118">
        <f>DatosMenores!C68</f>
        <v>0</v>
      </c>
      <c r="AT11" s="116">
        <f>DatosMenores!C69</f>
        <v>7</v>
      </c>
      <c r="AW11" s="139" t="s">
        <v>1086</v>
      </c>
      <c r="AX11" s="140">
        <f>DatosMenores!C69</f>
        <v>7</v>
      </c>
    </row>
    <row r="12" spans="1:50" ht="12.75" customHeight="1" x14ac:dyDescent="0.25">
      <c r="AW12" s="139" t="s">
        <v>946</v>
      </c>
      <c r="AX12" s="140">
        <f>DatosMenores!C70</f>
        <v>11</v>
      </c>
    </row>
    <row r="13" spans="1:50" ht="12.75" customHeight="1" x14ac:dyDescent="0.25">
      <c r="AW13" s="139" t="s">
        <v>688</v>
      </c>
      <c r="AX13" s="140">
        <f>DatosMenores!C71</f>
        <v>0</v>
      </c>
    </row>
    <row r="14" spans="1:50" ht="12.75" customHeight="1" x14ac:dyDescent="0.25">
      <c r="AW14" s="139" t="s">
        <v>947</v>
      </c>
      <c r="AX14" s="140">
        <f>DatosMenores!C72</f>
        <v>0</v>
      </c>
    </row>
    <row r="15" spans="1:50" ht="12.75" customHeight="1" x14ac:dyDescent="0.25">
      <c r="AW15" s="139" t="s">
        <v>948</v>
      </c>
      <c r="AX15" s="140">
        <f>DatosMenores!C73</f>
        <v>21</v>
      </c>
    </row>
    <row r="16" spans="1:50" ht="12.75" customHeight="1" x14ac:dyDescent="0.25">
      <c r="AW16" s="139" t="s">
        <v>224</v>
      </c>
      <c r="AX16" s="140">
        <f>DatosMenores!C74</f>
        <v>0</v>
      </c>
    </row>
    <row r="17" spans="49:50" ht="12.75" customHeight="1" x14ac:dyDescent="0.25">
      <c r="AW17" s="139" t="s">
        <v>949</v>
      </c>
      <c r="AX17" s="140">
        <f>DatosMenores!C75</f>
        <v>0</v>
      </c>
    </row>
  </sheetData>
  <sheetProtection algorithmName="SHA-512" hashValue="4ihehu/imBwEfoRkohVzpOH+L6SPjDlwicfR3pMvbF2rAZsJIkBHI3H2LY8QKd7OQTfY3zN3PUEkA1zQPIdd6g==" saltValue="Frg9lyJ3GoOsVN/IAft6XQ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AF25"/>
  <sheetViews>
    <sheetView showGridLines="0" showRowColHeaders="0" topLeftCell="A2" workbookViewId="0">
      <selection activeCell="A3" sqref="A3"/>
    </sheetView>
  </sheetViews>
  <sheetFormatPr baseColWidth="10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customWidth="1"/>
    <col min="20" max="20" width="7.85546875" style="148" customWidth="1"/>
    <col min="21" max="22" width="11.42578125" style="148"/>
    <col min="23" max="23" width="51.28515625" style="148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196" t="s">
        <v>1087</v>
      </c>
      <c r="D1" s="196"/>
      <c r="E1" s="196"/>
      <c r="F1" s="196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197" t="s">
        <v>1088</v>
      </c>
      <c r="D3" s="197"/>
      <c r="F3" s="197" t="s">
        <v>890</v>
      </c>
      <c r="G3" s="197"/>
      <c r="H3" s="151"/>
      <c r="I3" s="152"/>
      <c r="J3" s="152"/>
      <c r="K3" s="152" t="s">
        <v>1089</v>
      </c>
      <c r="L3" s="152"/>
      <c r="M3" s="152"/>
      <c r="N3" s="152"/>
      <c r="O3" s="152"/>
      <c r="P3" s="152" t="s">
        <v>1090</v>
      </c>
      <c r="Q3" s="152"/>
      <c r="R3" s="152"/>
      <c r="S3" s="152"/>
      <c r="T3" s="152"/>
      <c r="U3" s="152" t="s">
        <v>1091</v>
      </c>
      <c r="V3" s="152"/>
      <c r="W3" s="152"/>
      <c r="X3" s="152"/>
      <c r="Y3" s="152"/>
      <c r="Z3" s="152" t="s">
        <v>189</v>
      </c>
      <c r="AA3" s="152"/>
      <c r="AB3" s="152"/>
      <c r="AC3" s="152"/>
      <c r="AD3" s="152" t="s">
        <v>1092</v>
      </c>
    </row>
    <row r="4" spans="1:30" x14ac:dyDescent="0.2">
      <c r="C4" s="153" t="s">
        <v>1093</v>
      </c>
      <c r="D4" s="154">
        <f>DatosViolenciaDoméstica!C5</f>
        <v>81</v>
      </c>
      <c r="F4" s="153" t="s">
        <v>1094</v>
      </c>
      <c r="G4" s="155">
        <f>DatosViolenciaDoméstica!E64</f>
        <v>10</v>
      </c>
      <c r="H4" s="156"/>
    </row>
    <row r="5" spans="1:30" x14ac:dyDescent="0.2">
      <c r="C5" s="153" t="s">
        <v>12</v>
      </c>
      <c r="D5" s="154">
        <f>DatosViolenciaDoméstica!C6</f>
        <v>210</v>
      </c>
      <c r="F5" s="153" t="s">
        <v>1095</v>
      </c>
      <c r="G5" s="157">
        <f>DatosViolenciaDoméstica!F64</f>
        <v>71</v>
      </c>
      <c r="H5" s="156"/>
    </row>
    <row r="6" spans="1:30" x14ac:dyDescent="0.2">
      <c r="C6" s="153" t="s">
        <v>1096</v>
      </c>
      <c r="D6" s="154">
        <f>DatosViolenciaDoméstica!C7</f>
        <v>87</v>
      </c>
    </row>
    <row r="7" spans="1:30" x14ac:dyDescent="0.2">
      <c r="C7" s="153" t="s">
        <v>54</v>
      </c>
      <c r="D7" s="154">
        <f>DatosViolenciaDoméstica!C8</f>
        <v>3</v>
      </c>
    </row>
    <row r="8" spans="1:30" x14ac:dyDescent="0.2">
      <c r="C8" s="153" t="s">
        <v>1097</v>
      </c>
      <c r="D8" s="154">
        <f>DatosViolenciaDoméstica!C9</f>
        <v>0</v>
      </c>
    </row>
    <row r="9" spans="1:30" x14ac:dyDescent="0.2">
      <c r="C9" s="153" t="s">
        <v>1098</v>
      </c>
      <c r="D9" s="154">
        <f>SUM(DatosViolenciaDoméstica!C10:C11)</f>
        <v>0</v>
      </c>
    </row>
    <row r="21" spans="6:32" x14ac:dyDescent="0.2">
      <c r="F21" s="158"/>
      <c r="G21" s="158"/>
    </row>
    <row r="22" spans="6:32" s="158" customFormat="1" ht="12.75" customHeight="1" x14ac:dyDescent="0.2">
      <c r="F22" s="159"/>
      <c r="G22" s="159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6:32" s="159" customFormat="1" x14ac:dyDescent="0.2">
      <c r="F23" s="146"/>
      <c r="G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6:32" x14ac:dyDescent="0.2">
      <c r="AB24" s="146"/>
    </row>
    <row r="25" spans="6:32" ht="15.75" x14ac:dyDescent="0.25">
      <c r="I25" s="160"/>
      <c r="J25" s="160"/>
      <c r="K25" s="161" t="s">
        <v>1056</v>
      </c>
      <c r="L25" s="162">
        <v>0</v>
      </c>
      <c r="M25" s="160"/>
      <c r="N25" s="160"/>
      <c r="O25" s="160"/>
      <c r="P25" s="161" t="s">
        <v>1056</v>
      </c>
      <c r="Q25" s="162">
        <v>0</v>
      </c>
      <c r="R25" s="160"/>
      <c r="S25" s="160"/>
      <c r="T25" s="160"/>
      <c r="U25" s="161" t="s">
        <v>1056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1056</v>
      </c>
      <c r="AF25" s="162">
        <v>0</v>
      </c>
    </row>
  </sheetData>
  <sheetProtection algorithmName="SHA-512" hashValue="OAVXNryrcjKXTicvD9fgIP2dJvi216fRXZMOXjY9bqzowj4QZ9e952pGGsuTZ1wYgwfDerqWAqPKuqVfDz69+Q==" saltValue="ozfckYLqlBHIxZl0RB/mL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46" customWidth="1"/>
    <col min="2" max="2" width="4.42578125" style="146" customWidth="1"/>
    <col min="3" max="3" width="26.85546875" style="146" customWidth="1"/>
    <col min="4" max="4" width="17" style="146" customWidth="1"/>
    <col min="5" max="5" width="6.140625" style="146" customWidth="1"/>
    <col min="6" max="6" width="30.85546875" style="146" customWidth="1"/>
    <col min="7" max="7" width="10" style="146" customWidth="1"/>
    <col min="8" max="8" width="3.85546875" style="146" customWidth="1"/>
    <col min="9" max="9" width="2.7109375" style="148" customWidth="1"/>
    <col min="10" max="10" width="7.85546875" style="148" customWidth="1"/>
    <col min="11" max="12" width="11.42578125" style="148"/>
    <col min="13" max="13" width="51.28515625" style="148" customWidth="1"/>
    <col min="14" max="14" width="2.7109375" style="148" customWidth="1"/>
    <col min="15" max="15" width="7.85546875" style="148" customWidth="1"/>
    <col min="16" max="17" width="11.42578125" style="148"/>
    <col min="18" max="18" width="51.28515625" style="148" customWidth="1"/>
    <col min="19" max="19" width="2.7109375" style="148" hidden="1" customWidth="1"/>
    <col min="20" max="20" width="7.85546875" style="148" hidden="1" customWidth="1"/>
    <col min="21" max="22" width="0" style="148" hidden="1" customWidth="1"/>
    <col min="23" max="23" width="51.28515625" style="148" hidden="1" customWidth="1"/>
    <col min="24" max="24" width="2.7109375" style="148" customWidth="1"/>
    <col min="25" max="25" width="7.85546875" style="148" customWidth="1"/>
    <col min="26" max="27" width="11.42578125" style="148"/>
    <col min="28" max="28" width="51.28515625" style="148" customWidth="1"/>
    <col min="29" max="29" width="2.7109375" style="148" customWidth="1"/>
    <col min="30" max="16384" width="11.42578125" style="146"/>
  </cols>
  <sheetData>
    <row r="1" spans="1:30" ht="18.75" x14ac:dyDescent="0.2">
      <c r="A1" s="144"/>
      <c r="B1" s="145"/>
      <c r="C1" s="196" t="s">
        <v>1099</v>
      </c>
      <c r="D1" s="196"/>
      <c r="E1" s="196"/>
      <c r="F1" s="196"/>
      <c r="I1" s="147"/>
      <c r="N1" s="147"/>
      <c r="S1" s="147"/>
      <c r="X1" s="147"/>
      <c r="AC1" s="147"/>
    </row>
    <row r="2" spans="1:30" s="149" customFormat="1" ht="12" x14ac:dyDescent="0.2">
      <c r="F2" s="150"/>
      <c r="G2" s="150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</row>
    <row r="3" spans="1:30" ht="12.95" customHeight="1" x14ac:dyDescent="0.2">
      <c r="C3" s="197" t="s">
        <v>1088</v>
      </c>
      <c r="D3" s="197"/>
      <c r="F3" s="197" t="s">
        <v>890</v>
      </c>
      <c r="G3" s="197"/>
      <c r="H3" s="151"/>
      <c r="I3" s="152"/>
      <c r="J3" s="152"/>
      <c r="K3" s="152" t="s">
        <v>1089</v>
      </c>
      <c r="L3" s="152"/>
      <c r="M3" s="152"/>
      <c r="N3" s="152"/>
      <c r="O3" s="152"/>
      <c r="P3" s="152" t="s">
        <v>1090</v>
      </c>
      <c r="Q3" s="152"/>
      <c r="R3" s="152"/>
      <c r="S3" s="152"/>
      <c r="T3" s="152"/>
      <c r="U3" s="152" t="s">
        <v>1091</v>
      </c>
      <c r="V3" s="152"/>
      <c r="W3" s="152"/>
      <c r="X3" s="152"/>
      <c r="Y3" s="152"/>
      <c r="Z3" s="152" t="s">
        <v>189</v>
      </c>
      <c r="AA3" s="152"/>
      <c r="AB3" s="152"/>
      <c r="AC3" s="152"/>
      <c r="AD3" s="152" t="s">
        <v>1092</v>
      </c>
    </row>
    <row r="4" spans="1:30" x14ac:dyDescent="0.2">
      <c r="C4" s="153" t="s">
        <v>12</v>
      </c>
      <c r="D4" s="154">
        <f>DatosViolenciaGénero!C8</f>
        <v>1521</v>
      </c>
      <c r="F4" s="153" t="s">
        <v>1094</v>
      </c>
      <c r="G4" s="155">
        <f>DatosViolenciaGénero!E76</f>
        <v>203</v>
      </c>
      <c r="H4" s="156"/>
    </row>
    <row r="5" spans="1:30" x14ac:dyDescent="0.2">
      <c r="C5" s="153" t="s">
        <v>34</v>
      </c>
      <c r="D5" s="154">
        <f>DatosViolenciaGénero!C6</f>
        <v>1138</v>
      </c>
      <c r="F5" s="153" t="s">
        <v>1095</v>
      </c>
      <c r="G5" s="155">
        <f>DatosViolenciaGénero!F76</f>
        <v>548</v>
      </c>
      <c r="H5" s="156"/>
    </row>
    <row r="6" spans="1:30" x14ac:dyDescent="0.2">
      <c r="C6" s="153" t="s">
        <v>1096</v>
      </c>
      <c r="D6" s="163">
        <f>DatosViolenciaGénero!C9</f>
        <v>411</v>
      </c>
    </row>
    <row r="7" spans="1:30" x14ac:dyDescent="0.2">
      <c r="C7" s="153" t="s">
        <v>54</v>
      </c>
      <c r="D7" s="163">
        <f>DatosViolenciaGénero!C10</f>
        <v>9</v>
      </c>
    </row>
    <row r="8" spans="1:30" x14ac:dyDescent="0.2">
      <c r="C8" s="153" t="s">
        <v>1100</v>
      </c>
      <c r="D8" s="154">
        <f>DatosViolenciaGénero!C12</f>
        <v>1</v>
      </c>
    </row>
    <row r="9" spans="1:30" x14ac:dyDescent="0.2">
      <c r="C9" s="153" t="s">
        <v>1101</v>
      </c>
      <c r="D9" s="154">
        <f>DatosViolenciaGénero!C13</f>
        <v>1</v>
      </c>
    </row>
    <row r="10" spans="1:30" x14ac:dyDescent="0.2">
      <c r="C10" s="153" t="s">
        <v>1093</v>
      </c>
      <c r="D10" s="163">
        <f>DatosViolenciaGénero!C7</f>
        <v>487</v>
      </c>
    </row>
    <row r="11" spans="1:30" x14ac:dyDescent="0.2">
      <c r="C11" s="153" t="s">
        <v>1097</v>
      </c>
      <c r="D11" s="163">
        <f>DatosViolenciaGénero!C11</f>
        <v>3</v>
      </c>
    </row>
    <row r="20" spans="3:32" x14ac:dyDescent="0.2">
      <c r="C20" s="158"/>
      <c r="D20" s="158"/>
    </row>
    <row r="21" spans="3:32" x14ac:dyDescent="0.2">
      <c r="C21" s="159"/>
      <c r="D21" s="159"/>
    </row>
    <row r="22" spans="3:32" s="158" customFormat="1" ht="12.75" customHeight="1" x14ac:dyDescent="0.2">
      <c r="C22" s="146"/>
      <c r="D22" s="146"/>
      <c r="I22" s="148"/>
      <c r="J22" s="148"/>
      <c r="K22" s="148"/>
      <c r="L22" s="148"/>
      <c r="M22" s="148"/>
      <c r="N22" s="148"/>
      <c r="O22" s="148"/>
      <c r="P22" s="148"/>
      <c r="Q22" s="148"/>
      <c r="R22" s="148"/>
      <c r="S22" s="148"/>
      <c r="T22" s="148"/>
      <c r="U22" s="148"/>
      <c r="V22" s="148"/>
      <c r="W22" s="148"/>
      <c r="X22" s="148"/>
      <c r="Y22" s="148"/>
      <c r="Z22" s="148"/>
      <c r="AA22" s="148"/>
      <c r="AC22" s="148"/>
    </row>
    <row r="23" spans="3:32" s="159" customFormat="1" x14ac:dyDescent="0.2">
      <c r="C23" s="146"/>
      <c r="D23" s="146"/>
      <c r="I23" s="148"/>
      <c r="J23" s="148"/>
      <c r="K23" s="148"/>
      <c r="L23" s="148"/>
      <c r="M23" s="148"/>
      <c r="N23" s="148"/>
      <c r="O23" s="148"/>
      <c r="P23" s="148"/>
      <c r="Q23" s="148"/>
      <c r="R23" s="148"/>
      <c r="S23" s="148"/>
      <c r="T23" s="148"/>
      <c r="U23" s="148"/>
      <c r="V23" s="148"/>
      <c r="W23" s="148"/>
      <c r="X23" s="148"/>
      <c r="Y23" s="148"/>
      <c r="Z23" s="148"/>
      <c r="AA23" s="148"/>
      <c r="AC23" s="148"/>
    </row>
    <row r="24" spans="3:32" x14ac:dyDescent="0.2">
      <c r="AB24" s="146"/>
    </row>
    <row r="25" spans="3:32" ht="15.75" x14ac:dyDescent="0.25">
      <c r="I25" s="160"/>
      <c r="J25" s="160"/>
      <c r="K25" s="161" t="s">
        <v>1056</v>
      </c>
      <c r="L25" s="162">
        <v>0</v>
      </c>
      <c r="M25" s="160"/>
      <c r="N25" s="160"/>
      <c r="O25" s="160"/>
      <c r="P25" s="161" t="s">
        <v>1056</v>
      </c>
      <c r="Q25" s="162">
        <v>0</v>
      </c>
      <c r="R25" s="160"/>
      <c r="S25" s="160"/>
      <c r="T25" s="160"/>
      <c r="U25" s="161" t="s">
        <v>1056</v>
      </c>
      <c r="V25" s="162">
        <v>0</v>
      </c>
      <c r="W25" s="160"/>
      <c r="X25" s="160"/>
      <c r="Y25" s="160"/>
      <c r="Z25" s="160"/>
      <c r="AA25" s="160"/>
      <c r="AB25" s="146"/>
      <c r="AC25" s="160"/>
      <c r="AE25" s="161" t="s">
        <v>1056</v>
      </c>
      <c r="AF25" s="162">
        <v>0</v>
      </c>
    </row>
  </sheetData>
  <sheetProtection algorithmName="SHA-512" hashValue="arIuI3A9Q3LYuGd/MJ3BydkGMVupNXBVWuOowOCrQvQiznttmle7fAoWPbcmwCsLhQJn/hUK5qy73U3OLxlM8g==" saltValue="0GqCPISFrzSpv09PLOBBWA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2" customWidth="1"/>
    <col min="2" max="2" width="4.42578125" style="132" customWidth="1"/>
    <col min="3" max="4" width="11.42578125" style="132"/>
    <col min="5" max="5" width="52.85546875" style="132" customWidth="1"/>
    <col min="6" max="6" width="2.7109375" style="132" customWidth="1"/>
    <col min="7" max="7" width="7.85546875" style="132" customWidth="1"/>
    <col min="8" max="9" width="11.42578125" style="132"/>
    <col min="10" max="10" width="54.28515625" style="132" customWidth="1"/>
    <col min="11" max="11" width="2.7109375" style="132" customWidth="1"/>
    <col min="12" max="12" width="7.85546875" style="132" customWidth="1"/>
    <col min="13" max="14" width="11.42578125" style="132"/>
    <col min="15" max="15" width="54.42578125" style="132" customWidth="1"/>
    <col min="16" max="16" width="2.7109375" style="132" customWidth="1"/>
    <col min="17" max="17" width="7.85546875" style="132" customWidth="1"/>
    <col min="18" max="19" width="11.42578125" style="132"/>
    <col min="20" max="20" width="54.42578125" style="132" customWidth="1"/>
    <col min="21" max="21" width="2.7109375" style="132" customWidth="1"/>
    <col min="22" max="22" width="7.85546875" style="132" customWidth="1"/>
    <col min="23" max="24" width="11.42578125" style="132"/>
    <col min="25" max="25" width="54.42578125" style="132" customWidth="1"/>
    <col min="26" max="26" width="2.7109375" style="132" customWidth="1"/>
    <col min="27" max="16384" width="11.42578125" style="99"/>
  </cols>
  <sheetData>
    <row r="1" spans="1:26" x14ac:dyDescent="0.2">
      <c r="A1" s="131"/>
      <c r="C1" s="192" t="s">
        <v>1102</v>
      </c>
      <c r="D1" s="192"/>
      <c r="E1" s="192"/>
      <c r="F1" s="131"/>
      <c r="H1" s="164"/>
      <c r="I1" s="164"/>
      <c r="J1" s="164"/>
      <c r="K1" s="131"/>
      <c r="P1" s="131"/>
      <c r="U1" s="131"/>
      <c r="Z1" s="131"/>
    </row>
    <row r="2" spans="1:26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</row>
    <row r="3" spans="1:26" ht="12.95" customHeight="1" x14ac:dyDescent="0.2">
      <c r="A3" s="123"/>
      <c r="B3" s="123"/>
      <c r="C3" s="123" t="s">
        <v>1103</v>
      </c>
      <c r="D3" s="123"/>
      <c r="E3" s="123"/>
      <c r="F3" s="123"/>
      <c r="G3" s="123"/>
      <c r="H3" s="123" t="s">
        <v>1104</v>
      </c>
      <c r="I3" s="123"/>
      <c r="J3" s="123"/>
      <c r="K3" s="123"/>
      <c r="L3" s="123"/>
      <c r="M3" s="123" t="s">
        <v>1092</v>
      </c>
      <c r="N3" s="123"/>
      <c r="O3" s="123"/>
      <c r="P3" s="123"/>
      <c r="Q3" s="123"/>
      <c r="R3" s="123" t="s">
        <v>1105</v>
      </c>
      <c r="S3" s="123"/>
      <c r="T3" s="123"/>
      <c r="U3" s="123"/>
      <c r="V3" s="123"/>
      <c r="W3" s="123" t="s">
        <v>1106</v>
      </c>
      <c r="X3" s="123"/>
      <c r="Y3" s="123"/>
      <c r="Z3" s="123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</row>
    <row r="23" spans="1:26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</row>
    <row r="25" spans="1:26" ht="15.75" x14ac:dyDescent="0.25">
      <c r="A25" s="134"/>
      <c r="B25" s="134"/>
      <c r="C25" s="129" t="s">
        <v>1056</v>
      </c>
      <c r="D25" s="130">
        <v>0</v>
      </c>
      <c r="E25" s="134"/>
      <c r="F25" s="134"/>
      <c r="G25" s="134"/>
      <c r="H25" s="129" t="s">
        <v>1056</v>
      </c>
      <c r="I25" s="130">
        <v>0</v>
      </c>
      <c r="J25" s="134"/>
      <c r="K25" s="134"/>
      <c r="L25" s="134"/>
      <c r="M25" s="129" t="s">
        <v>1056</v>
      </c>
      <c r="N25" s="130">
        <v>0</v>
      </c>
      <c r="O25" s="134"/>
      <c r="P25" s="134"/>
      <c r="Q25" s="134"/>
      <c r="R25" s="129" t="s">
        <v>1056</v>
      </c>
      <c r="S25" s="130">
        <v>0</v>
      </c>
      <c r="T25" s="134"/>
      <c r="U25" s="134"/>
      <c r="V25" s="134"/>
      <c r="W25" s="129" t="s">
        <v>1056</v>
      </c>
      <c r="X25" s="130">
        <v>0</v>
      </c>
      <c r="Y25" s="134"/>
      <c r="Z25" s="134"/>
    </row>
  </sheetData>
  <sheetProtection algorithmName="SHA-512" hashValue="wm2Ua07hN8oJ+ER2wYL/DJ1I3EOJDvohbxl7cfTF2rWSmf8/sruMP98K3mTFkLBcHIdalo3BZR4xVe+090wqmg==" saltValue="f4WGQUNm5Rk1Uzw349Nda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2" customWidth="1"/>
    <col min="2" max="2" width="4.42578125" style="132" customWidth="1"/>
    <col min="3" max="4" width="11.42578125" style="132"/>
    <col min="5" max="5" width="52.85546875" style="132" customWidth="1"/>
    <col min="6" max="6" width="2.7109375" style="132" customWidth="1"/>
    <col min="7" max="7" width="7.85546875" style="132" customWidth="1"/>
    <col min="8" max="9" width="11.42578125" style="132"/>
    <col min="10" max="10" width="54.28515625" style="132" customWidth="1"/>
    <col min="11" max="11" width="2.7109375" style="132" customWidth="1"/>
    <col min="12" max="12" width="7.85546875" style="132" customWidth="1"/>
    <col min="13" max="14" width="11.42578125" style="132"/>
    <col min="15" max="15" width="54.28515625" style="132" customWidth="1"/>
    <col min="16" max="16" width="2.7109375" style="132" customWidth="1"/>
    <col min="17" max="17" width="7.85546875" style="132" customWidth="1"/>
    <col min="18" max="19" width="11.42578125" style="132"/>
    <col min="20" max="20" width="54.28515625" style="132" customWidth="1"/>
    <col min="21" max="21" width="2.7109375" style="132" customWidth="1"/>
    <col min="22" max="22" width="7.85546875" style="132" customWidth="1"/>
    <col min="23" max="24" width="11.42578125" style="132"/>
    <col min="25" max="25" width="54.28515625" style="132" customWidth="1"/>
    <col min="26" max="26" width="2.7109375" style="132" customWidth="1"/>
    <col min="27" max="27" width="7.85546875" style="132" customWidth="1"/>
    <col min="28" max="29" width="11.42578125" style="132"/>
    <col min="30" max="30" width="54.28515625" style="132" customWidth="1"/>
    <col min="31" max="31" width="2.7109375" style="132" customWidth="1"/>
    <col min="32" max="32" width="7.85546875" style="132" customWidth="1"/>
    <col min="33" max="34" width="11.42578125" style="132"/>
    <col min="35" max="35" width="54.28515625" style="132" customWidth="1"/>
    <col min="36" max="36" width="2.7109375" style="132" customWidth="1"/>
    <col min="37" max="37" width="7.85546875" style="132" customWidth="1"/>
    <col min="38" max="39" width="11.42578125" style="132"/>
    <col min="40" max="40" width="54.28515625" style="132" customWidth="1"/>
    <col min="41" max="41" width="2.7109375" style="132" customWidth="1"/>
    <col min="42" max="42" width="7.85546875" style="132" customWidth="1"/>
    <col min="43" max="44" width="11.42578125" style="132"/>
    <col min="45" max="45" width="54.28515625" style="132" customWidth="1"/>
    <col min="46" max="46" width="2.7109375" style="132" customWidth="1"/>
    <col min="47" max="47" width="7.85546875" style="132" customWidth="1"/>
    <col min="48" max="49" width="11.42578125" style="132"/>
    <col min="50" max="50" width="54.28515625" style="132" customWidth="1"/>
    <col min="51" max="51" width="2.7109375" style="132" customWidth="1"/>
    <col min="52" max="52" width="7.85546875" style="132" customWidth="1"/>
    <col min="53" max="54" width="11.42578125" style="132"/>
    <col min="55" max="55" width="54.28515625" style="132" customWidth="1"/>
    <col min="56" max="56" width="2.7109375" style="132" customWidth="1"/>
    <col min="57" max="57" width="7.85546875" style="132" customWidth="1"/>
    <col min="58" max="59" width="11.42578125" style="132"/>
    <col min="60" max="60" width="54.28515625" style="132" customWidth="1"/>
    <col min="61" max="61" width="2.7109375" style="132" customWidth="1"/>
    <col min="62" max="16384" width="11.42578125" style="99"/>
  </cols>
  <sheetData>
    <row r="1" spans="1:61" x14ac:dyDescent="0.2">
      <c r="A1" s="131"/>
      <c r="C1" s="192" t="s">
        <v>1107</v>
      </c>
      <c r="D1" s="192"/>
      <c r="E1" s="192"/>
      <c r="F1" s="131"/>
      <c r="H1" s="164"/>
      <c r="I1" s="164"/>
      <c r="J1" s="164"/>
      <c r="K1" s="131"/>
      <c r="M1" s="164"/>
      <c r="N1" s="164"/>
      <c r="O1" s="164"/>
      <c r="P1" s="131"/>
      <c r="R1" s="164"/>
      <c r="S1" s="164"/>
      <c r="T1" s="164"/>
      <c r="U1" s="131"/>
      <c r="W1" s="164"/>
      <c r="X1" s="164"/>
      <c r="Y1" s="164"/>
      <c r="Z1" s="131"/>
      <c r="AB1" s="164"/>
      <c r="AC1" s="164"/>
      <c r="AD1" s="164"/>
      <c r="AE1" s="131"/>
      <c r="AG1" s="164"/>
      <c r="AH1" s="164"/>
      <c r="AI1" s="164"/>
      <c r="AJ1" s="131"/>
      <c r="AL1" s="164"/>
      <c r="AM1" s="164"/>
      <c r="AN1" s="164"/>
      <c r="AO1" s="131"/>
      <c r="AQ1" s="164"/>
      <c r="AR1" s="164"/>
      <c r="AS1" s="164"/>
      <c r="AT1" s="131"/>
      <c r="AV1" s="164"/>
      <c r="AW1" s="164"/>
      <c r="AX1" s="164"/>
      <c r="AY1" s="131"/>
      <c r="BA1" s="164"/>
      <c r="BB1" s="164"/>
      <c r="BC1" s="164"/>
      <c r="BD1" s="131"/>
      <c r="BF1" s="164"/>
      <c r="BG1" s="164"/>
      <c r="BH1" s="164"/>
      <c r="BI1" s="131"/>
    </row>
    <row r="2" spans="1:61" s="101" customFormat="1" ht="12" x14ac:dyDescent="0.2">
      <c r="A2" s="132"/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  <c r="V2" s="132"/>
      <c r="W2" s="132"/>
      <c r="X2" s="132"/>
      <c r="Y2" s="132"/>
      <c r="Z2" s="132"/>
      <c r="AA2" s="132"/>
      <c r="AB2" s="132"/>
      <c r="AC2" s="132"/>
      <c r="AD2" s="132"/>
      <c r="AE2" s="132"/>
      <c r="AF2" s="132"/>
      <c r="AG2" s="132"/>
      <c r="AH2" s="132"/>
      <c r="AI2" s="132"/>
      <c r="AJ2" s="132"/>
      <c r="AK2" s="132"/>
      <c r="AL2" s="132"/>
      <c r="AM2" s="132"/>
      <c r="AN2" s="132"/>
      <c r="AO2" s="132"/>
      <c r="AP2" s="132"/>
      <c r="AQ2" s="132"/>
      <c r="AR2" s="132"/>
      <c r="AS2" s="132"/>
      <c r="AT2" s="132"/>
      <c r="AU2" s="132"/>
      <c r="AV2" s="132"/>
      <c r="AW2" s="132"/>
      <c r="AX2" s="132"/>
      <c r="AY2" s="132"/>
      <c r="AZ2" s="132"/>
      <c r="BA2" s="132"/>
      <c r="BB2" s="132"/>
      <c r="BC2" s="132"/>
      <c r="BD2" s="132"/>
      <c r="BE2" s="132"/>
      <c r="BF2" s="132"/>
      <c r="BG2" s="132"/>
      <c r="BH2" s="132"/>
      <c r="BI2" s="132"/>
    </row>
    <row r="3" spans="1:61" ht="12.95" customHeight="1" x14ac:dyDescent="0.2">
      <c r="A3" s="123"/>
      <c r="B3" s="123"/>
      <c r="C3" s="123" t="s">
        <v>289</v>
      </c>
      <c r="D3" s="123"/>
      <c r="E3" s="123"/>
      <c r="F3" s="123"/>
      <c r="G3" s="123"/>
      <c r="H3" s="123" t="s">
        <v>897</v>
      </c>
      <c r="I3" s="123"/>
      <c r="J3" s="123"/>
      <c r="K3" s="123"/>
      <c r="L3" s="123"/>
      <c r="M3" s="123" t="s">
        <v>1108</v>
      </c>
      <c r="N3" s="123"/>
      <c r="O3" s="123"/>
      <c r="P3" s="123"/>
      <c r="Q3" s="123"/>
      <c r="R3" s="123" t="s">
        <v>1109</v>
      </c>
      <c r="S3" s="123"/>
      <c r="T3" s="123"/>
      <c r="U3" s="123"/>
      <c r="V3" s="123"/>
      <c r="W3" s="123" t="s">
        <v>1110</v>
      </c>
      <c r="X3" s="123"/>
      <c r="Y3" s="123"/>
      <c r="Z3" s="123"/>
      <c r="AA3" s="123"/>
      <c r="AB3" s="123" t="s">
        <v>901</v>
      </c>
      <c r="AC3" s="123"/>
      <c r="AD3" s="123"/>
      <c r="AE3" s="123"/>
      <c r="AF3" s="123"/>
      <c r="AG3" s="123" t="s">
        <v>902</v>
      </c>
      <c r="AH3" s="123"/>
      <c r="AI3" s="123"/>
      <c r="AJ3" s="123"/>
      <c r="AK3" s="123"/>
      <c r="AL3" s="123" t="s">
        <v>903</v>
      </c>
      <c r="AM3" s="123"/>
      <c r="AN3" s="123"/>
      <c r="AO3" s="123"/>
      <c r="AP3" s="123"/>
      <c r="AQ3" s="123" t="s">
        <v>904</v>
      </c>
      <c r="AR3" s="123"/>
      <c r="AS3" s="123"/>
      <c r="AT3" s="123"/>
      <c r="AU3" s="123"/>
      <c r="AV3" s="123" t="s">
        <v>1092</v>
      </c>
      <c r="AW3" s="123"/>
      <c r="AX3" s="123"/>
      <c r="AY3" s="123"/>
      <c r="AZ3" s="123"/>
      <c r="BA3" s="123" t="s">
        <v>905</v>
      </c>
      <c r="BB3" s="123"/>
      <c r="BC3" s="123"/>
      <c r="BD3" s="123"/>
      <c r="BE3" s="123"/>
      <c r="BF3" s="123" t="s">
        <v>302</v>
      </c>
      <c r="BG3" s="123"/>
      <c r="BH3" s="123"/>
      <c r="BI3" s="123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3" customFormat="1" ht="12.75" customHeight="1" x14ac:dyDescent="0.2">
      <c r="A22" s="132"/>
      <c r="B22" s="132"/>
      <c r="C22" s="132"/>
      <c r="D22" s="132"/>
      <c r="E22" s="132"/>
      <c r="F22" s="132"/>
      <c r="G22" s="132"/>
      <c r="H22" s="132"/>
      <c r="I22" s="132"/>
      <c r="J22" s="132"/>
      <c r="K22" s="132"/>
      <c r="L22" s="132"/>
      <c r="M22" s="132"/>
      <c r="N22" s="132"/>
      <c r="O22" s="132"/>
      <c r="P22" s="132"/>
      <c r="Q22" s="132"/>
      <c r="R22" s="132"/>
      <c r="S22" s="132"/>
      <c r="T22" s="132"/>
      <c r="U22" s="132"/>
      <c r="V22" s="132"/>
      <c r="W22" s="132"/>
      <c r="X22" s="132"/>
      <c r="Y22" s="132"/>
      <c r="Z22" s="132"/>
      <c r="AA22" s="132"/>
      <c r="AB22" s="132"/>
      <c r="AC22" s="132"/>
      <c r="AD22" s="132"/>
      <c r="AE22" s="132"/>
      <c r="AF22" s="132"/>
      <c r="AG22" s="132"/>
      <c r="AH22" s="132"/>
      <c r="AI22" s="132"/>
      <c r="AJ22" s="132"/>
      <c r="AK22" s="132"/>
      <c r="AL22" s="132"/>
      <c r="AM22" s="132"/>
      <c r="AN22" s="132"/>
      <c r="AO22" s="132"/>
      <c r="AP22" s="132"/>
      <c r="AQ22" s="132"/>
      <c r="AR22" s="132"/>
      <c r="AS22" s="132"/>
      <c r="AT22" s="132"/>
      <c r="AU22" s="132"/>
      <c r="AV22" s="132"/>
      <c r="AW22" s="132"/>
      <c r="AX22" s="132"/>
      <c r="AY22" s="132"/>
      <c r="AZ22" s="132"/>
      <c r="BA22" s="132"/>
      <c r="BB22" s="132"/>
      <c r="BC22" s="132"/>
      <c r="BD22" s="132"/>
      <c r="BE22" s="132"/>
      <c r="BF22" s="132"/>
      <c r="BG22" s="132"/>
      <c r="BH22" s="132"/>
      <c r="BI22" s="132"/>
    </row>
    <row r="23" spans="1:61" s="115" customFormat="1" ht="12" x14ac:dyDescent="0.2">
      <c r="A23" s="132"/>
      <c r="B23" s="132"/>
      <c r="C23" s="132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</row>
    <row r="25" spans="1:61" ht="15.75" x14ac:dyDescent="0.25">
      <c r="A25" s="134"/>
      <c r="B25" s="134"/>
      <c r="C25" s="129" t="s">
        <v>1056</v>
      </c>
      <c r="D25" s="130">
        <v>0</v>
      </c>
      <c r="E25" s="134"/>
      <c r="F25" s="134"/>
      <c r="G25" s="134"/>
      <c r="H25" s="129" t="s">
        <v>1056</v>
      </c>
      <c r="I25" s="130">
        <v>0</v>
      </c>
      <c r="J25" s="134"/>
      <c r="K25" s="134"/>
      <c r="L25" s="134"/>
      <c r="M25" s="129" t="s">
        <v>1056</v>
      </c>
      <c r="N25" s="130">
        <v>0</v>
      </c>
      <c r="O25" s="134"/>
      <c r="P25" s="134"/>
      <c r="Q25" s="134"/>
      <c r="R25" s="129" t="s">
        <v>1056</v>
      </c>
      <c r="S25" s="130">
        <v>0</v>
      </c>
      <c r="T25" s="134"/>
      <c r="U25" s="134"/>
      <c r="V25" s="134"/>
      <c r="W25" s="129" t="s">
        <v>1056</v>
      </c>
      <c r="X25" s="130">
        <v>0</v>
      </c>
      <c r="Y25" s="134"/>
      <c r="Z25" s="134"/>
      <c r="AA25" s="134"/>
      <c r="AB25" s="129" t="s">
        <v>1056</v>
      </c>
      <c r="AC25" s="130">
        <v>0</v>
      </c>
      <c r="AD25" s="134"/>
      <c r="AE25" s="134"/>
      <c r="AF25" s="134"/>
      <c r="AG25" s="129" t="s">
        <v>1056</v>
      </c>
      <c r="AH25" s="130">
        <v>0</v>
      </c>
      <c r="AI25" s="134"/>
      <c r="AJ25" s="134"/>
      <c r="AK25" s="134"/>
      <c r="AL25" s="129" t="s">
        <v>1056</v>
      </c>
      <c r="AM25" s="130">
        <v>0</v>
      </c>
      <c r="AN25" s="134"/>
      <c r="AO25" s="134"/>
      <c r="AP25" s="134"/>
      <c r="AQ25" s="129" t="s">
        <v>1056</v>
      </c>
      <c r="AR25" s="130">
        <v>0</v>
      </c>
      <c r="AS25" s="134"/>
      <c r="AT25" s="134"/>
      <c r="AU25" s="134"/>
      <c r="AV25" s="129" t="s">
        <v>1056</v>
      </c>
      <c r="AW25" s="130">
        <v>0</v>
      </c>
      <c r="AX25" s="134"/>
      <c r="AY25" s="134"/>
      <c r="AZ25" s="134"/>
      <c r="BA25" s="129" t="s">
        <v>1056</v>
      </c>
      <c r="BB25" s="130">
        <v>0</v>
      </c>
      <c r="BC25" s="134"/>
      <c r="BD25" s="134"/>
      <c r="BE25" s="134"/>
      <c r="BF25" s="129" t="s">
        <v>1056</v>
      </c>
      <c r="BG25" s="130">
        <v>0</v>
      </c>
      <c r="BH25" s="134"/>
      <c r="BI25" s="134"/>
    </row>
  </sheetData>
  <sheetProtection algorithmName="SHA-512" hashValue="IEKiUGidaGsw23zP+8FxHxmXWi6px/QbaxUGepSQJPzjpkQ+siy8aKb0WEAk/WGWZ7lN1JfOs0ETWl41uJxJRg==" saltValue="0Z2gYUMeBAWJCxu/hT4tb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2" customWidth="1"/>
    <col min="2" max="2" width="4.42578125" style="132" customWidth="1"/>
    <col min="3" max="4" width="11.42578125" style="132"/>
    <col min="5" max="5" width="52.85546875" style="132" customWidth="1"/>
    <col min="6" max="6" width="2.7109375" style="132" customWidth="1"/>
    <col min="7" max="7" width="7.85546875" style="132" customWidth="1"/>
    <col min="8" max="9" width="11.42578125" style="132"/>
    <col min="10" max="10" width="54.28515625" style="132" customWidth="1"/>
    <col min="11" max="11" width="2.7109375" style="132" customWidth="1"/>
    <col min="12" max="12" width="7.85546875" style="132" customWidth="1"/>
    <col min="13" max="17" width="11.42578125" style="132"/>
    <col min="18" max="18" width="11.42578125" style="83"/>
    <col min="19" max="19" width="2.7109375" style="132" customWidth="1"/>
    <col min="20" max="20" width="7.85546875" style="132" customWidth="1"/>
    <col min="21" max="25" width="11.42578125" style="132"/>
    <col min="26" max="16384" width="11.42578125" style="83"/>
  </cols>
  <sheetData>
    <row r="1" spans="1:26" x14ac:dyDescent="0.2">
      <c r="A1" s="131"/>
      <c r="C1" s="192" t="s">
        <v>1111</v>
      </c>
      <c r="D1" s="192"/>
      <c r="E1" s="192"/>
      <c r="F1" s="131"/>
      <c r="H1" s="164"/>
      <c r="I1" s="164"/>
      <c r="J1" s="164"/>
      <c r="K1" s="131"/>
      <c r="M1" s="164"/>
      <c r="N1" s="164"/>
      <c r="O1" s="164"/>
      <c r="P1" s="164"/>
      <c r="Q1" s="164"/>
      <c r="S1" s="131"/>
      <c r="U1" s="164"/>
      <c r="V1" s="164"/>
      <c r="W1" s="164"/>
      <c r="X1" s="164"/>
      <c r="Y1" s="164"/>
    </row>
    <row r="3" spans="1:26" x14ac:dyDescent="0.2">
      <c r="A3" s="123"/>
      <c r="B3" s="123"/>
      <c r="C3" s="123" t="s">
        <v>1092</v>
      </c>
      <c r="D3" s="123"/>
      <c r="E3" s="123"/>
      <c r="F3" s="123"/>
      <c r="G3" s="123"/>
      <c r="H3" s="123" t="s">
        <v>1112</v>
      </c>
      <c r="I3" s="123"/>
      <c r="J3" s="123"/>
      <c r="K3" s="123"/>
      <c r="L3" s="123"/>
      <c r="M3" s="123" t="s">
        <v>704</v>
      </c>
      <c r="N3" s="123"/>
      <c r="O3" s="123"/>
      <c r="P3" s="123"/>
      <c r="Q3" s="123"/>
      <c r="S3" s="123"/>
      <c r="T3" s="123"/>
      <c r="U3" s="123" t="s">
        <v>705</v>
      </c>
      <c r="V3" s="123"/>
      <c r="W3" s="123"/>
      <c r="X3" s="123"/>
      <c r="Y3" s="123"/>
    </row>
    <row r="5" spans="1:26" ht="36" x14ac:dyDescent="0.2">
      <c r="M5" s="165" t="s">
        <v>848</v>
      </c>
      <c r="N5" s="165" t="s">
        <v>849</v>
      </c>
      <c r="O5" s="165" t="s">
        <v>850</v>
      </c>
      <c r="P5" s="165" t="s">
        <v>851</v>
      </c>
      <c r="Q5" s="165" t="s">
        <v>459</v>
      </c>
      <c r="R5" s="165" t="s">
        <v>852</v>
      </c>
      <c r="U5" s="165" t="s">
        <v>848</v>
      </c>
      <c r="V5" s="165" t="s">
        <v>849</v>
      </c>
      <c r="W5" s="165" t="s">
        <v>850</v>
      </c>
      <c r="X5" s="165" t="s">
        <v>851</v>
      </c>
      <c r="Y5" s="165" t="s">
        <v>459</v>
      </c>
      <c r="Z5" s="165" t="s">
        <v>852</v>
      </c>
    </row>
    <row r="6" spans="1:26" x14ac:dyDescent="0.2">
      <c r="M6" s="166">
        <f>DatosMedioAmbiente!C50</f>
        <v>0</v>
      </c>
      <c r="N6" s="166">
        <f>DatosMedioAmbiente!C52</f>
        <v>4</v>
      </c>
      <c r="O6" s="166">
        <f>DatosMedioAmbiente!C54</f>
        <v>0</v>
      </c>
      <c r="P6" s="166">
        <f>DatosMedioAmbiente!C56</f>
        <v>5</v>
      </c>
      <c r="Q6" s="166">
        <f>DatosMedioAmbiente!C58</f>
        <v>2</v>
      </c>
      <c r="R6" s="166">
        <f>DatosMedioAmbiente!C60</f>
        <v>2</v>
      </c>
      <c r="U6" s="166">
        <f>DatosMedioAmbiente!C51</f>
        <v>0</v>
      </c>
      <c r="V6" s="166">
        <f>DatosMedioAmbiente!C53</f>
        <v>0</v>
      </c>
      <c r="W6" s="166">
        <f>DatosMedioAmbiente!C55</f>
        <v>0</v>
      </c>
      <c r="X6" s="166">
        <f>DatosMedioAmbiente!C57</f>
        <v>0</v>
      </c>
      <c r="Y6" s="166">
        <f>DatosMedioAmbiente!C59</f>
        <v>1</v>
      </c>
      <c r="Z6" s="166">
        <f>DatosMedioAmbiente!C61</f>
        <v>0</v>
      </c>
    </row>
    <row r="25" spans="1:20" s="83" customFormat="1" ht="15.75" x14ac:dyDescent="0.25">
      <c r="A25" s="134"/>
      <c r="B25" s="134"/>
      <c r="C25" s="129" t="s">
        <v>1056</v>
      </c>
      <c r="D25" s="130">
        <v>0</v>
      </c>
      <c r="E25" s="134"/>
      <c r="F25" s="134"/>
      <c r="G25" s="134"/>
      <c r="H25" s="129" t="s">
        <v>1056</v>
      </c>
      <c r="I25" s="130">
        <v>0</v>
      </c>
      <c r="J25" s="134"/>
      <c r="K25" s="134"/>
      <c r="L25" s="134"/>
      <c r="M25" s="132"/>
      <c r="N25" s="132"/>
      <c r="O25" s="132"/>
      <c r="Q25" s="134"/>
      <c r="R25" s="132"/>
      <c r="S25" s="132"/>
      <c r="T25" s="132"/>
    </row>
  </sheetData>
  <sheetProtection algorithmName="SHA-512" hashValue="9BZtAldGKh9bAhrNfZ/o/IItCsQlnNhWrRmdg6FQRgYZY0gT73hX4WxQMcdkrY3C88bYb7FJ4mFIfiFio7zlKQ==" saltValue="Ph1V3IGbyDn9w4EL7ARHoA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3:E343"/>
  <sheetViews>
    <sheetView showGridLines="0" workbookViewId="0"/>
  </sheetViews>
  <sheetFormatPr baseColWidth="10" defaultColWidth="9.140625" defaultRowHeight="15" x14ac:dyDescent="0.25"/>
  <cols>
    <col min="1" max="1" width="57.140625" customWidth="1"/>
    <col min="2" max="2" width="79.28515625" customWidth="1"/>
    <col min="3" max="3" width="13.7109375" customWidth="1"/>
    <col min="4" max="4" width="9.85546875" customWidth="1"/>
    <col min="5" max="5" width="13" customWidth="1"/>
    <col min="6" max="10" width="0.7109375" customWidth="1"/>
    <col min="11" max="35" width="7.7109375" customWidth="1"/>
  </cols>
  <sheetData>
    <row r="3" spans="1:5" x14ac:dyDescent="0.25">
      <c r="A3" s="3" t="s">
        <v>11</v>
      </c>
    </row>
    <row r="5" spans="1:5" x14ac:dyDescent="0.25">
      <c r="A5" s="4"/>
    </row>
    <row r="6" spans="1:5" ht="18.399999999999999" customHeight="1" x14ac:dyDescent="0.25">
      <c r="A6" s="5"/>
      <c r="B6" s="6" t="s">
        <v>12</v>
      </c>
    </row>
    <row r="7" spans="1:5" x14ac:dyDescent="0.25">
      <c r="A7" s="7"/>
      <c r="B7" s="8"/>
      <c r="C7" s="9" t="s">
        <v>2</v>
      </c>
      <c r="D7" s="9" t="s">
        <v>13</v>
      </c>
      <c r="E7" s="10" t="s">
        <v>14</v>
      </c>
    </row>
    <row r="8" spans="1:5" x14ac:dyDescent="0.25">
      <c r="A8" s="170" t="s">
        <v>15</v>
      </c>
      <c r="B8" s="12" t="s">
        <v>16</v>
      </c>
      <c r="C8" s="13">
        <v>10401</v>
      </c>
      <c r="D8" s="13">
        <v>10473</v>
      </c>
      <c r="E8" s="14">
        <v>-6.8748209682039504E-3</v>
      </c>
    </row>
    <row r="9" spans="1:5" x14ac:dyDescent="0.25">
      <c r="A9" s="171"/>
      <c r="B9" s="12" t="s">
        <v>17</v>
      </c>
      <c r="C9" s="13">
        <v>31252</v>
      </c>
      <c r="D9" s="13">
        <v>32597</v>
      </c>
      <c r="E9" s="14">
        <v>-4.1261465779059397E-2</v>
      </c>
    </row>
    <row r="10" spans="1:5" x14ac:dyDescent="0.25">
      <c r="A10" s="171"/>
      <c r="B10" s="12" t="s">
        <v>18</v>
      </c>
      <c r="C10" s="13">
        <v>24630</v>
      </c>
      <c r="D10" s="13">
        <v>25170</v>
      </c>
      <c r="E10" s="14">
        <v>-2.1454112038140599E-2</v>
      </c>
    </row>
    <row r="11" spans="1:5" x14ac:dyDescent="0.25">
      <c r="A11" s="171"/>
      <c r="B11" s="12" t="s">
        <v>19</v>
      </c>
      <c r="C11" s="13">
        <v>112</v>
      </c>
      <c r="D11" s="13">
        <v>127</v>
      </c>
      <c r="E11" s="14">
        <v>-0.118110236220472</v>
      </c>
    </row>
    <row r="12" spans="1:5" x14ac:dyDescent="0.25">
      <c r="A12" s="172"/>
      <c r="B12" s="12" t="s">
        <v>20</v>
      </c>
      <c r="C12" s="13">
        <v>9122</v>
      </c>
      <c r="D12" s="13">
        <v>8251</v>
      </c>
      <c r="E12" s="14">
        <v>0.10556296206520401</v>
      </c>
    </row>
    <row r="13" spans="1:5" x14ac:dyDescent="0.25">
      <c r="A13" s="170" t="s">
        <v>21</v>
      </c>
      <c r="B13" s="12" t="s">
        <v>22</v>
      </c>
      <c r="C13" s="13">
        <v>4402</v>
      </c>
      <c r="D13" s="13">
        <v>5118</v>
      </c>
      <c r="E13" s="14">
        <v>-0.13989839781164501</v>
      </c>
    </row>
    <row r="14" spans="1:5" x14ac:dyDescent="0.25">
      <c r="A14" s="171"/>
      <c r="B14" s="12" t="s">
        <v>23</v>
      </c>
      <c r="C14" s="13">
        <v>6150</v>
      </c>
      <c r="D14" s="13">
        <v>7695</v>
      </c>
      <c r="E14" s="14">
        <v>-0.200779727095517</v>
      </c>
    </row>
    <row r="15" spans="1:5" x14ac:dyDescent="0.25">
      <c r="A15" s="172"/>
      <c r="B15" s="12" t="s">
        <v>24</v>
      </c>
      <c r="C15" s="13">
        <v>10674</v>
      </c>
      <c r="D15" s="13">
        <v>10344</v>
      </c>
      <c r="E15" s="14">
        <v>3.1902552204176302E-2</v>
      </c>
    </row>
    <row r="16" spans="1:5" x14ac:dyDescent="0.25">
      <c r="A16" s="170" t="s">
        <v>25</v>
      </c>
      <c r="B16" s="12" t="s">
        <v>26</v>
      </c>
      <c r="C16" s="13">
        <v>254</v>
      </c>
      <c r="D16" s="13">
        <v>291</v>
      </c>
      <c r="E16" s="14">
        <v>-0.12714776632302399</v>
      </c>
    </row>
    <row r="17" spans="1:5" x14ac:dyDescent="0.25">
      <c r="A17" s="171"/>
      <c r="B17" s="12" t="s">
        <v>27</v>
      </c>
      <c r="C17" s="13">
        <v>2924</v>
      </c>
      <c r="D17" s="13">
        <v>2910</v>
      </c>
      <c r="E17" s="14">
        <v>4.8109965635738799E-3</v>
      </c>
    </row>
    <row r="18" spans="1:5" x14ac:dyDescent="0.25">
      <c r="A18" s="171"/>
      <c r="B18" s="12" t="s">
        <v>28</v>
      </c>
      <c r="C18" s="13">
        <v>48</v>
      </c>
      <c r="D18" s="13">
        <v>61</v>
      </c>
      <c r="E18" s="14">
        <v>-0.213114754098361</v>
      </c>
    </row>
    <row r="19" spans="1:5" x14ac:dyDescent="0.25">
      <c r="A19" s="171"/>
      <c r="B19" s="12" t="s">
        <v>29</v>
      </c>
      <c r="C19" s="13">
        <v>4</v>
      </c>
      <c r="D19" s="13">
        <v>2</v>
      </c>
      <c r="E19" s="14">
        <v>1</v>
      </c>
    </row>
    <row r="20" spans="1:5" x14ac:dyDescent="0.25">
      <c r="A20" s="172"/>
      <c r="B20" s="15" t="s">
        <v>30</v>
      </c>
      <c r="C20" s="16">
        <v>10</v>
      </c>
      <c r="D20" s="16">
        <v>20</v>
      </c>
      <c r="E20" s="17">
        <v>-0.5</v>
      </c>
    </row>
    <row r="21" spans="1:5" ht="18.399999999999999" customHeight="1" x14ac:dyDescent="0.25">
      <c r="A21" s="5"/>
      <c r="B21" s="6" t="s">
        <v>31</v>
      </c>
    </row>
    <row r="22" spans="1:5" x14ac:dyDescent="0.25">
      <c r="A22" s="7"/>
      <c r="B22" s="8"/>
      <c r="C22" s="9" t="s">
        <v>2</v>
      </c>
      <c r="D22" s="9" t="s">
        <v>13</v>
      </c>
      <c r="E22" s="10" t="s">
        <v>14</v>
      </c>
    </row>
    <row r="23" spans="1:5" x14ac:dyDescent="0.25">
      <c r="A23" s="11" t="s">
        <v>32</v>
      </c>
      <c r="B23" s="18"/>
      <c r="C23" s="13">
        <v>320</v>
      </c>
      <c r="D23" s="13">
        <v>268</v>
      </c>
      <c r="E23" s="14">
        <v>0.19402985074626899</v>
      </c>
    </row>
    <row r="24" spans="1:5" x14ac:dyDescent="0.25">
      <c r="A24" s="11" t="s">
        <v>33</v>
      </c>
      <c r="B24" s="19"/>
      <c r="C24" s="16">
        <v>14</v>
      </c>
      <c r="D24" s="16">
        <v>32</v>
      </c>
      <c r="E24" s="17">
        <v>-0.5625</v>
      </c>
    </row>
    <row r="25" spans="1:5" ht="18.399999999999999" customHeight="1" x14ac:dyDescent="0.25">
      <c r="A25" s="5"/>
      <c r="B25" s="6" t="s">
        <v>34</v>
      </c>
    </row>
    <row r="26" spans="1:5" x14ac:dyDescent="0.25">
      <c r="A26" s="7"/>
      <c r="B26" s="8"/>
      <c r="C26" s="9" t="s">
        <v>2</v>
      </c>
      <c r="D26" s="9" t="s">
        <v>13</v>
      </c>
      <c r="E26" s="10" t="s">
        <v>14</v>
      </c>
    </row>
    <row r="27" spans="1:5" x14ac:dyDescent="0.25">
      <c r="A27" s="11" t="s">
        <v>15</v>
      </c>
      <c r="B27" s="12" t="s">
        <v>35</v>
      </c>
      <c r="C27" s="13">
        <v>4590</v>
      </c>
      <c r="D27" s="13">
        <v>4301</v>
      </c>
      <c r="E27" s="14">
        <v>6.7193675889328106E-2</v>
      </c>
    </row>
    <row r="28" spans="1:5" x14ac:dyDescent="0.25">
      <c r="A28" s="170" t="s">
        <v>36</v>
      </c>
      <c r="B28" s="12" t="s">
        <v>37</v>
      </c>
      <c r="C28" s="13">
        <v>95</v>
      </c>
      <c r="D28" s="13">
        <v>81</v>
      </c>
      <c r="E28" s="14">
        <v>0.17283950617284</v>
      </c>
    </row>
    <row r="29" spans="1:5" x14ac:dyDescent="0.25">
      <c r="A29" s="171"/>
      <c r="B29" s="12" t="s">
        <v>38</v>
      </c>
      <c r="C29" s="13">
        <v>62</v>
      </c>
      <c r="D29" s="13">
        <v>51</v>
      </c>
      <c r="E29" s="14">
        <v>0.21568627450980399</v>
      </c>
    </row>
    <row r="30" spans="1:5" x14ac:dyDescent="0.25">
      <c r="A30" s="171"/>
      <c r="B30" s="12" t="s">
        <v>39</v>
      </c>
      <c r="C30" s="13">
        <v>18</v>
      </c>
      <c r="D30" s="13">
        <v>0</v>
      </c>
      <c r="E30" s="14">
        <v>0</v>
      </c>
    </row>
    <row r="31" spans="1:5" x14ac:dyDescent="0.25">
      <c r="A31" s="171"/>
      <c r="B31" s="12" t="s">
        <v>40</v>
      </c>
      <c r="C31" s="13">
        <v>45</v>
      </c>
      <c r="D31" s="13">
        <v>42</v>
      </c>
      <c r="E31" s="14">
        <v>7.1428571428571397E-2</v>
      </c>
    </row>
    <row r="32" spans="1:5" x14ac:dyDescent="0.25">
      <c r="A32" s="172"/>
      <c r="B32" s="15" t="s">
        <v>41</v>
      </c>
      <c r="C32" s="16">
        <v>3051</v>
      </c>
      <c r="D32" s="16">
        <v>2952</v>
      </c>
      <c r="E32" s="17">
        <v>3.3536585365853702E-2</v>
      </c>
    </row>
    <row r="33" spans="1:5" ht="18.399999999999999" customHeight="1" x14ac:dyDescent="0.25">
      <c r="A33" s="5"/>
      <c r="B33" s="6" t="s">
        <v>42</v>
      </c>
    </row>
    <row r="34" spans="1:5" x14ac:dyDescent="0.25">
      <c r="A34" s="7"/>
      <c r="B34" s="8"/>
      <c r="C34" s="9" t="s">
        <v>2</v>
      </c>
      <c r="D34" s="9" t="s">
        <v>13</v>
      </c>
      <c r="E34" s="10" t="s">
        <v>14</v>
      </c>
    </row>
    <row r="35" spans="1:5" x14ac:dyDescent="0.25">
      <c r="A35" s="11" t="s">
        <v>43</v>
      </c>
      <c r="B35" s="18"/>
      <c r="C35" s="13">
        <v>4511</v>
      </c>
      <c r="D35" s="13">
        <v>5440</v>
      </c>
      <c r="E35" s="14">
        <v>-0.170772058823529</v>
      </c>
    </row>
    <row r="36" spans="1:5" x14ac:dyDescent="0.25">
      <c r="A36" s="11" t="s">
        <v>44</v>
      </c>
      <c r="B36" s="19"/>
      <c r="C36" s="16">
        <v>1380</v>
      </c>
      <c r="D36" s="16">
        <v>1602</v>
      </c>
      <c r="E36" s="17">
        <v>-0.13857677902621701</v>
      </c>
    </row>
    <row r="37" spans="1:5" ht="18.399999999999999" customHeight="1" x14ac:dyDescent="0.25">
      <c r="A37" s="5"/>
      <c r="B37" s="6" t="s">
        <v>45</v>
      </c>
    </row>
    <row r="38" spans="1:5" x14ac:dyDescent="0.25">
      <c r="A38" s="7"/>
      <c r="B38" s="8"/>
      <c r="C38" s="9" t="s">
        <v>2</v>
      </c>
      <c r="D38" s="9" t="s">
        <v>13</v>
      </c>
      <c r="E38" s="10" t="s">
        <v>14</v>
      </c>
    </row>
    <row r="39" spans="1:5" x14ac:dyDescent="0.25">
      <c r="A39" s="170" t="s">
        <v>46</v>
      </c>
      <c r="B39" s="12" t="s">
        <v>16</v>
      </c>
      <c r="C39" s="13">
        <v>1733</v>
      </c>
      <c r="D39" s="13">
        <v>1690</v>
      </c>
      <c r="E39" s="14">
        <v>2.5443786982248501E-2</v>
      </c>
    </row>
    <row r="40" spans="1:5" x14ac:dyDescent="0.25">
      <c r="A40" s="171"/>
      <c r="B40" s="12" t="s">
        <v>47</v>
      </c>
      <c r="C40" s="13">
        <v>53</v>
      </c>
      <c r="D40" s="13">
        <v>78</v>
      </c>
      <c r="E40" s="14">
        <v>-0.32051282051282098</v>
      </c>
    </row>
    <row r="41" spans="1:5" x14ac:dyDescent="0.25">
      <c r="A41" s="171"/>
      <c r="B41" s="12" t="s">
        <v>48</v>
      </c>
      <c r="C41" s="13">
        <v>2924</v>
      </c>
      <c r="D41" s="13">
        <v>2910</v>
      </c>
      <c r="E41" s="14">
        <v>4.8109965635738799E-3</v>
      </c>
    </row>
    <row r="42" spans="1:5" x14ac:dyDescent="0.25">
      <c r="A42" s="172"/>
      <c r="B42" s="12" t="s">
        <v>20</v>
      </c>
      <c r="C42" s="13">
        <v>1571</v>
      </c>
      <c r="D42" s="13">
        <v>1639</v>
      </c>
      <c r="E42" s="14">
        <v>-4.1488712629652202E-2</v>
      </c>
    </row>
    <row r="43" spans="1:5" x14ac:dyDescent="0.25">
      <c r="A43" s="170" t="s">
        <v>49</v>
      </c>
      <c r="B43" s="12" t="s">
        <v>50</v>
      </c>
      <c r="C43" s="13">
        <v>2454</v>
      </c>
      <c r="D43" s="13">
        <v>2377</v>
      </c>
      <c r="E43" s="14">
        <v>3.2393773664282699E-2</v>
      </c>
    </row>
    <row r="44" spans="1:5" x14ac:dyDescent="0.25">
      <c r="A44" s="171"/>
      <c r="B44" s="12" t="s">
        <v>51</v>
      </c>
      <c r="C44" s="13">
        <v>114</v>
      </c>
      <c r="D44" s="13">
        <v>99</v>
      </c>
      <c r="E44" s="14">
        <v>0.15151515151515199</v>
      </c>
    </row>
    <row r="45" spans="1:5" x14ac:dyDescent="0.25">
      <c r="A45" s="171"/>
      <c r="B45" s="12" t="s">
        <v>52</v>
      </c>
      <c r="C45" s="13">
        <v>296</v>
      </c>
      <c r="D45" s="13">
        <v>374</v>
      </c>
      <c r="E45" s="14">
        <v>-0.20855614973261999</v>
      </c>
    </row>
    <row r="46" spans="1:5" x14ac:dyDescent="0.25">
      <c r="A46" s="172"/>
      <c r="B46" s="15" t="s">
        <v>53</v>
      </c>
      <c r="C46" s="16">
        <v>29</v>
      </c>
      <c r="D46" s="16">
        <v>44</v>
      </c>
      <c r="E46" s="17">
        <v>-0.34090909090909099</v>
      </c>
    </row>
    <row r="47" spans="1:5" ht="18.399999999999999" customHeight="1" x14ac:dyDescent="0.25">
      <c r="A47" s="5"/>
      <c r="B47" s="6" t="s">
        <v>54</v>
      </c>
    </row>
    <row r="48" spans="1:5" x14ac:dyDescent="0.25">
      <c r="A48" s="7"/>
      <c r="B48" s="8"/>
      <c r="C48" s="9" t="s">
        <v>2</v>
      </c>
      <c r="D48" s="9" t="s">
        <v>13</v>
      </c>
      <c r="E48" s="10" t="s">
        <v>14</v>
      </c>
    </row>
    <row r="49" spans="1:5" x14ac:dyDescent="0.25">
      <c r="A49" s="170" t="s">
        <v>55</v>
      </c>
      <c r="B49" s="12" t="s">
        <v>48</v>
      </c>
      <c r="C49" s="13">
        <v>51</v>
      </c>
      <c r="D49" s="13">
        <v>74</v>
      </c>
      <c r="E49" s="14">
        <v>-0.31081081081081102</v>
      </c>
    </row>
    <row r="50" spans="1:5" x14ac:dyDescent="0.25">
      <c r="A50" s="171"/>
      <c r="B50" s="12" t="s">
        <v>47</v>
      </c>
      <c r="C50" s="13">
        <v>0</v>
      </c>
      <c r="D50" s="13">
        <v>1</v>
      </c>
      <c r="E50" s="14">
        <v>-1</v>
      </c>
    </row>
    <row r="51" spans="1:5" x14ac:dyDescent="0.25">
      <c r="A51" s="171"/>
      <c r="B51" s="12" t="s">
        <v>16</v>
      </c>
      <c r="C51" s="13">
        <v>77</v>
      </c>
      <c r="D51" s="13">
        <v>78</v>
      </c>
      <c r="E51" s="14">
        <v>-1.2820512820512799E-2</v>
      </c>
    </row>
    <row r="52" spans="1:5" x14ac:dyDescent="0.25">
      <c r="A52" s="171"/>
      <c r="B52" s="12" t="s">
        <v>20</v>
      </c>
      <c r="C52" s="13">
        <v>87</v>
      </c>
      <c r="D52" s="13">
        <v>57</v>
      </c>
      <c r="E52" s="14">
        <v>0.52631578947368396</v>
      </c>
    </row>
    <row r="53" spans="1:5" x14ac:dyDescent="0.25">
      <c r="A53" s="171"/>
      <c r="B53" s="12" t="s">
        <v>56</v>
      </c>
      <c r="C53" s="13">
        <v>22</v>
      </c>
      <c r="D53" s="13">
        <v>41</v>
      </c>
      <c r="E53" s="14">
        <v>-0.46341463414634099</v>
      </c>
    </row>
    <row r="54" spans="1:5" x14ac:dyDescent="0.25">
      <c r="A54" s="172"/>
      <c r="B54" s="12" t="s">
        <v>57</v>
      </c>
      <c r="C54" s="13">
        <v>0</v>
      </c>
      <c r="D54" s="13">
        <v>1</v>
      </c>
      <c r="E54" s="14">
        <v>-1</v>
      </c>
    </row>
    <row r="55" spans="1:5" x14ac:dyDescent="0.25">
      <c r="A55" s="170" t="s">
        <v>58</v>
      </c>
      <c r="B55" s="12" t="s">
        <v>59</v>
      </c>
      <c r="C55" s="13">
        <v>41</v>
      </c>
      <c r="D55" s="13">
        <v>62</v>
      </c>
      <c r="E55" s="14">
        <v>-0.33870967741935498</v>
      </c>
    </row>
    <row r="56" spans="1:5" x14ac:dyDescent="0.25">
      <c r="A56" s="171"/>
      <c r="B56" s="12" t="s">
        <v>52</v>
      </c>
      <c r="C56" s="13">
        <v>4</v>
      </c>
      <c r="D56" s="13">
        <v>12</v>
      </c>
      <c r="E56" s="14">
        <v>-0.66666666666666696</v>
      </c>
    </row>
    <row r="57" spans="1:5" x14ac:dyDescent="0.25">
      <c r="A57" s="172"/>
      <c r="B57" s="15" t="s">
        <v>60</v>
      </c>
      <c r="C57" s="16">
        <v>1</v>
      </c>
      <c r="D57" s="16">
        <v>3</v>
      </c>
      <c r="E57" s="17">
        <v>-0.66666666666666696</v>
      </c>
    </row>
    <row r="58" spans="1:5" ht="18.399999999999999" customHeight="1" x14ac:dyDescent="0.25">
      <c r="A58" s="5"/>
      <c r="B58" s="6" t="s">
        <v>61</v>
      </c>
    </row>
    <row r="59" spans="1:5" x14ac:dyDescent="0.25">
      <c r="A59" s="7"/>
      <c r="B59" s="8"/>
      <c r="C59" s="9" t="s">
        <v>2</v>
      </c>
      <c r="D59" s="9" t="s">
        <v>13</v>
      </c>
      <c r="E59" s="10" t="s">
        <v>14</v>
      </c>
    </row>
    <row r="60" spans="1:5" x14ac:dyDescent="0.25">
      <c r="A60" s="11" t="s">
        <v>32</v>
      </c>
      <c r="B60" s="18"/>
      <c r="C60" s="13">
        <v>0</v>
      </c>
      <c r="D60" s="13">
        <v>0</v>
      </c>
      <c r="E60" s="14">
        <v>0</v>
      </c>
    </row>
    <row r="61" spans="1:5" x14ac:dyDescent="0.25">
      <c r="A61" s="11" t="s">
        <v>33</v>
      </c>
      <c r="B61" s="19"/>
      <c r="C61" s="16">
        <v>0</v>
      </c>
      <c r="D61" s="16">
        <v>0</v>
      </c>
      <c r="E61" s="17">
        <v>0</v>
      </c>
    </row>
    <row r="62" spans="1:5" ht="18.399999999999999" customHeight="1" x14ac:dyDescent="0.25">
      <c r="A62" s="5"/>
      <c r="B62" s="6" t="s">
        <v>62</v>
      </c>
    </row>
    <row r="63" spans="1:5" x14ac:dyDescent="0.25">
      <c r="A63" s="7"/>
      <c r="B63" s="8"/>
      <c r="C63" s="9" t="s">
        <v>2</v>
      </c>
      <c r="D63" s="9" t="s">
        <v>13</v>
      </c>
      <c r="E63" s="10" t="s">
        <v>14</v>
      </c>
    </row>
    <row r="64" spans="1:5" x14ac:dyDescent="0.25">
      <c r="A64" s="174" t="s">
        <v>63</v>
      </c>
      <c r="B64" s="12" t="s">
        <v>43</v>
      </c>
      <c r="C64" s="13">
        <v>7</v>
      </c>
      <c r="D64" s="13">
        <v>8</v>
      </c>
      <c r="E64" s="14">
        <v>-0.125</v>
      </c>
    </row>
    <row r="65" spans="1:5" x14ac:dyDescent="0.25">
      <c r="A65" s="175"/>
      <c r="B65" s="12" t="s">
        <v>52</v>
      </c>
      <c r="C65" s="13">
        <v>1</v>
      </c>
      <c r="D65" s="13">
        <v>1</v>
      </c>
      <c r="E65" s="14">
        <v>0</v>
      </c>
    </row>
    <row r="66" spans="1:5" x14ac:dyDescent="0.25">
      <c r="A66" s="175"/>
      <c r="B66" s="12" t="s">
        <v>59</v>
      </c>
      <c r="C66" s="13">
        <v>7</v>
      </c>
      <c r="D66" s="13">
        <v>4</v>
      </c>
      <c r="E66" s="14">
        <v>0.75</v>
      </c>
    </row>
    <row r="67" spans="1:5" x14ac:dyDescent="0.25">
      <c r="A67" s="175"/>
      <c r="B67" s="12" t="s">
        <v>64</v>
      </c>
      <c r="C67" s="13">
        <v>5</v>
      </c>
      <c r="D67" s="13">
        <v>6</v>
      </c>
      <c r="E67" s="14">
        <v>-0.16666666666666699</v>
      </c>
    </row>
    <row r="68" spans="1:5" x14ac:dyDescent="0.25">
      <c r="A68" s="176"/>
      <c r="B68" s="15" t="s">
        <v>65</v>
      </c>
      <c r="C68" s="16">
        <v>0</v>
      </c>
      <c r="D68" s="16">
        <v>1</v>
      </c>
      <c r="E68" s="17">
        <v>-1</v>
      </c>
    </row>
    <row r="69" spans="1:5" ht="18.399999999999999" customHeight="1" x14ac:dyDescent="0.25">
      <c r="A69" s="5"/>
      <c r="B69" s="6" t="s">
        <v>66</v>
      </c>
    </row>
    <row r="70" spans="1:5" x14ac:dyDescent="0.25">
      <c r="A70" s="7"/>
      <c r="B70" s="8"/>
      <c r="C70" s="9" t="s">
        <v>2</v>
      </c>
      <c r="D70" s="9" t="s">
        <v>13</v>
      </c>
      <c r="E70" s="10" t="s">
        <v>14</v>
      </c>
    </row>
    <row r="71" spans="1:5" x14ac:dyDescent="0.25">
      <c r="A71" s="170" t="s">
        <v>67</v>
      </c>
      <c r="B71" s="12" t="s">
        <v>68</v>
      </c>
      <c r="C71" s="13">
        <v>1343</v>
      </c>
      <c r="D71" s="13">
        <v>1356</v>
      </c>
      <c r="E71" s="14">
        <v>-9.5870206489675498E-3</v>
      </c>
    </row>
    <row r="72" spans="1:5" x14ac:dyDescent="0.25">
      <c r="A72" s="172"/>
      <c r="B72" s="12" t="s">
        <v>69</v>
      </c>
      <c r="C72" s="13">
        <v>0</v>
      </c>
      <c r="D72" s="13">
        <v>1</v>
      </c>
      <c r="E72" s="14">
        <v>-1</v>
      </c>
    </row>
    <row r="73" spans="1:5" x14ac:dyDescent="0.25">
      <c r="A73" s="170" t="s">
        <v>70</v>
      </c>
      <c r="B73" s="12" t="s">
        <v>68</v>
      </c>
      <c r="C73" s="13">
        <v>2889</v>
      </c>
      <c r="D73" s="13">
        <v>3293</v>
      </c>
      <c r="E73" s="14">
        <v>-0.122684482235044</v>
      </c>
    </row>
    <row r="74" spans="1:5" x14ac:dyDescent="0.25">
      <c r="A74" s="172"/>
      <c r="B74" s="12" t="s">
        <v>69</v>
      </c>
      <c r="C74" s="13">
        <v>780</v>
      </c>
      <c r="D74" s="13">
        <v>772</v>
      </c>
      <c r="E74" s="14">
        <v>1.03626943005181E-2</v>
      </c>
    </row>
    <row r="75" spans="1:5" x14ac:dyDescent="0.25">
      <c r="A75" s="170" t="s">
        <v>71</v>
      </c>
      <c r="B75" s="12" t="s">
        <v>68</v>
      </c>
      <c r="C75" s="13">
        <v>205</v>
      </c>
      <c r="D75" s="13">
        <v>185</v>
      </c>
      <c r="E75" s="14">
        <v>0.108108108108108</v>
      </c>
    </row>
    <row r="76" spans="1:5" x14ac:dyDescent="0.25">
      <c r="A76" s="172"/>
      <c r="B76" s="12" t="s">
        <v>69</v>
      </c>
      <c r="C76" s="13">
        <v>50</v>
      </c>
      <c r="D76" s="13">
        <v>39</v>
      </c>
      <c r="E76" s="14">
        <v>0.28205128205128199</v>
      </c>
    </row>
    <row r="77" spans="1:5" x14ac:dyDescent="0.25">
      <c r="A77" s="170" t="s">
        <v>72</v>
      </c>
      <c r="B77" s="12" t="s">
        <v>68</v>
      </c>
      <c r="C77" s="13">
        <v>0</v>
      </c>
      <c r="D77" s="13">
        <v>0</v>
      </c>
      <c r="E77" s="14">
        <v>0</v>
      </c>
    </row>
    <row r="78" spans="1:5" x14ac:dyDescent="0.25">
      <c r="A78" s="172"/>
      <c r="B78" s="15" t="s">
        <v>69</v>
      </c>
      <c r="C78" s="16">
        <v>0</v>
      </c>
      <c r="D78" s="16">
        <v>0</v>
      </c>
      <c r="E78" s="17">
        <v>0</v>
      </c>
    </row>
    <row r="79" spans="1:5" ht="18.399999999999999" customHeight="1" x14ac:dyDescent="0.25">
      <c r="A79" s="5"/>
      <c r="B79" s="48" t="s">
        <v>73</v>
      </c>
    </row>
    <row r="80" spans="1:5" x14ac:dyDescent="0.25">
      <c r="A80" s="7"/>
      <c r="B80" s="8"/>
      <c r="C80" s="9" t="s">
        <v>2</v>
      </c>
      <c r="D80" s="9" t="s">
        <v>13</v>
      </c>
      <c r="E80" s="10" t="s">
        <v>14</v>
      </c>
    </row>
    <row r="81" spans="1:5" x14ac:dyDescent="0.25">
      <c r="A81" s="20"/>
      <c r="B81" s="18"/>
      <c r="C81" s="13">
        <v>2017</v>
      </c>
      <c r="D81" s="13">
        <v>1919</v>
      </c>
      <c r="E81" s="14">
        <v>5.1068264721208997E-2</v>
      </c>
    </row>
    <row r="82" spans="1:5" x14ac:dyDescent="0.25">
      <c r="A82" s="11" t="s">
        <v>74</v>
      </c>
      <c r="B82" s="19"/>
      <c r="C82" s="21"/>
      <c r="D82" s="16">
        <v>0</v>
      </c>
      <c r="E82" s="17">
        <v>0</v>
      </c>
    </row>
    <row r="83" spans="1:5" ht="18.399999999999999" customHeight="1" x14ac:dyDescent="0.25">
      <c r="A83" s="5"/>
      <c r="B83" s="6" t="s">
        <v>75</v>
      </c>
    </row>
    <row r="84" spans="1:5" x14ac:dyDescent="0.25">
      <c r="A84" s="7"/>
      <c r="B84" s="8"/>
      <c r="C84" s="9" t="s">
        <v>2</v>
      </c>
      <c r="D84" s="9" t="s">
        <v>13</v>
      </c>
      <c r="E84" s="10" t="s">
        <v>14</v>
      </c>
    </row>
    <row r="85" spans="1:5" x14ac:dyDescent="0.25">
      <c r="A85" s="11" t="s">
        <v>76</v>
      </c>
      <c r="B85" s="18"/>
      <c r="C85" s="13">
        <v>648</v>
      </c>
      <c r="D85" s="13">
        <v>814</v>
      </c>
      <c r="E85" s="14">
        <v>-0.20393120393120401</v>
      </c>
    </row>
    <row r="86" spans="1:5" x14ac:dyDescent="0.25">
      <c r="A86" s="11" t="s">
        <v>77</v>
      </c>
      <c r="B86" s="18"/>
      <c r="C86" s="13">
        <v>629</v>
      </c>
      <c r="D86" s="13">
        <v>615</v>
      </c>
      <c r="E86" s="14">
        <v>2.27642276422764E-2</v>
      </c>
    </row>
    <row r="87" spans="1:5" x14ac:dyDescent="0.25">
      <c r="A87" s="11" t="s">
        <v>74</v>
      </c>
      <c r="B87" s="19"/>
      <c r="C87" s="16">
        <v>13</v>
      </c>
      <c r="D87" s="16">
        <v>13</v>
      </c>
      <c r="E87" s="17">
        <v>0</v>
      </c>
    </row>
    <row r="88" spans="1:5" ht="18.399999999999999" customHeight="1" x14ac:dyDescent="0.25">
      <c r="A88" s="5"/>
      <c r="B88" s="6" t="s">
        <v>78</v>
      </c>
    </row>
    <row r="89" spans="1:5" x14ac:dyDescent="0.25">
      <c r="A89" s="7"/>
      <c r="B89" s="8"/>
      <c r="C89" s="9" t="s">
        <v>2</v>
      </c>
      <c r="D89" s="9" t="s">
        <v>13</v>
      </c>
      <c r="E89" s="10" t="s">
        <v>14</v>
      </c>
    </row>
    <row r="90" spans="1:5" x14ac:dyDescent="0.25">
      <c r="A90" s="170" t="s">
        <v>76</v>
      </c>
      <c r="B90" s="12" t="s">
        <v>79</v>
      </c>
      <c r="C90" s="13">
        <v>1181</v>
      </c>
      <c r="D90" s="13">
        <v>1387</v>
      </c>
      <c r="E90" s="14">
        <v>-0.14852198990627299</v>
      </c>
    </row>
    <row r="91" spans="1:5" x14ac:dyDescent="0.25">
      <c r="A91" s="171"/>
      <c r="B91" s="12" t="s">
        <v>80</v>
      </c>
      <c r="C91" s="13">
        <v>590</v>
      </c>
      <c r="D91" s="13">
        <v>275</v>
      </c>
      <c r="E91" s="14">
        <v>1.1454545454545499</v>
      </c>
    </row>
    <row r="92" spans="1:5" x14ac:dyDescent="0.25">
      <c r="A92" s="172"/>
      <c r="B92" s="12" t="s">
        <v>81</v>
      </c>
      <c r="C92" s="13">
        <v>909</v>
      </c>
      <c r="D92" s="13">
        <v>605</v>
      </c>
      <c r="E92" s="14">
        <v>0.50247933884297502</v>
      </c>
    </row>
    <row r="93" spans="1:5" x14ac:dyDescent="0.25">
      <c r="A93" s="170" t="s">
        <v>77</v>
      </c>
      <c r="B93" s="12" t="s">
        <v>82</v>
      </c>
      <c r="C93" s="13">
        <v>122</v>
      </c>
      <c r="D93" s="13">
        <v>90</v>
      </c>
      <c r="E93" s="14">
        <v>0.35555555555555601</v>
      </c>
    </row>
    <row r="94" spans="1:5" x14ac:dyDescent="0.25">
      <c r="A94" s="172"/>
      <c r="B94" s="12" t="s">
        <v>81</v>
      </c>
      <c r="C94" s="13">
        <v>698</v>
      </c>
      <c r="D94" s="13">
        <v>985</v>
      </c>
      <c r="E94" s="14">
        <v>-0.29137055837563502</v>
      </c>
    </row>
    <row r="95" spans="1:5" x14ac:dyDescent="0.25">
      <c r="A95" s="11" t="s">
        <v>74</v>
      </c>
      <c r="B95" s="19"/>
      <c r="C95" s="16">
        <v>38</v>
      </c>
      <c r="D95" s="16">
        <v>26</v>
      </c>
      <c r="E95" s="17">
        <v>0.46153846153846201</v>
      </c>
    </row>
    <row r="96" spans="1:5" ht="18.399999999999999" customHeight="1" x14ac:dyDescent="0.25">
      <c r="A96" s="5"/>
      <c r="B96" s="173" t="s">
        <v>83</v>
      </c>
      <c r="C96" s="173"/>
      <c r="D96" s="173"/>
      <c r="E96" s="173"/>
    </row>
    <row r="97" spans="1:5" x14ac:dyDescent="0.25">
      <c r="A97" s="7"/>
      <c r="B97" s="8"/>
      <c r="C97" s="9" t="s">
        <v>2</v>
      </c>
      <c r="D97" s="9" t="s">
        <v>13</v>
      </c>
      <c r="E97" s="10" t="s">
        <v>14</v>
      </c>
    </row>
    <row r="98" spans="1:5" x14ac:dyDescent="0.25">
      <c r="A98" s="170" t="s">
        <v>76</v>
      </c>
      <c r="B98" s="12" t="s">
        <v>79</v>
      </c>
      <c r="C98" s="13">
        <v>69</v>
      </c>
      <c r="D98" s="13">
        <v>66</v>
      </c>
      <c r="E98" s="14">
        <v>4.5454545454545497E-2</v>
      </c>
    </row>
    <row r="99" spans="1:5" x14ac:dyDescent="0.25">
      <c r="A99" s="171"/>
      <c r="B99" s="12" t="s">
        <v>80</v>
      </c>
      <c r="C99" s="13">
        <v>39</v>
      </c>
      <c r="D99" s="13">
        <v>24</v>
      </c>
      <c r="E99" s="14">
        <v>0.625</v>
      </c>
    </row>
    <row r="100" spans="1:5" x14ac:dyDescent="0.25">
      <c r="A100" s="172"/>
      <c r="B100" s="12" t="s">
        <v>81</v>
      </c>
      <c r="C100" s="13">
        <v>54</v>
      </c>
      <c r="D100" s="13">
        <v>50</v>
      </c>
      <c r="E100" s="14">
        <v>0.08</v>
      </c>
    </row>
    <row r="101" spans="1:5" x14ac:dyDescent="0.25">
      <c r="A101" s="170" t="s">
        <v>77</v>
      </c>
      <c r="B101" s="12" t="s">
        <v>82</v>
      </c>
      <c r="C101" s="13">
        <v>3</v>
      </c>
      <c r="D101" s="13">
        <v>3</v>
      </c>
      <c r="E101" s="14">
        <v>0</v>
      </c>
    </row>
    <row r="102" spans="1:5" x14ac:dyDescent="0.25">
      <c r="A102" s="172"/>
      <c r="B102" s="12" t="s">
        <v>81</v>
      </c>
      <c r="C102" s="13">
        <v>25</v>
      </c>
      <c r="D102" s="13">
        <v>32</v>
      </c>
      <c r="E102" s="14">
        <v>-0.21875</v>
      </c>
    </row>
    <row r="103" spans="1:5" x14ac:dyDescent="0.25">
      <c r="A103" s="11" t="s">
        <v>74</v>
      </c>
      <c r="B103" s="19"/>
      <c r="C103" s="16">
        <v>5</v>
      </c>
      <c r="D103" s="16">
        <v>4</v>
      </c>
      <c r="E103" s="17">
        <v>0.25</v>
      </c>
    </row>
    <row r="104" spans="1:5" ht="18.399999999999999" customHeight="1" x14ac:dyDescent="0.25">
      <c r="A104" s="5"/>
      <c r="B104" s="6" t="s">
        <v>84</v>
      </c>
    </row>
    <row r="105" spans="1:5" x14ac:dyDescent="0.25">
      <c r="A105" s="7"/>
      <c r="B105" s="8"/>
      <c r="C105" s="9" t="s">
        <v>2</v>
      </c>
      <c r="D105" s="9" t="s">
        <v>13</v>
      </c>
      <c r="E105" s="10" t="s">
        <v>14</v>
      </c>
    </row>
    <row r="106" spans="1:5" x14ac:dyDescent="0.25">
      <c r="A106" s="170" t="s">
        <v>85</v>
      </c>
      <c r="B106" s="12" t="s">
        <v>86</v>
      </c>
      <c r="C106" s="13">
        <v>0</v>
      </c>
      <c r="D106" s="13">
        <v>0</v>
      </c>
      <c r="E106" s="14">
        <v>0</v>
      </c>
    </row>
    <row r="107" spans="1:5" x14ac:dyDescent="0.25">
      <c r="A107" s="172"/>
      <c r="B107" s="12" t="s">
        <v>87</v>
      </c>
      <c r="C107" s="13">
        <v>0</v>
      </c>
      <c r="D107" s="13">
        <v>0</v>
      </c>
      <c r="E107" s="14">
        <v>0</v>
      </c>
    </row>
    <row r="108" spans="1:5" x14ac:dyDescent="0.25">
      <c r="A108" s="170" t="s">
        <v>88</v>
      </c>
      <c r="B108" s="12" t="s">
        <v>86</v>
      </c>
      <c r="C108" s="13">
        <v>542</v>
      </c>
      <c r="D108" s="13">
        <v>528</v>
      </c>
      <c r="E108" s="14">
        <v>2.6515151515151499E-2</v>
      </c>
    </row>
    <row r="109" spans="1:5" x14ac:dyDescent="0.25">
      <c r="A109" s="172"/>
      <c r="B109" s="12" t="s">
        <v>87</v>
      </c>
      <c r="C109" s="13">
        <v>1216</v>
      </c>
      <c r="D109" s="13">
        <v>1253</v>
      </c>
      <c r="E109" s="14">
        <v>-2.9529130087789301E-2</v>
      </c>
    </row>
    <row r="110" spans="1:5" x14ac:dyDescent="0.25">
      <c r="A110" s="170" t="s">
        <v>89</v>
      </c>
      <c r="B110" s="12" t="s">
        <v>86</v>
      </c>
      <c r="C110" s="13">
        <v>9912</v>
      </c>
      <c r="D110" s="13">
        <v>9762</v>
      </c>
      <c r="E110" s="14">
        <v>1.5365703749231701E-2</v>
      </c>
    </row>
    <row r="111" spans="1:5" x14ac:dyDescent="0.25">
      <c r="A111" s="172"/>
      <c r="B111" s="12" t="s">
        <v>87</v>
      </c>
      <c r="C111" s="13">
        <v>10440</v>
      </c>
      <c r="D111" s="13">
        <v>9906</v>
      </c>
      <c r="E111" s="14">
        <v>5.39067231980618E-2</v>
      </c>
    </row>
    <row r="112" spans="1:5" x14ac:dyDescent="0.25">
      <c r="A112" s="170" t="s">
        <v>90</v>
      </c>
      <c r="B112" s="12" t="s">
        <v>86</v>
      </c>
      <c r="C112" s="13">
        <v>288</v>
      </c>
      <c r="D112" s="13">
        <v>0</v>
      </c>
      <c r="E112" s="14">
        <v>0</v>
      </c>
    </row>
    <row r="113" spans="1:5" x14ac:dyDescent="0.25">
      <c r="A113" s="172"/>
      <c r="B113" s="15" t="s">
        <v>87</v>
      </c>
      <c r="C113" s="16">
        <v>382</v>
      </c>
      <c r="D113" s="16">
        <v>0</v>
      </c>
      <c r="E113" s="17">
        <v>0</v>
      </c>
    </row>
    <row r="114" spans="1:5" ht="18.399999999999999" customHeight="1" x14ac:dyDescent="0.25">
      <c r="A114" s="5"/>
      <c r="B114" s="6" t="s">
        <v>91</v>
      </c>
    </row>
    <row r="115" spans="1:5" x14ac:dyDescent="0.25">
      <c r="A115" s="7"/>
      <c r="B115" s="8"/>
      <c r="C115" s="9" t="s">
        <v>2</v>
      </c>
      <c r="D115" s="9" t="s">
        <v>13</v>
      </c>
      <c r="E115" s="10" t="s">
        <v>14</v>
      </c>
    </row>
    <row r="116" spans="1:5" x14ac:dyDescent="0.25">
      <c r="A116" s="170" t="s">
        <v>92</v>
      </c>
      <c r="B116" s="12" t="s">
        <v>93</v>
      </c>
      <c r="C116" s="13">
        <v>227</v>
      </c>
      <c r="D116" s="13">
        <v>244</v>
      </c>
      <c r="E116" s="14">
        <v>-6.9672131147541005E-2</v>
      </c>
    </row>
    <row r="117" spans="1:5" x14ac:dyDescent="0.25">
      <c r="A117" s="172"/>
      <c r="B117" s="12" t="s">
        <v>94</v>
      </c>
      <c r="C117" s="13">
        <v>24</v>
      </c>
      <c r="D117" s="13">
        <v>8</v>
      </c>
      <c r="E117" s="14">
        <v>2</v>
      </c>
    </row>
    <row r="118" spans="1:5" x14ac:dyDescent="0.25">
      <c r="A118" s="170" t="s">
        <v>95</v>
      </c>
      <c r="B118" s="12" t="s">
        <v>93</v>
      </c>
      <c r="C118" s="13">
        <v>3</v>
      </c>
      <c r="D118" s="13">
        <v>1</v>
      </c>
      <c r="E118" s="14">
        <v>2</v>
      </c>
    </row>
    <row r="119" spans="1:5" x14ac:dyDescent="0.25">
      <c r="A119" s="172"/>
      <c r="B119" s="12" t="s">
        <v>94</v>
      </c>
      <c r="C119" s="13">
        <v>3</v>
      </c>
      <c r="D119" s="13">
        <v>0</v>
      </c>
      <c r="E119" s="14">
        <v>0</v>
      </c>
    </row>
    <row r="120" spans="1:5" x14ac:dyDescent="0.25">
      <c r="A120" s="170" t="s">
        <v>96</v>
      </c>
      <c r="B120" s="12" t="s">
        <v>93</v>
      </c>
      <c r="C120" s="13">
        <v>0</v>
      </c>
      <c r="D120" s="13">
        <v>0</v>
      </c>
      <c r="E120" s="14">
        <v>0</v>
      </c>
    </row>
    <row r="121" spans="1:5" x14ac:dyDescent="0.25">
      <c r="A121" s="172"/>
      <c r="B121" s="15" t="s">
        <v>97</v>
      </c>
      <c r="C121" s="16">
        <v>0</v>
      </c>
      <c r="D121" s="16">
        <v>0</v>
      </c>
      <c r="E121" s="17">
        <v>0</v>
      </c>
    </row>
    <row r="122" spans="1:5" ht="18.399999999999999" customHeight="1" x14ac:dyDescent="0.25">
      <c r="A122" s="5"/>
      <c r="B122" s="6" t="s">
        <v>98</v>
      </c>
    </row>
    <row r="123" spans="1:5" x14ac:dyDescent="0.25">
      <c r="A123" s="7"/>
      <c r="B123" s="8"/>
      <c r="C123" s="9" t="s">
        <v>2</v>
      </c>
      <c r="D123" s="9" t="s">
        <v>13</v>
      </c>
      <c r="E123" s="10" t="s">
        <v>14</v>
      </c>
    </row>
    <row r="124" spans="1:5" x14ac:dyDescent="0.25">
      <c r="A124" s="11" t="s">
        <v>99</v>
      </c>
      <c r="B124" s="18"/>
      <c r="C124" s="13">
        <v>193</v>
      </c>
      <c r="D124" s="13">
        <v>225</v>
      </c>
      <c r="E124" s="14">
        <v>-0.142222222222222</v>
      </c>
    </row>
    <row r="125" spans="1:5" x14ac:dyDescent="0.25">
      <c r="A125" s="170" t="s">
        <v>100</v>
      </c>
      <c r="B125" s="12" t="s">
        <v>101</v>
      </c>
      <c r="C125" s="13">
        <v>7</v>
      </c>
      <c r="D125" s="13">
        <v>6</v>
      </c>
      <c r="E125" s="14">
        <v>0.16666666666666699</v>
      </c>
    </row>
    <row r="126" spans="1:5" x14ac:dyDescent="0.25">
      <c r="A126" s="171"/>
      <c r="B126" s="12" t="s">
        <v>102</v>
      </c>
      <c r="C126" s="13">
        <v>102</v>
      </c>
      <c r="D126" s="13">
        <v>149</v>
      </c>
      <c r="E126" s="14">
        <v>-0.31543624161073802</v>
      </c>
    </row>
    <row r="127" spans="1:5" x14ac:dyDescent="0.25">
      <c r="A127" s="171"/>
      <c r="B127" s="12" t="s">
        <v>103</v>
      </c>
      <c r="C127" s="13">
        <v>14</v>
      </c>
      <c r="D127" s="13">
        <v>14</v>
      </c>
      <c r="E127" s="14">
        <v>0</v>
      </c>
    </row>
    <row r="128" spans="1:5" x14ac:dyDescent="0.25">
      <c r="A128" s="171"/>
      <c r="B128" s="12" t="s">
        <v>104</v>
      </c>
      <c r="C128" s="13">
        <v>10</v>
      </c>
      <c r="D128" s="13">
        <v>7</v>
      </c>
      <c r="E128" s="14">
        <v>0.42857142857142899</v>
      </c>
    </row>
    <row r="129" spans="1:5" x14ac:dyDescent="0.25">
      <c r="A129" s="171"/>
      <c r="B129" s="12" t="s">
        <v>105</v>
      </c>
      <c r="C129" s="13">
        <v>59</v>
      </c>
      <c r="D129" s="13">
        <v>48</v>
      </c>
      <c r="E129" s="14">
        <v>0.22916666666666699</v>
      </c>
    </row>
    <row r="130" spans="1:5" x14ac:dyDescent="0.25">
      <c r="A130" s="172"/>
      <c r="B130" s="12" t="s">
        <v>106</v>
      </c>
      <c r="C130" s="22"/>
      <c r="D130" s="13">
        <v>1</v>
      </c>
      <c r="E130" s="14">
        <v>0</v>
      </c>
    </row>
    <row r="131" spans="1:5" x14ac:dyDescent="0.25">
      <c r="A131" s="170" t="s">
        <v>107</v>
      </c>
      <c r="B131" s="12" t="s">
        <v>108</v>
      </c>
      <c r="C131" s="13">
        <v>72</v>
      </c>
      <c r="D131" s="13">
        <v>110</v>
      </c>
      <c r="E131" s="14">
        <v>-0.34545454545454501</v>
      </c>
    </row>
    <row r="132" spans="1:5" x14ac:dyDescent="0.25">
      <c r="A132" s="172"/>
      <c r="B132" s="12" t="s">
        <v>109</v>
      </c>
      <c r="C132" s="13">
        <v>185</v>
      </c>
      <c r="D132" s="13">
        <v>186</v>
      </c>
      <c r="E132" s="14">
        <v>-5.3763440860215101E-3</v>
      </c>
    </row>
    <row r="133" spans="1:5" x14ac:dyDescent="0.25">
      <c r="A133" s="170" t="s">
        <v>110</v>
      </c>
      <c r="B133" s="12" t="s">
        <v>16</v>
      </c>
      <c r="C133" s="13">
        <v>58</v>
      </c>
      <c r="D133" s="13">
        <v>49</v>
      </c>
      <c r="E133" s="14">
        <v>0.183673469387755</v>
      </c>
    </row>
    <row r="134" spans="1:5" x14ac:dyDescent="0.25">
      <c r="A134" s="172"/>
      <c r="B134" s="12" t="s">
        <v>20</v>
      </c>
      <c r="C134" s="13">
        <v>64</v>
      </c>
      <c r="D134" s="13">
        <v>51</v>
      </c>
      <c r="E134" s="14">
        <v>0.25490196078431399</v>
      </c>
    </row>
    <row r="135" spans="1:5" x14ac:dyDescent="0.25">
      <c r="A135" s="11" t="s">
        <v>111</v>
      </c>
      <c r="B135" s="19"/>
      <c r="C135" s="16">
        <v>0</v>
      </c>
      <c r="D135" s="21"/>
      <c r="E135" s="17">
        <v>0</v>
      </c>
    </row>
    <row r="136" spans="1:5" ht="18.399999999999999" customHeight="1" x14ac:dyDescent="0.25">
      <c r="A136" s="5"/>
      <c r="B136" s="6" t="s">
        <v>112</v>
      </c>
    </row>
    <row r="137" spans="1:5" x14ac:dyDescent="0.25">
      <c r="A137" s="7"/>
      <c r="B137" s="8"/>
      <c r="C137" s="9" t="s">
        <v>2</v>
      </c>
      <c r="D137" s="9" t="s">
        <v>13</v>
      </c>
      <c r="E137" s="10" t="s">
        <v>14</v>
      </c>
    </row>
    <row r="138" spans="1:5" x14ac:dyDescent="0.25">
      <c r="A138" s="170" t="s">
        <v>113</v>
      </c>
      <c r="B138" s="12" t="s">
        <v>114</v>
      </c>
      <c r="C138" s="13">
        <v>544</v>
      </c>
      <c r="D138" s="13">
        <v>643</v>
      </c>
      <c r="E138" s="14">
        <v>-0.15396578538102601</v>
      </c>
    </row>
    <row r="139" spans="1:5" x14ac:dyDescent="0.25">
      <c r="A139" s="171"/>
      <c r="B139" s="12" t="s">
        <v>115</v>
      </c>
      <c r="C139" s="13">
        <v>65</v>
      </c>
      <c r="D139" s="13">
        <v>74</v>
      </c>
      <c r="E139" s="14">
        <v>-0.121621621621622</v>
      </c>
    </row>
    <row r="140" spans="1:5" x14ac:dyDescent="0.25">
      <c r="A140" s="171"/>
      <c r="B140" s="12" t="s">
        <v>116</v>
      </c>
      <c r="C140" s="13">
        <v>224</v>
      </c>
      <c r="D140" s="13">
        <v>210</v>
      </c>
      <c r="E140" s="14">
        <v>6.6666666666666693E-2</v>
      </c>
    </row>
    <row r="141" spans="1:5" x14ac:dyDescent="0.25">
      <c r="A141" s="171"/>
      <c r="B141" s="12" t="s">
        <v>117</v>
      </c>
      <c r="C141" s="13">
        <v>110</v>
      </c>
      <c r="D141" s="13">
        <v>129</v>
      </c>
      <c r="E141" s="14">
        <v>-0.14728682170542601</v>
      </c>
    </row>
    <row r="142" spans="1:5" x14ac:dyDescent="0.25">
      <c r="A142" s="171"/>
      <c r="B142" s="12" t="s">
        <v>118</v>
      </c>
      <c r="C142" s="13">
        <v>0</v>
      </c>
      <c r="D142" s="13">
        <v>0</v>
      </c>
      <c r="E142" s="14">
        <v>0</v>
      </c>
    </row>
    <row r="143" spans="1:5" x14ac:dyDescent="0.25">
      <c r="A143" s="171"/>
      <c r="B143" s="12" t="s">
        <v>119</v>
      </c>
      <c r="C143" s="13">
        <v>3</v>
      </c>
      <c r="D143" s="13">
        <v>1</v>
      </c>
      <c r="E143" s="14">
        <v>2</v>
      </c>
    </row>
    <row r="144" spans="1:5" x14ac:dyDescent="0.25">
      <c r="A144" s="171"/>
      <c r="B144" s="12" t="s">
        <v>120</v>
      </c>
      <c r="C144" s="13">
        <v>879</v>
      </c>
      <c r="D144" s="13">
        <v>961</v>
      </c>
      <c r="E144" s="14">
        <v>-8.5327783558792905E-2</v>
      </c>
    </row>
    <row r="145" spans="1:5" x14ac:dyDescent="0.25">
      <c r="A145" s="171"/>
      <c r="B145" s="12" t="s">
        <v>121</v>
      </c>
      <c r="C145" s="13">
        <v>1</v>
      </c>
      <c r="D145" s="13">
        <v>3</v>
      </c>
      <c r="E145" s="14">
        <v>-0.66666666666666696</v>
      </c>
    </row>
    <row r="146" spans="1:5" x14ac:dyDescent="0.25">
      <c r="A146" s="171"/>
      <c r="B146" s="12" t="s">
        <v>122</v>
      </c>
      <c r="C146" s="13">
        <v>113</v>
      </c>
      <c r="D146" s="13">
        <v>136</v>
      </c>
      <c r="E146" s="14">
        <v>-0.16911764705882401</v>
      </c>
    </row>
    <row r="147" spans="1:5" x14ac:dyDescent="0.25">
      <c r="A147" s="171"/>
      <c r="B147" s="12" t="s">
        <v>123</v>
      </c>
      <c r="C147" s="13">
        <v>225</v>
      </c>
      <c r="D147" s="13">
        <v>173</v>
      </c>
      <c r="E147" s="14">
        <v>0.300578034682081</v>
      </c>
    </row>
    <row r="148" spans="1:5" x14ac:dyDescent="0.25">
      <c r="A148" s="171"/>
      <c r="B148" s="12" t="s">
        <v>124</v>
      </c>
      <c r="C148" s="13">
        <v>1</v>
      </c>
      <c r="D148" s="13">
        <v>25</v>
      </c>
      <c r="E148" s="14">
        <v>-0.96</v>
      </c>
    </row>
    <row r="149" spans="1:5" x14ac:dyDescent="0.25">
      <c r="A149" s="171"/>
      <c r="B149" s="12" t="s">
        <v>125</v>
      </c>
      <c r="C149" s="13">
        <v>113</v>
      </c>
      <c r="D149" s="13">
        <v>101</v>
      </c>
      <c r="E149" s="14">
        <v>0.118811881188119</v>
      </c>
    </row>
    <row r="150" spans="1:5" x14ac:dyDescent="0.25">
      <c r="A150" s="171"/>
      <c r="B150" s="12" t="s">
        <v>126</v>
      </c>
      <c r="C150" s="13">
        <v>0</v>
      </c>
      <c r="D150" s="13">
        <v>0</v>
      </c>
      <c r="E150" s="14">
        <v>0</v>
      </c>
    </row>
    <row r="151" spans="1:5" x14ac:dyDescent="0.25">
      <c r="A151" s="171"/>
      <c r="B151" s="12" t="s">
        <v>127</v>
      </c>
      <c r="C151" s="13">
        <v>0</v>
      </c>
      <c r="D151" s="13">
        <v>0</v>
      </c>
      <c r="E151" s="14">
        <v>0</v>
      </c>
    </row>
    <row r="152" spans="1:5" x14ac:dyDescent="0.25">
      <c r="A152" s="171"/>
      <c r="B152" s="12" t="s">
        <v>128</v>
      </c>
      <c r="C152" s="13">
        <v>0</v>
      </c>
      <c r="D152" s="13">
        <v>4</v>
      </c>
      <c r="E152" s="14">
        <v>-1</v>
      </c>
    </row>
    <row r="153" spans="1:5" x14ac:dyDescent="0.25">
      <c r="A153" s="171"/>
      <c r="B153" s="12" t="s">
        <v>129</v>
      </c>
      <c r="C153" s="13">
        <v>0</v>
      </c>
      <c r="D153" s="13">
        <v>1</v>
      </c>
      <c r="E153" s="14">
        <v>-1</v>
      </c>
    </row>
    <row r="154" spans="1:5" x14ac:dyDescent="0.25">
      <c r="A154" s="172"/>
      <c r="B154" s="12" t="s">
        <v>130</v>
      </c>
      <c r="C154" s="13">
        <v>7</v>
      </c>
      <c r="D154" s="13">
        <v>11</v>
      </c>
      <c r="E154" s="14">
        <v>-0.36363636363636398</v>
      </c>
    </row>
    <row r="155" spans="1:5" x14ac:dyDescent="0.25">
      <c r="A155" s="170" t="s">
        <v>131</v>
      </c>
      <c r="B155" s="12" t="s">
        <v>114</v>
      </c>
      <c r="C155" s="13">
        <v>632</v>
      </c>
      <c r="D155" s="13">
        <v>667</v>
      </c>
      <c r="E155" s="14">
        <v>-5.2473763118440798E-2</v>
      </c>
    </row>
    <row r="156" spans="1:5" x14ac:dyDescent="0.25">
      <c r="A156" s="171"/>
      <c r="B156" s="12" t="s">
        <v>115</v>
      </c>
      <c r="C156" s="13">
        <v>78</v>
      </c>
      <c r="D156" s="13">
        <v>86</v>
      </c>
      <c r="E156" s="14">
        <v>-9.3023255813953501E-2</v>
      </c>
    </row>
    <row r="157" spans="1:5" x14ac:dyDescent="0.25">
      <c r="A157" s="171"/>
      <c r="B157" s="12" t="s">
        <v>116</v>
      </c>
      <c r="C157" s="13">
        <v>231</v>
      </c>
      <c r="D157" s="13">
        <v>241</v>
      </c>
      <c r="E157" s="14">
        <v>-4.1493775933609998E-2</v>
      </c>
    </row>
    <row r="158" spans="1:5" x14ac:dyDescent="0.25">
      <c r="A158" s="171"/>
      <c r="B158" s="12" t="s">
        <v>117</v>
      </c>
      <c r="C158" s="13">
        <v>122</v>
      </c>
      <c r="D158" s="13">
        <v>147</v>
      </c>
      <c r="E158" s="14">
        <v>-0.17006802721088399</v>
      </c>
    </row>
    <row r="159" spans="1:5" x14ac:dyDescent="0.25">
      <c r="A159" s="171"/>
      <c r="B159" s="12" t="s">
        <v>118</v>
      </c>
      <c r="C159" s="13">
        <v>1</v>
      </c>
      <c r="D159" s="13">
        <v>0</v>
      </c>
      <c r="E159" s="14">
        <v>0</v>
      </c>
    </row>
    <row r="160" spans="1:5" x14ac:dyDescent="0.25">
      <c r="A160" s="171"/>
      <c r="B160" s="12" t="s">
        <v>119</v>
      </c>
      <c r="C160" s="13">
        <v>3</v>
      </c>
      <c r="D160" s="13">
        <v>2</v>
      </c>
      <c r="E160" s="14">
        <v>0.5</v>
      </c>
    </row>
    <row r="161" spans="1:5" x14ac:dyDescent="0.25">
      <c r="A161" s="171"/>
      <c r="B161" s="12" t="s">
        <v>120</v>
      </c>
      <c r="C161" s="13">
        <v>956</v>
      </c>
      <c r="D161" s="13">
        <v>1016</v>
      </c>
      <c r="E161" s="14">
        <v>-5.9055118110236199E-2</v>
      </c>
    </row>
    <row r="162" spans="1:5" x14ac:dyDescent="0.25">
      <c r="A162" s="171"/>
      <c r="B162" s="12" t="s">
        <v>121</v>
      </c>
      <c r="C162" s="13">
        <v>1</v>
      </c>
      <c r="D162" s="13">
        <v>4</v>
      </c>
      <c r="E162" s="14">
        <v>-0.75</v>
      </c>
    </row>
    <row r="163" spans="1:5" x14ac:dyDescent="0.25">
      <c r="A163" s="171"/>
      <c r="B163" s="12" t="s">
        <v>122</v>
      </c>
      <c r="C163" s="13">
        <v>136</v>
      </c>
      <c r="D163" s="13">
        <v>144</v>
      </c>
      <c r="E163" s="14">
        <v>-5.5555555555555601E-2</v>
      </c>
    </row>
    <row r="164" spans="1:5" x14ac:dyDescent="0.25">
      <c r="A164" s="171"/>
      <c r="B164" s="12" t="s">
        <v>123</v>
      </c>
      <c r="C164" s="13">
        <v>187</v>
      </c>
      <c r="D164" s="13">
        <v>194</v>
      </c>
      <c r="E164" s="14">
        <v>-3.60824742268041E-2</v>
      </c>
    </row>
    <row r="165" spans="1:5" x14ac:dyDescent="0.25">
      <c r="A165" s="171"/>
      <c r="B165" s="12" t="s">
        <v>124</v>
      </c>
      <c r="C165" s="13">
        <v>5</v>
      </c>
      <c r="D165" s="13">
        <v>1</v>
      </c>
      <c r="E165" s="14">
        <v>4</v>
      </c>
    </row>
    <row r="166" spans="1:5" x14ac:dyDescent="0.25">
      <c r="A166" s="171"/>
      <c r="B166" s="12" t="s">
        <v>125</v>
      </c>
      <c r="C166" s="13">
        <v>105</v>
      </c>
      <c r="D166" s="13">
        <v>107</v>
      </c>
      <c r="E166" s="14">
        <v>-1.86915887850467E-2</v>
      </c>
    </row>
    <row r="167" spans="1:5" x14ac:dyDescent="0.25">
      <c r="A167" s="171"/>
      <c r="B167" s="12" t="s">
        <v>126</v>
      </c>
      <c r="C167" s="13">
        <v>0</v>
      </c>
      <c r="D167" s="13">
        <v>0</v>
      </c>
      <c r="E167" s="14">
        <v>0</v>
      </c>
    </row>
    <row r="168" spans="1:5" x14ac:dyDescent="0.25">
      <c r="A168" s="171"/>
      <c r="B168" s="12" t="s">
        <v>127</v>
      </c>
      <c r="C168" s="13">
        <v>0</v>
      </c>
      <c r="D168" s="13">
        <v>0</v>
      </c>
      <c r="E168" s="14">
        <v>0</v>
      </c>
    </row>
    <row r="169" spans="1:5" x14ac:dyDescent="0.25">
      <c r="A169" s="171"/>
      <c r="B169" s="12" t="s">
        <v>128</v>
      </c>
      <c r="C169" s="13">
        <v>4</v>
      </c>
      <c r="D169" s="13">
        <v>6</v>
      </c>
      <c r="E169" s="14">
        <v>-0.33333333333333298</v>
      </c>
    </row>
    <row r="170" spans="1:5" x14ac:dyDescent="0.25">
      <c r="A170" s="171"/>
      <c r="B170" s="12" t="s">
        <v>129</v>
      </c>
      <c r="C170" s="13">
        <v>3</v>
      </c>
      <c r="D170" s="13">
        <v>1</v>
      </c>
      <c r="E170" s="14">
        <v>2</v>
      </c>
    </row>
    <row r="171" spans="1:5" x14ac:dyDescent="0.25">
      <c r="A171" s="171"/>
      <c r="B171" s="12" t="s">
        <v>130</v>
      </c>
      <c r="C171" s="13">
        <v>7</v>
      </c>
      <c r="D171" s="13">
        <v>11</v>
      </c>
      <c r="E171" s="14">
        <v>-0.36363636363636398</v>
      </c>
    </row>
    <row r="172" spans="1:5" x14ac:dyDescent="0.25">
      <c r="A172" s="172"/>
      <c r="B172" s="15" t="s">
        <v>132</v>
      </c>
      <c r="C172" s="16">
        <v>0</v>
      </c>
      <c r="D172" s="16">
        <v>0</v>
      </c>
      <c r="E172" s="17">
        <v>0</v>
      </c>
    </row>
    <row r="173" spans="1:5" ht="18.399999999999999" customHeight="1" x14ac:dyDescent="0.25">
      <c r="A173" s="5"/>
      <c r="B173" s="6" t="s">
        <v>133</v>
      </c>
    </row>
    <row r="174" spans="1:5" x14ac:dyDescent="0.25">
      <c r="A174" s="7"/>
      <c r="B174" s="8"/>
      <c r="C174" s="9" t="s">
        <v>2</v>
      </c>
      <c r="D174" s="9" t="s">
        <v>13</v>
      </c>
      <c r="E174" s="10" t="s">
        <v>14</v>
      </c>
    </row>
    <row r="175" spans="1:5" x14ac:dyDescent="0.25">
      <c r="A175" s="11" t="s">
        <v>134</v>
      </c>
      <c r="B175" s="18"/>
      <c r="C175" s="13">
        <v>1992</v>
      </c>
      <c r="D175" s="13">
        <v>1538</v>
      </c>
      <c r="E175" s="14">
        <v>0.29518855656697002</v>
      </c>
    </row>
    <row r="176" spans="1:5" x14ac:dyDescent="0.25">
      <c r="A176" s="11" t="s">
        <v>135</v>
      </c>
      <c r="B176" s="18"/>
      <c r="C176" s="13">
        <v>2610</v>
      </c>
      <c r="D176" s="13">
        <v>2239</v>
      </c>
      <c r="E176" s="14">
        <v>0.16569897275569501</v>
      </c>
    </row>
    <row r="177" spans="1:5" x14ac:dyDescent="0.25">
      <c r="A177" s="11" t="s">
        <v>136</v>
      </c>
      <c r="B177" s="19"/>
      <c r="C177" s="16">
        <v>1862</v>
      </c>
      <c r="D177" s="16">
        <v>2063</v>
      </c>
      <c r="E177" s="17">
        <v>-9.7430925836160906E-2</v>
      </c>
    </row>
    <row r="178" spans="1:5" ht="18.399999999999999" customHeight="1" x14ac:dyDescent="0.25">
      <c r="A178" s="5"/>
      <c r="B178" s="6" t="s">
        <v>137</v>
      </c>
    </row>
    <row r="179" spans="1:5" x14ac:dyDescent="0.25">
      <c r="A179" s="7"/>
      <c r="B179" s="8"/>
      <c r="C179" s="9" t="s">
        <v>2</v>
      </c>
      <c r="D179" s="9" t="s">
        <v>13</v>
      </c>
      <c r="E179" s="10" t="s">
        <v>14</v>
      </c>
    </row>
    <row r="180" spans="1:5" x14ac:dyDescent="0.25">
      <c r="A180" s="170" t="s">
        <v>138</v>
      </c>
      <c r="B180" s="12" t="s">
        <v>139</v>
      </c>
      <c r="C180" s="13">
        <v>264</v>
      </c>
      <c r="D180" s="13">
        <v>280</v>
      </c>
      <c r="E180" s="14">
        <v>-5.7142857142857099E-2</v>
      </c>
    </row>
    <row r="181" spans="1:5" x14ac:dyDescent="0.25">
      <c r="A181" s="171"/>
      <c r="B181" s="12" t="s">
        <v>16</v>
      </c>
      <c r="C181" s="13">
        <v>320</v>
      </c>
      <c r="D181" s="13">
        <v>50</v>
      </c>
      <c r="E181" s="14">
        <v>5.4</v>
      </c>
    </row>
    <row r="182" spans="1:5" x14ac:dyDescent="0.25">
      <c r="A182" s="172"/>
      <c r="B182" s="12" t="s">
        <v>20</v>
      </c>
      <c r="C182" s="13">
        <v>505</v>
      </c>
      <c r="D182" s="13">
        <v>320</v>
      </c>
      <c r="E182" s="14">
        <v>0.578125</v>
      </c>
    </row>
    <row r="183" spans="1:5" x14ac:dyDescent="0.25">
      <c r="A183" s="170" t="s">
        <v>140</v>
      </c>
      <c r="B183" s="12" t="s">
        <v>141</v>
      </c>
      <c r="C183" s="13">
        <v>134</v>
      </c>
      <c r="D183" s="13">
        <v>150</v>
      </c>
      <c r="E183" s="14">
        <v>-0.10666666666666701</v>
      </c>
    </row>
    <row r="184" spans="1:5" x14ac:dyDescent="0.25">
      <c r="A184" s="171"/>
      <c r="B184" s="12" t="s">
        <v>142</v>
      </c>
      <c r="C184" s="13">
        <v>81</v>
      </c>
      <c r="D184" s="13">
        <v>142</v>
      </c>
      <c r="E184" s="14">
        <v>-0.42957746478873199</v>
      </c>
    </row>
    <row r="185" spans="1:5" x14ac:dyDescent="0.25">
      <c r="A185" s="172"/>
      <c r="B185" s="12" t="s">
        <v>143</v>
      </c>
      <c r="C185" s="13">
        <v>1</v>
      </c>
      <c r="D185" s="13">
        <v>9</v>
      </c>
      <c r="E185" s="14">
        <v>-0.88888888888888895</v>
      </c>
    </row>
    <row r="186" spans="1:5" x14ac:dyDescent="0.25">
      <c r="A186" s="11" t="s">
        <v>144</v>
      </c>
      <c r="B186" s="19"/>
      <c r="C186" s="16">
        <v>137</v>
      </c>
      <c r="D186" s="16">
        <v>118</v>
      </c>
      <c r="E186" s="17">
        <v>0.161016949152542</v>
      </c>
    </row>
    <row r="187" spans="1:5" ht="18.399999999999999" customHeight="1" x14ac:dyDescent="0.25">
      <c r="A187" s="5"/>
      <c r="B187" s="6" t="s">
        <v>145</v>
      </c>
    </row>
    <row r="188" spans="1:5" x14ac:dyDescent="0.25">
      <c r="A188" s="7"/>
      <c r="B188" s="8"/>
      <c r="C188" s="9" t="s">
        <v>2</v>
      </c>
      <c r="D188" s="9" t="s">
        <v>13</v>
      </c>
      <c r="E188" s="10" t="s">
        <v>14</v>
      </c>
    </row>
    <row r="189" spans="1:5" x14ac:dyDescent="0.25">
      <c r="A189" s="11" t="s">
        <v>146</v>
      </c>
      <c r="B189" s="18"/>
      <c r="C189" s="13">
        <v>123</v>
      </c>
      <c r="D189" s="13">
        <v>108</v>
      </c>
      <c r="E189" s="14">
        <v>0.13888888888888901</v>
      </c>
    </row>
    <row r="190" spans="1:5" x14ac:dyDescent="0.25">
      <c r="A190" s="170" t="s">
        <v>147</v>
      </c>
      <c r="B190" s="12" t="s">
        <v>148</v>
      </c>
      <c r="C190" s="13">
        <v>1</v>
      </c>
      <c r="D190" s="13">
        <v>10</v>
      </c>
      <c r="E190" s="14">
        <v>-0.9</v>
      </c>
    </row>
    <row r="191" spans="1:5" x14ac:dyDescent="0.25">
      <c r="A191" s="171"/>
      <c r="B191" s="12" t="s">
        <v>149</v>
      </c>
      <c r="C191" s="13">
        <v>0</v>
      </c>
      <c r="D191" s="13">
        <v>0</v>
      </c>
      <c r="E191" s="14">
        <v>0</v>
      </c>
    </row>
    <row r="192" spans="1:5" x14ac:dyDescent="0.25">
      <c r="A192" s="172"/>
      <c r="B192" s="12" t="s">
        <v>150</v>
      </c>
      <c r="C192" s="13">
        <v>1</v>
      </c>
      <c r="D192" s="13">
        <v>0</v>
      </c>
      <c r="E192" s="14">
        <v>0</v>
      </c>
    </row>
    <row r="193" spans="1:5" x14ac:dyDescent="0.25">
      <c r="A193" s="11" t="s">
        <v>151</v>
      </c>
      <c r="B193" s="18"/>
      <c r="C193" s="13">
        <v>0</v>
      </c>
      <c r="D193" s="13">
        <v>0</v>
      </c>
      <c r="E193" s="14">
        <v>0</v>
      </c>
    </row>
    <row r="194" spans="1:5" x14ac:dyDescent="0.25">
      <c r="A194" s="11" t="s">
        <v>152</v>
      </c>
      <c r="B194" s="18"/>
      <c r="C194" s="13">
        <v>0</v>
      </c>
      <c r="D194" s="13">
        <v>0</v>
      </c>
      <c r="E194" s="14">
        <v>0</v>
      </c>
    </row>
    <row r="195" spans="1:5" x14ac:dyDescent="0.25">
      <c r="A195" s="11" t="s">
        <v>106</v>
      </c>
      <c r="B195" s="19"/>
      <c r="C195" s="16">
        <v>301</v>
      </c>
      <c r="D195" s="16">
        <v>249</v>
      </c>
      <c r="E195" s="17">
        <v>0.208835341365462</v>
      </c>
    </row>
    <row r="196" spans="1:5" ht="18.399999999999999" customHeight="1" x14ac:dyDescent="0.25">
      <c r="A196" s="5"/>
      <c r="B196" s="6" t="s">
        <v>153</v>
      </c>
    </row>
    <row r="197" spans="1:5" x14ac:dyDescent="0.25">
      <c r="A197" s="7"/>
      <c r="B197" s="8"/>
      <c r="C197" s="9" t="s">
        <v>2</v>
      </c>
      <c r="D197" s="9" t="s">
        <v>13</v>
      </c>
      <c r="E197" s="10" t="s">
        <v>14</v>
      </c>
    </row>
    <row r="198" spans="1:5" x14ac:dyDescent="0.25">
      <c r="A198" s="11" t="s">
        <v>154</v>
      </c>
      <c r="B198" s="18"/>
      <c r="C198" s="13">
        <v>15</v>
      </c>
      <c r="D198" s="13">
        <v>18</v>
      </c>
      <c r="E198" s="14">
        <v>-0.16666666666666699</v>
      </c>
    </row>
    <row r="199" spans="1:5" x14ac:dyDescent="0.25">
      <c r="A199" s="170" t="s">
        <v>64</v>
      </c>
      <c r="B199" s="12" t="s">
        <v>155</v>
      </c>
      <c r="C199" s="13">
        <v>42</v>
      </c>
      <c r="D199" s="13">
        <v>62</v>
      </c>
      <c r="E199" s="14">
        <v>-0.32258064516128998</v>
      </c>
    </row>
    <row r="200" spans="1:5" x14ac:dyDescent="0.25">
      <c r="A200" s="172"/>
      <c r="B200" s="12" t="s">
        <v>106</v>
      </c>
      <c r="C200" s="13">
        <v>507</v>
      </c>
      <c r="D200" s="13">
        <v>9</v>
      </c>
      <c r="E200" s="14">
        <v>55.3333333333333</v>
      </c>
    </row>
    <row r="201" spans="1:5" x14ac:dyDescent="0.25">
      <c r="A201" s="11" t="s">
        <v>156</v>
      </c>
      <c r="B201" s="18"/>
      <c r="C201" s="13">
        <v>0</v>
      </c>
      <c r="D201" s="13">
        <v>0</v>
      </c>
      <c r="E201" s="14">
        <v>0</v>
      </c>
    </row>
    <row r="202" spans="1:5" x14ac:dyDescent="0.25">
      <c r="A202" s="11" t="s">
        <v>157</v>
      </c>
      <c r="B202" s="18"/>
      <c r="C202" s="13">
        <v>1</v>
      </c>
      <c r="D202" s="13">
        <v>3</v>
      </c>
      <c r="E202" s="14">
        <v>-0.66666666666666696</v>
      </c>
    </row>
    <row r="203" spans="1:5" x14ac:dyDescent="0.25">
      <c r="A203" s="11" t="s">
        <v>158</v>
      </c>
      <c r="B203" s="19"/>
      <c r="C203" s="16">
        <v>0</v>
      </c>
      <c r="D203" s="16">
        <v>0</v>
      </c>
      <c r="E203" s="17">
        <v>0</v>
      </c>
    </row>
    <row r="204" spans="1:5" ht="18.399999999999999" customHeight="1" x14ac:dyDescent="0.25">
      <c r="A204" s="5"/>
      <c r="B204" s="6" t="s">
        <v>159</v>
      </c>
    </row>
    <row r="205" spans="1:5" x14ac:dyDescent="0.25">
      <c r="A205" s="7"/>
      <c r="B205" s="8"/>
      <c r="C205" s="9" t="s">
        <v>2</v>
      </c>
      <c r="D205" s="9" t="s">
        <v>13</v>
      </c>
      <c r="E205" s="10" t="s">
        <v>14</v>
      </c>
    </row>
    <row r="206" spans="1:5" x14ac:dyDescent="0.25">
      <c r="A206" s="170" t="s">
        <v>160</v>
      </c>
      <c r="B206" s="12" t="s">
        <v>161</v>
      </c>
      <c r="C206" s="13">
        <v>0</v>
      </c>
      <c r="D206" s="13">
        <v>0</v>
      </c>
      <c r="E206" s="14">
        <v>0</v>
      </c>
    </row>
    <row r="207" spans="1:5" x14ac:dyDescent="0.25">
      <c r="A207" s="172"/>
      <c r="B207" s="12" t="s">
        <v>162</v>
      </c>
      <c r="C207" s="13">
        <v>72</v>
      </c>
      <c r="D207" s="13">
        <v>63</v>
      </c>
      <c r="E207" s="14">
        <v>0.14285714285714299</v>
      </c>
    </row>
    <row r="208" spans="1:5" x14ac:dyDescent="0.25">
      <c r="A208" s="11" t="s">
        <v>163</v>
      </c>
      <c r="B208" s="18"/>
      <c r="C208" s="13">
        <v>26</v>
      </c>
      <c r="D208" s="13">
        <v>10</v>
      </c>
      <c r="E208" s="14">
        <v>1.6</v>
      </c>
    </row>
    <row r="209" spans="1:5" x14ac:dyDescent="0.25">
      <c r="A209" s="11" t="s">
        <v>164</v>
      </c>
      <c r="B209" s="19"/>
      <c r="C209" s="16">
        <v>0</v>
      </c>
      <c r="D209" s="16">
        <v>0</v>
      </c>
      <c r="E209" s="17">
        <v>0</v>
      </c>
    </row>
    <row r="210" spans="1:5" ht="18.399999999999999" customHeight="1" x14ac:dyDescent="0.25">
      <c r="A210" s="5"/>
      <c r="B210" s="6" t="s">
        <v>165</v>
      </c>
    </row>
    <row r="211" spans="1:5" x14ac:dyDescent="0.25">
      <c r="A211" s="7"/>
      <c r="B211" s="8"/>
      <c r="C211" s="9" t="s">
        <v>2</v>
      </c>
      <c r="D211" s="9" t="s">
        <v>13</v>
      </c>
      <c r="E211" s="10" t="s">
        <v>14</v>
      </c>
    </row>
    <row r="212" spans="1:5" x14ac:dyDescent="0.25">
      <c r="A212" s="11" t="s">
        <v>166</v>
      </c>
      <c r="B212" s="18"/>
      <c r="C212" s="13">
        <v>0</v>
      </c>
      <c r="D212" s="13">
        <v>0</v>
      </c>
      <c r="E212" s="14">
        <v>0</v>
      </c>
    </row>
    <row r="213" spans="1:5" x14ac:dyDescent="0.25">
      <c r="A213" s="11" t="s">
        <v>167</v>
      </c>
      <c r="B213" s="18"/>
      <c r="C213" s="13">
        <v>0</v>
      </c>
      <c r="D213" s="13">
        <v>0</v>
      </c>
      <c r="E213" s="14">
        <v>0</v>
      </c>
    </row>
    <row r="214" spans="1:5" x14ac:dyDescent="0.25">
      <c r="A214" s="11" t="s">
        <v>168</v>
      </c>
      <c r="B214" s="19"/>
      <c r="C214" s="16">
        <v>0</v>
      </c>
      <c r="D214" s="16">
        <v>0</v>
      </c>
      <c r="E214" s="17">
        <v>0</v>
      </c>
    </row>
    <row r="215" spans="1:5" ht="18.399999999999999" customHeight="1" x14ac:dyDescent="0.25">
      <c r="A215" s="5"/>
      <c r="B215" s="6" t="s">
        <v>169</v>
      </c>
    </row>
    <row r="216" spans="1:5" x14ac:dyDescent="0.25">
      <c r="A216" s="7"/>
      <c r="B216" s="8"/>
      <c r="C216" s="23" t="s">
        <v>113</v>
      </c>
      <c r="D216" s="23" t="s">
        <v>131</v>
      </c>
      <c r="E216" s="24" t="s">
        <v>170</v>
      </c>
    </row>
    <row r="217" spans="1:5" x14ac:dyDescent="0.25">
      <c r="A217" s="170" t="s">
        <v>171</v>
      </c>
      <c r="B217" s="12" t="s">
        <v>172</v>
      </c>
      <c r="C217" s="13">
        <v>6</v>
      </c>
      <c r="D217" s="13">
        <v>1</v>
      </c>
      <c r="E217" s="25">
        <v>0</v>
      </c>
    </row>
    <row r="218" spans="1:5" x14ac:dyDescent="0.25">
      <c r="A218" s="171"/>
      <c r="B218" s="12" t="s">
        <v>173</v>
      </c>
      <c r="C218" s="13">
        <v>0</v>
      </c>
      <c r="D218" s="13">
        <v>0</v>
      </c>
      <c r="E218" s="25">
        <v>0</v>
      </c>
    </row>
    <row r="219" spans="1:5" x14ac:dyDescent="0.25">
      <c r="A219" s="171"/>
      <c r="B219" s="12" t="s">
        <v>174</v>
      </c>
      <c r="C219" s="13">
        <v>4</v>
      </c>
      <c r="D219" s="13">
        <v>3</v>
      </c>
      <c r="E219" s="25">
        <v>0</v>
      </c>
    </row>
    <row r="220" spans="1:5" x14ac:dyDescent="0.25">
      <c r="A220" s="171"/>
      <c r="B220" s="12" t="s">
        <v>175</v>
      </c>
      <c r="C220" s="13">
        <v>5</v>
      </c>
      <c r="D220" s="13">
        <v>1</v>
      </c>
      <c r="E220" s="25">
        <v>0</v>
      </c>
    </row>
    <row r="221" spans="1:5" x14ac:dyDescent="0.25">
      <c r="A221" s="171"/>
      <c r="B221" s="12" t="s">
        <v>176</v>
      </c>
      <c r="C221" s="13">
        <v>391</v>
      </c>
      <c r="D221" s="13">
        <v>254</v>
      </c>
      <c r="E221" s="25">
        <v>62</v>
      </c>
    </row>
    <row r="222" spans="1:5" x14ac:dyDescent="0.25">
      <c r="A222" s="171"/>
      <c r="B222" s="12" t="s">
        <v>177</v>
      </c>
      <c r="C222" s="13">
        <v>368</v>
      </c>
      <c r="D222" s="13">
        <v>176</v>
      </c>
      <c r="E222" s="25">
        <v>0</v>
      </c>
    </row>
    <row r="223" spans="1:5" x14ac:dyDescent="0.25">
      <c r="A223" s="171"/>
      <c r="B223" s="12" t="s">
        <v>178</v>
      </c>
      <c r="C223" s="13">
        <v>441</v>
      </c>
      <c r="D223" s="13">
        <v>299</v>
      </c>
      <c r="E223" s="25">
        <v>74</v>
      </c>
    </row>
    <row r="224" spans="1:5" x14ac:dyDescent="0.25">
      <c r="A224" s="171"/>
      <c r="B224" s="12" t="s">
        <v>179</v>
      </c>
      <c r="C224" s="13">
        <v>220</v>
      </c>
      <c r="D224" s="13">
        <v>104</v>
      </c>
      <c r="E224" s="25">
        <v>0</v>
      </c>
    </row>
    <row r="225" spans="1:5" x14ac:dyDescent="0.25">
      <c r="A225" s="171"/>
      <c r="B225" s="12" t="s">
        <v>180</v>
      </c>
      <c r="C225" s="13">
        <v>1</v>
      </c>
      <c r="D225" s="13">
        <v>2</v>
      </c>
      <c r="E225" s="25">
        <v>0</v>
      </c>
    </row>
    <row r="226" spans="1:5" x14ac:dyDescent="0.25">
      <c r="A226" s="171"/>
      <c r="B226" s="12" t="s">
        <v>181</v>
      </c>
      <c r="C226" s="13">
        <v>381</v>
      </c>
      <c r="D226" s="13">
        <v>15</v>
      </c>
      <c r="E226" s="25">
        <v>29</v>
      </c>
    </row>
    <row r="227" spans="1:5" x14ac:dyDescent="0.25">
      <c r="A227" s="171"/>
      <c r="B227" s="12" t="s">
        <v>182</v>
      </c>
      <c r="C227" s="13">
        <v>287</v>
      </c>
      <c r="D227" s="13">
        <v>177</v>
      </c>
      <c r="E227" s="25">
        <v>24</v>
      </c>
    </row>
    <row r="228" spans="1:5" x14ac:dyDescent="0.25">
      <c r="A228" s="171"/>
      <c r="B228" s="12" t="s">
        <v>183</v>
      </c>
      <c r="C228" s="13">
        <v>53</v>
      </c>
      <c r="D228" s="13">
        <v>26</v>
      </c>
      <c r="E228" s="25">
        <v>0</v>
      </c>
    </row>
    <row r="229" spans="1:5" x14ac:dyDescent="0.25">
      <c r="A229" s="171"/>
      <c r="B229" s="12" t="s">
        <v>184</v>
      </c>
      <c r="C229" s="13">
        <v>2</v>
      </c>
      <c r="D229" s="13">
        <v>0</v>
      </c>
      <c r="E229" s="25">
        <v>0</v>
      </c>
    </row>
    <row r="230" spans="1:5" x14ac:dyDescent="0.25">
      <c r="A230" s="171"/>
      <c r="B230" s="12" t="s">
        <v>185</v>
      </c>
      <c r="C230" s="13">
        <v>201</v>
      </c>
      <c r="D230" s="13">
        <v>24</v>
      </c>
      <c r="E230" s="25">
        <v>15</v>
      </c>
    </row>
    <row r="231" spans="1:5" x14ac:dyDescent="0.25">
      <c r="A231" s="172"/>
      <c r="B231" s="12" t="s">
        <v>186</v>
      </c>
      <c r="C231" s="13">
        <v>1</v>
      </c>
      <c r="D231" s="13">
        <v>0</v>
      </c>
      <c r="E231" s="25">
        <v>0</v>
      </c>
    </row>
    <row r="232" spans="1:5" x14ac:dyDescent="0.25">
      <c r="A232" s="168" t="s">
        <v>187</v>
      </c>
      <c r="B232" s="169"/>
      <c r="C232" s="26">
        <v>2361</v>
      </c>
      <c r="D232" s="26">
        <v>1082</v>
      </c>
      <c r="E232" s="27">
        <v>204</v>
      </c>
    </row>
    <row r="233" spans="1:5" x14ac:dyDescent="0.25">
      <c r="A233" s="170" t="s">
        <v>188</v>
      </c>
      <c r="B233" s="12" t="s">
        <v>189</v>
      </c>
      <c r="C233" s="13">
        <v>1</v>
      </c>
      <c r="D233" s="13">
        <v>1</v>
      </c>
      <c r="E233" s="25">
        <v>0</v>
      </c>
    </row>
    <row r="234" spans="1:5" x14ac:dyDescent="0.25">
      <c r="A234" s="171"/>
      <c r="B234" s="12" t="s">
        <v>190</v>
      </c>
      <c r="C234" s="13">
        <v>19</v>
      </c>
      <c r="D234" s="13">
        <v>7</v>
      </c>
      <c r="E234" s="25">
        <v>1</v>
      </c>
    </row>
    <row r="235" spans="1:5" x14ac:dyDescent="0.25">
      <c r="A235" s="172"/>
      <c r="B235" s="12" t="s">
        <v>191</v>
      </c>
      <c r="C235" s="13">
        <v>2</v>
      </c>
      <c r="D235" s="13">
        <v>4</v>
      </c>
      <c r="E235" s="25">
        <v>2</v>
      </c>
    </row>
    <row r="236" spans="1:5" x14ac:dyDescent="0.25">
      <c r="A236" s="168" t="s">
        <v>187</v>
      </c>
      <c r="B236" s="169"/>
      <c r="C236" s="26">
        <v>22</v>
      </c>
      <c r="D236" s="26">
        <v>12</v>
      </c>
      <c r="E236" s="27">
        <v>3</v>
      </c>
    </row>
    <row r="237" spans="1:5" x14ac:dyDescent="0.25">
      <c r="A237" s="170" t="s">
        <v>192</v>
      </c>
      <c r="B237" s="12" t="s">
        <v>193</v>
      </c>
      <c r="C237" s="13">
        <v>0</v>
      </c>
      <c r="D237" s="13">
        <v>0</v>
      </c>
      <c r="E237" s="25">
        <v>0</v>
      </c>
    </row>
    <row r="238" spans="1:5" x14ac:dyDescent="0.25">
      <c r="A238" s="171"/>
      <c r="B238" s="12" t="s">
        <v>194</v>
      </c>
      <c r="C238" s="13">
        <v>0</v>
      </c>
      <c r="D238" s="13">
        <v>0</v>
      </c>
      <c r="E238" s="25">
        <v>0</v>
      </c>
    </row>
    <row r="239" spans="1:5" x14ac:dyDescent="0.25">
      <c r="A239" s="171"/>
      <c r="B239" s="12" t="s">
        <v>195</v>
      </c>
      <c r="C239" s="13">
        <v>0</v>
      </c>
      <c r="D239" s="13">
        <v>0</v>
      </c>
      <c r="E239" s="25">
        <v>0</v>
      </c>
    </row>
    <row r="240" spans="1:5" x14ac:dyDescent="0.25">
      <c r="A240" s="171"/>
      <c r="B240" s="12" t="s">
        <v>196</v>
      </c>
      <c r="C240" s="13">
        <v>1</v>
      </c>
      <c r="D240" s="13">
        <v>0</v>
      </c>
      <c r="E240" s="25">
        <v>0</v>
      </c>
    </row>
    <row r="241" spans="1:5" x14ac:dyDescent="0.25">
      <c r="A241" s="171"/>
      <c r="B241" s="12" t="s">
        <v>197</v>
      </c>
      <c r="C241" s="13">
        <v>20</v>
      </c>
      <c r="D241" s="13">
        <v>9</v>
      </c>
      <c r="E241" s="25">
        <v>0</v>
      </c>
    </row>
    <row r="242" spans="1:5" x14ac:dyDescent="0.25">
      <c r="A242" s="171"/>
      <c r="B242" s="12" t="s">
        <v>198</v>
      </c>
      <c r="C242" s="13">
        <v>0</v>
      </c>
      <c r="D242" s="13">
        <v>0</v>
      </c>
      <c r="E242" s="25">
        <v>0</v>
      </c>
    </row>
    <row r="243" spans="1:5" x14ac:dyDescent="0.25">
      <c r="A243" s="171"/>
      <c r="B243" s="12" t="s">
        <v>199</v>
      </c>
      <c r="C243" s="22"/>
      <c r="D243" s="22"/>
      <c r="E243" s="28"/>
    </row>
    <row r="244" spans="1:5" x14ac:dyDescent="0.25">
      <c r="A244" s="171"/>
      <c r="B244" s="12" t="s">
        <v>200</v>
      </c>
      <c r="C244" s="13">
        <v>48</v>
      </c>
      <c r="D244" s="13">
        <v>18</v>
      </c>
      <c r="E244" s="25">
        <v>1</v>
      </c>
    </row>
    <row r="245" spans="1:5" x14ac:dyDescent="0.25">
      <c r="A245" s="171"/>
      <c r="B245" s="12" t="s">
        <v>201</v>
      </c>
      <c r="C245" s="13">
        <v>0</v>
      </c>
      <c r="D245" s="13">
        <v>0</v>
      </c>
      <c r="E245" s="25">
        <v>0</v>
      </c>
    </row>
    <row r="246" spans="1:5" x14ac:dyDescent="0.25">
      <c r="A246" s="171"/>
      <c r="B246" s="12" t="s">
        <v>202</v>
      </c>
      <c r="C246" s="13">
        <v>6</v>
      </c>
      <c r="D246" s="13">
        <v>1</v>
      </c>
      <c r="E246" s="25">
        <v>0</v>
      </c>
    </row>
    <row r="247" spans="1:5" x14ac:dyDescent="0.25">
      <c r="A247" s="171"/>
      <c r="B247" s="12" t="s">
        <v>203</v>
      </c>
      <c r="C247" s="13">
        <v>12</v>
      </c>
      <c r="D247" s="13">
        <v>5</v>
      </c>
      <c r="E247" s="25">
        <v>2</v>
      </c>
    </row>
    <row r="248" spans="1:5" x14ac:dyDescent="0.25">
      <c r="A248" s="171"/>
      <c r="B248" s="12" t="s">
        <v>204</v>
      </c>
      <c r="C248" s="13">
        <v>0</v>
      </c>
      <c r="D248" s="13">
        <v>0</v>
      </c>
      <c r="E248" s="25">
        <v>0</v>
      </c>
    </row>
    <row r="249" spans="1:5" x14ac:dyDescent="0.25">
      <c r="A249" s="171"/>
      <c r="B249" s="12" t="s">
        <v>205</v>
      </c>
      <c r="C249" s="13">
        <v>0</v>
      </c>
      <c r="D249" s="13">
        <v>0</v>
      </c>
      <c r="E249" s="25">
        <v>0</v>
      </c>
    </row>
    <row r="250" spans="1:5" x14ac:dyDescent="0.25">
      <c r="A250" s="171"/>
      <c r="B250" s="12" t="s">
        <v>206</v>
      </c>
      <c r="C250" s="13">
        <v>4</v>
      </c>
      <c r="D250" s="13">
        <v>1</v>
      </c>
      <c r="E250" s="25">
        <v>0</v>
      </c>
    </row>
    <row r="251" spans="1:5" x14ac:dyDescent="0.25">
      <c r="A251" s="171"/>
      <c r="B251" s="12" t="s">
        <v>207</v>
      </c>
      <c r="C251" s="13">
        <v>0</v>
      </c>
      <c r="D251" s="13">
        <v>0</v>
      </c>
      <c r="E251" s="25">
        <v>0</v>
      </c>
    </row>
    <row r="252" spans="1:5" x14ac:dyDescent="0.25">
      <c r="A252" s="171"/>
      <c r="B252" s="12" t="s">
        <v>208</v>
      </c>
      <c r="C252" s="13">
        <v>0</v>
      </c>
      <c r="D252" s="13">
        <v>0</v>
      </c>
      <c r="E252" s="25">
        <v>0</v>
      </c>
    </row>
    <row r="253" spans="1:5" x14ac:dyDescent="0.25">
      <c r="A253" s="171"/>
      <c r="B253" s="12" t="s">
        <v>209</v>
      </c>
      <c r="C253" s="13">
        <v>0</v>
      </c>
      <c r="D253" s="13">
        <v>0</v>
      </c>
      <c r="E253" s="25">
        <v>0</v>
      </c>
    </row>
    <row r="254" spans="1:5" x14ac:dyDescent="0.25">
      <c r="A254" s="171"/>
      <c r="B254" s="12" t="s">
        <v>210</v>
      </c>
      <c r="C254" s="13">
        <v>0</v>
      </c>
      <c r="D254" s="13">
        <v>0</v>
      </c>
      <c r="E254" s="25">
        <v>0</v>
      </c>
    </row>
    <row r="255" spans="1:5" x14ac:dyDescent="0.25">
      <c r="A255" s="171"/>
      <c r="B255" s="12" t="s">
        <v>211</v>
      </c>
      <c r="C255" s="13">
        <v>1</v>
      </c>
      <c r="D255" s="13">
        <v>2</v>
      </c>
      <c r="E255" s="25">
        <v>0</v>
      </c>
    </row>
    <row r="256" spans="1:5" x14ac:dyDescent="0.25">
      <c r="A256" s="171"/>
      <c r="B256" s="12" t="s">
        <v>212</v>
      </c>
      <c r="C256" s="13">
        <v>0</v>
      </c>
      <c r="D256" s="13">
        <v>0</v>
      </c>
      <c r="E256" s="25">
        <v>0</v>
      </c>
    </row>
    <row r="257" spans="1:5" x14ac:dyDescent="0.25">
      <c r="A257" s="171"/>
      <c r="B257" s="12" t="s">
        <v>213</v>
      </c>
      <c r="C257" s="13">
        <v>0</v>
      </c>
      <c r="D257" s="13">
        <v>0</v>
      </c>
      <c r="E257" s="25">
        <v>0</v>
      </c>
    </row>
    <row r="258" spans="1:5" x14ac:dyDescent="0.25">
      <c r="A258" s="171"/>
      <c r="B258" s="12" t="s">
        <v>214</v>
      </c>
      <c r="C258" s="13">
        <v>11</v>
      </c>
      <c r="D258" s="13">
        <v>2</v>
      </c>
      <c r="E258" s="25">
        <v>2</v>
      </c>
    </row>
    <row r="259" spans="1:5" x14ac:dyDescent="0.25">
      <c r="A259" s="171"/>
      <c r="B259" s="12" t="s">
        <v>215</v>
      </c>
      <c r="C259" s="13">
        <v>0</v>
      </c>
      <c r="D259" s="13">
        <v>0</v>
      </c>
      <c r="E259" s="25">
        <v>0</v>
      </c>
    </row>
    <row r="260" spans="1:5" x14ac:dyDescent="0.25">
      <c r="A260" s="171"/>
      <c r="B260" s="12" t="s">
        <v>216</v>
      </c>
      <c r="C260" s="13">
        <v>3</v>
      </c>
      <c r="D260" s="13">
        <v>0</v>
      </c>
      <c r="E260" s="25">
        <v>0</v>
      </c>
    </row>
    <row r="261" spans="1:5" x14ac:dyDescent="0.25">
      <c r="A261" s="171"/>
      <c r="B261" s="12" t="s">
        <v>217</v>
      </c>
      <c r="C261" s="13">
        <v>85</v>
      </c>
      <c r="D261" s="13">
        <v>7</v>
      </c>
      <c r="E261" s="25">
        <v>12</v>
      </c>
    </row>
    <row r="262" spans="1:5" x14ac:dyDescent="0.25">
      <c r="A262" s="171"/>
      <c r="B262" s="12" t="s">
        <v>218</v>
      </c>
      <c r="C262" s="13">
        <v>0</v>
      </c>
      <c r="D262" s="13">
        <v>0</v>
      </c>
      <c r="E262" s="25">
        <v>0</v>
      </c>
    </row>
    <row r="263" spans="1:5" x14ac:dyDescent="0.25">
      <c r="A263" s="171"/>
      <c r="B263" s="12" t="s">
        <v>219</v>
      </c>
      <c r="C263" s="13">
        <v>1</v>
      </c>
      <c r="D263" s="13">
        <v>0</v>
      </c>
      <c r="E263" s="25">
        <v>0</v>
      </c>
    </row>
    <row r="264" spans="1:5" x14ac:dyDescent="0.25">
      <c r="A264" s="171"/>
      <c r="B264" s="12" t="s">
        <v>220</v>
      </c>
      <c r="C264" s="13">
        <v>0</v>
      </c>
      <c r="D264" s="13">
        <v>0</v>
      </c>
      <c r="E264" s="25">
        <v>0</v>
      </c>
    </row>
    <row r="265" spans="1:5" x14ac:dyDescent="0.25">
      <c r="A265" s="171"/>
      <c r="B265" s="12" t="s">
        <v>221</v>
      </c>
      <c r="C265" s="13">
        <v>0</v>
      </c>
      <c r="D265" s="13">
        <v>0</v>
      </c>
      <c r="E265" s="25">
        <v>0</v>
      </c>
    </row>
    <row r="266" spans="1:5" x14ac:dyDescent="0.25">
      <c r="A266" s="171"/>
      <c r="B266" s="12" t="s">
        <v>222</v>
      </c>
      <c r="C266" s="13">
        <v>0</v>
      </c>
      <c r="D266" s="13">
        <v>0</v>
      </c>
      <c r="E266" s="25">
        <v>0</v>
      </c>
    </row>
    <row r="267" spans="1:5" x14ac:dyDescent="0.25">
      <c r="A267" s="171"/>
      <c r="B267" s="12" t="s">
        <v>223</v>
      </c>
      <c r="C267" s="13">
        <v>0</v>
      </c>
      <c r="D267" s="13">
        <v>1</v>
      </c>
      <c r="E267" s="25">
        <v>0</v>
      </c>
    </row>
    <row r="268" spans="1:5" x14ac:dyDescent="0.25">
      <c r="A268" s="171"/>
      <c r="B268" s="12" t="s">
        <v>224</v>
      </c>
      <c r="C268" s="13">
        <v>1</v>
      </c>
      <c r="D268" s="13">
        <v>0</v>
      </c>
      <c r="E268" s="25">
        <v>0</v>
      </c>
    </row>
    <row r="269" spans="1:5" x14ac:dyDescent="0.25">
      <c r="A269" s="172"/>
      <c r="B269" s="12" t="s">
        <v>225</v>
      </c>
      <c r="C269" s="13">
        <v>12</v>
      </c>
      <c r="D269" s="13">
        <v>7</v>
      </c>
      <c r="E269" s="25">
        <v>0</v>
      </c>
    </row>
    <row r="270" spans="1:5" x14ac:dyDescent="0.25">
      <c r="A270" s="168" t="s">
        <v>187</v>
      </c>
      <c r="B270" s="169"/>
      <c r="C270" s="26">
        <v>205</v>
      </c>
      <c r="D270" s="26">
        <v>53</v>
      </c>
      <c r="E270" s="27">
        <v>17</v>
      </c>
    </row>
    <row r="271" spans="1:5" x14ac:dyDescent="0.25">
      <c r="A271" s="11" t="s">
        <v>226</v>
      </c>
      <c r="B271" s="12" t="s">
        <v>227</v>
      </c>
      <c r="C271" s="13">
        <v>3</v>
      </c>
      <c r="D271" s="13">
        <v>0</v>
      </c>
      <c r="E271" s="25">
        <v>0</v>
      </c>
    </row>
    <row r="272" spans="1:5" x14ac:dyDescent="0.25">
      <c r="A272" s="168" t="s">
        <v>187</v>
      </c>
      <c r="B272" s="169"/>
      <c r="C272" s="26">
        <v>3</v>
      </c>
      <c r="D272" s="26">
        <v>0</v>
      </c>
      <c r="E272" s="27">
        <v>0</v>
      </c>
    </row>
    <row r="273" spans="1:5" x14ac:dyDescent="0.25">
      <c r="A273" s="170" t="s">
        <v>228</v>
      </c>
      <c r="B273" s="12" t="s">
        <v>229</v>
      </c>
      <c r="C273" s="13">
        <v>21</v>
      </c>
      <c r="D273" s="13">
        <v>9</v>
      </c>
      <c r="E273" s="25">
        <v>1</v>
      </c>
    </row>
    <row r="274" spans="1:5" x14ac:dyDescent="0.25">
      <c r="A274" s="171"/>
      <c r="B274" s="12" t="s">
        <v>230</v>
      </c>
      <c r="C274" s="13">
        <v>0</v>
      </c>
      <c r="D274" s="13">
        <v>0</v>
      </c>
      <c r="E274" s="25">
        <v>0</v>
      </c>
    </row>
    <row r="275" spans="1:5" x14ac:dyDescent="0.25">
      <c r="A275" s="171"/>
      <c r="B275" s="12" t="s">
        <v>231</v>
      </c>
      <c r="C275" s="13">
        <v>0</v>
      </c>
      <c r="D275" s="13">
        <v>0</v>
      </c>
      <c r="E275" s="25">
        <v>0</v>
      </c>
    </row>
    <row r="276" spans="1:5" x14ac:dyDescent="0.25">
      <c r="A276" s="171"/>
      <c r="B276" s="12" t="s">
        <v>232</v>
      </c>
      <c r="C276" s="13">
        <v>3</v>
      </c>
      <c r="D276" s="13">
        <v>2</v>
      </c>
      <c r="E276" s="25">
        <v>0</v>
      </c>
    </row>
    <row r="277" spans="1:5" x14ac:dyDescent="0.25">
      <c r="A277" s="171"/>
      <c r="B277" s="12" t="s">
        <v>233</v>
      </c>
      <c r="C277" s="13">
        <v>0</v>
      </c>
      <c r="D277" s="13">
        <v>0</v>
      </c>
      <c r="E277" s="25">
        <v>0</v>
      </c>
    </row>
    <row r="278" spans="1:5" x14ac:dyDescent="0.25">
      <c r="A278" s="171"/>
      <c r="B278" s="12" t="s">
        <v>234</v>
      </c>
      <c r="C278" s="13">
        <v>0</v>
      </c>
      <c r="D278" s="13">
        <v>0</v>
      </c>
      <c r="E278" s="25">
        <v>0</v>
      </c>
    </row>
    <row r="279" spans="1:5" x14ac:dyDescent="0.25">
      <c r="A279" s="171"/>
      <c r="B279" s="12" t="s">
        <v>235</v>
      </c>
      <c r="C279" s="13">
        <v>0</v>
      </c>
      <c r="D279" s="13">
        <v>0</v>
      </c>
      <c r="E279" s="25">
        <v>0</v>
      </c>
    </row>
    <row r="280" spans="1:5" x14ac:dyDescent="0.25">
      <c r="A280" s="171"/>
      <c r="B280" s="12" t="s">
        <v>236</v>
      </c>
      <c r="C280" s="13">
        <v>0</v>
      </c>
      <c r="D280" s="13">
        <v>0</v>
      </c>
      <c r="E280" s="25">
        <v>0</v>
      </c>
    </row>
    <row r="281" spans="1:5" x14ac:dyDescent="0.25">
      <c r="A281" s="172"/>
      <c r="B281" s="12" t="s">
        <v>237</v>
      </c>
      <c r="C281" s="13">
        <v>0</v>
      </c>
      <c r="D281" s="13">
        <v>0</v>
      </c>
      <c r="E281" s="25">
        <v>0</v>
      </c>
    </row>
    <row r="282" spans="1:5" x14ac:dyDescent="0.25">
      <c r="A282" s="168" t="s">
        <v>187</v>
      </c>
      <c r="B282" s="169"/>
      <c r="C282" s="26">
        <v>24</v>
      </c>
      <c r="D282" s="26">
        <v>11</v>
      </c>
      <c r="E282" s="27">
        <v>1</v>
      </c>
    </row>
    <row r="283" spans="1:5" x14ac:dyDescent="0.25">
      <c r="A283" s="170" t="s">
        <v>238</v>
      </c>
      <c r="B283" s="12" t="s">
        <v>239</v>
      </c>
      <c r="C283" s="13">
        <v>0</v>
      </c>
      <c r="D283" s="13">
        <v>0</v>
      </c>
      <c r="E283" s="25">
        <v>0</v>
      </c>
    </row>
    <row r="284" spans="1:5" x14ac:dyDescent="0.25">
      <c r="A284" s="171"/>
      <c r="B284" s="12" t="s">
        <v>240</v>
      </c>
      <c r="C284" s="13">
        <v>0</v>
      </c>
      <c r="D284" s="13">
        <v>0</v>
      </c>
      <c r="E284" s="25">
        <v>0</v>
      </c>
    </row>
    <row r="285" spans="1:5" x14ac:dyDescent="0.25">
      <c r="A285" s="172"/>
      <c r="B285" s="12" t="s">
        <v>189</v>
      </c>
      <c r="C285" s="13">
        <v>0</v>
      </c>
      <c r="D285" s="13">
        <v>0</v>
      </c>
      <c r="E285" s="25">
        <v>0</v>
      </c>
    </row>
    <row r="286" spans="1:5" x14ac:dyDescent="0.25">
      <c r="A286" s="168" t="s">
        <v>187</v>
      </c>
      <c r="B286" s="169"/>
      <c r="C286" s="26">
        <v>0</v>
      </c>
      <c r="D286" s="26">
        <v>0</v>
      </c>
      <c r="E286" s="27">
        <v>0</v>
      </c>
    </row>
    <row r="287" spans="1:5" x14ac:dyDescent="0.25">
      <c r="A287" s="170" t="s">
        <v>241</v>
      </c>
      <c r="B287" s="12" t="s">
        <v>242</v>
      </c>
      <c r="C287" s="13">
        <v>0</v>
      </c>
      <c r="D287" s="13">
        <v>0</v>
      </c>
      <c r="E287" s="25">
        <v>0</v>
      </c>
    </row>
    <row r="288" spans="1:5" x14ac:dyDescent="0.25">
      <c r="A288" s="171"/>
      <c r="B288" s="12" t="s">
        <v>243</v>
      </c>
      <c r="C288" s="13">
        <v>1</v>
      </c>
      <c r="D288" s="13">
        <v>0</v>
      </c>
      <c r="E288" s="25">
        <v>0</v>
      </c>
    </row>
    <row r="289" spans="1:5" x14ac:dyDescent="0.25">
      <c r="A289" s="171"/>
      <c r="B289" s="12" t="s">
        <v>244</v>
      </c>
      <c r="C289" s="13">
        <v>1</v>
      </c>
      <c r="D289" s="13">
        <v>1</v>
      </c>
      <c r="E289" s="25">
        <v>0</v>
      </c>
    </row>
    <row r="290" spans="1:5" x14ac:dyDescent="0.25">
      <c r="A290" s="171"/>
      <c r="B290" s="12" t="s">
        <v>245</v>
      </c>
      <c r="C290" s="13">
        <v>0</v>
      </c>
      <c r="D290" s="13">
        <v>0</v>
      </c>
      <c r="E290" s="25">
        <v>0</v>
      </c>
    </row>
    <row r="291" spans="1:5" x14ac:dyDescent="0.25">
      <c r="A291" s="171"/>
      <c r="B291" s="12" t="s">
        <v>246</v>
      </c>
      <c r="C291" s="13">
        <v>0</v>
      </c>
      <c r="D291" s="13">
        <v>0</v>
      </c>
      <c r="E291" s="25">
        <v>0</v>
      </c>
    </row>
    <row r="292" spans="1:5" x14ac:dyDescent="0.25">
      <c r="A292" s="171"/>
      <c r="B292" s="12" t="s">
        <v>247</v>
      </c>
      <c r="C292" s="13">
        <v>2</v>
      </c>
      <c r="D292" s="13">
        <v>1</v>
      </c>
      <c r="E292" s="25">
        <v>0</v>
      </c>
    </row>
    <row r="293" spans="1:5" x14ac:dyDescent="0.25">
      <c r="A293" s="171"/>
      <c r="B293" s="12" t="s">
        <v>248</v>
      </c>
      <c r="C293" s="13">
        <v>0</v>
      </c>
      <c r="D293" s="13">
        <v>0</v>
      </c>
      <c r="E293" s="25">
        <v>0</v>
      </c>
    </row>
    <row r="294" spans="1:5" x14ac:dyDescent="0.25">
      <c r="A294" s="171"/>
      <c r="B294" s="12" t="s">
        <v>249</v>
      </c>
      <c r="C294" s="13">
        <v>0</v>
      </c>
      <c r="D294" s="13">
        <v>0</v>
      </c>
      <c r="E294" s="25">
        <v>0</v>
      </c>
    </row>
    <row r="295" spans="1:5" x14ac:dyDescent="0.25">
      <c r="A295" s="171"/>
      <c r="B295" s="12" t="s">
        <v>250</v>
      </c>
      <c r="C295" s="13">
        <v>0</v>
      </c>
      <c r="D295" s="13">
        <v>16</v>
      </c>
      <c r="E295" s="25">
        <v>0</v>
      </c>
    </row>
    <row r="296" spans="1:5" x14ac:dyDescent="0.25">
      <c r="A296" s="171"/>
      <c r="B296" s="12" t="s">
        <v>251</v>
      </c>
      <c r="C296" s="13">
        <v>0</v>
      </c>
      <c r="D296" s="13">
        <v>0</v>
      </c>
      <c r="E296" s="25">
        <v>0</v>
      </c>
    </row>
    <row r="297" spans="1:5" x14ac:dyDescent="0.25">
      <c r="A297" s="172"/>
      <c r="B297" s="12" t="s">
        <v>252</v>
      </c>
      <c r="C297" s="13">
        <v>0</v>
      </c>
      <c r="D297" s="13">
        <v>0</v>
      </c>
      <c r="E297" s="25">
        <v>0</v>
      </c>
    </row>
    <row r="298" spans="1:5" x14ac:dyDescent="0.25">
      <c r="A298" s="168" t="s">
        <v>187</v>
      </c>
      <c r="B298" s="169"/>
      <c r="C298" s="26">
        <v>4</v>
      </c>
      <c r="D298" s="26">
        <v>18</v>
      </c>
      <c r="E298" s="27">
        <v>0</v>
      </c>
    </row>
    <row r="299" spans="1:5" x14ac:dyDescent="0.25">
      <c r="A299" s="170" t="s">
        <v>253</v>
      </c>
      <c r="B299" s="12" t="s">
        <v>254</v>
      </c>
      <c r="C299" s="13">
        <v>0</v>
      </c>
      <c r="D299" s="13">
        <v>1</v>
      </c>
      <c r="E299" s="25">
        <v>0</v>
      </c>
    </row>
    <row r="300" spans="1:5" x14ac:dyDescent="0.25">
      <c r="A300" s="171"/>
      <c r="B300" s="12" t="s">
        <v>255</v>
      </c>
      <c r="C300" s="13">
        <v>0</v>
      </c>
      <c r="D300" s="13">
        <v>0</v>
      </c>
      <c r="E300" s="25">
        <v>0</v>
      </c>
    </row>
    <row r="301" spans="1:5" x14ac:dyDescent="0.25">
      <c r="A301" s="172"/>
      <c r="B301" s="12" t="s">
        <v>256</v>
      </c>
      <c r="C301" s="13">
        <v>17</v>
      </c>
      <c r="D301" s="13">
        <v>6</v>
      </c>
      <c r="E301" s="25">
        <v>0</v>
      </c>
    </row>
    <row r="302" spans="1:5" x14ac:dyDescent="0.25">
      <c r="A302" s="168" t="s">
        <v>187</v>
      </c>
      <c r="B302" s="169"/>
      <c r="C302" s="26">
        <v>17</v>
      </c>
      <c r="D302" s="26">
        <v>7</v>
      </c>
      <c r="E302" s="27">
        <v>0</v>
      </c>
    </row>
    <row r="303" spans="1:5" x14ac:dyDescent="0.25">
      <c r="A303" s="170" t="s">
        <v>257</v>
      </c>
      <c r="B303" s="12" t="s">
        <v>258</v>
      </c>
      <c r="C303" s="13">
        <v>0</v>
      </c>
      <c r="D303" s="13">
        <v>0</v>
      </c>
      <c r="E303" s="25">
        <v>0</v>
      </c>
    </row>
    <row r="304" spans="1:5" x14ac:dyDescent="0.25">
      <c r="A304" s="171"/>
      <c r="B304" s="12" t="s">
        <v>259</v>
      </c>
      <c r="C304" s="13">
        <v>72</v>
      </c>
      <c r="D304" s="13">
        <v>7</v>
      </c>
      <c r="E304" s="25">
        <v>0</v>
      </c>
    </row>
    <row r="305" spans="1:5" x14ac:dyDescent="0.25">
      <c r="A305" s="172"/>
      <c r="B305" s="12" t="s">
        <v>260</v>
      </c>
      <c r="C305" s="13">
        <v>1</v>
      </c>
      <c r="D305" s="13">
        <v>0</v>
      </c>
      <c r="E305" s="25">
        <v>0</v>
      </c>
    </row>
    <row r="306" spans="1:5" x14ac:dyDescent="0.25">
      <c r="A306" s="168" t="s">
        <v>187</v>
      </c>
      <c r="B306" s="169"/>
      <c r="C306" s="26">
        <v>73</v>
      </c>
      <c r="D306" s="26">
        <v>7</v>
      </c>
      <c r="E306" s="27">
        <v>0</v>
      </c>
    </row>
    <row r="307" spans="1:5" x14ac:dyDescent="0.25">
      <c r="A307" s="170" t="s">
        <v>261</v>
      </c>
      <c r="B307" s="12" t="s">
        <v>262</v>
      </c>
      <c r="C307" s="13">
        <v>0</v>
      </c>
      <c r="D307" s="13">
        <v>0</v>
      </c>
      <c r="E307" s="25">
        <v>0</v>
      </c>
    </row>
    <row r="308" spans="1:5" x14ac:dyDescent="0.25">
      <c r="A308" s="171"/>
      <c r="B308" s="12" t="s">
        <v>263</v>
      </c>
      <c r="C308" s="13">
        <v>1</v>
      </c>
      <c r="D308" s="13">
        <v>0</v>
      </c>
      <c r="E308" s="25">
        <v>0</v>
      </c>
    </row>
    <row r="309" spans="1:5" x14ac:dyDescent="0.25">
      <c r="A309" s="171"/>
      <c r="B309" s="12" t="s">
        <v>264</v>
      </c>
      <c r="C309" s="13">
        <v>10</v>
      </c>
      <c r="D309" s="13">
        <v>0</v>
      </c>
      <c r="E309" s="25">
        <v>0</v>
      </c>
    </row>
    <row r="310" spans="1:5" x14ac:dyDescent="0.25">
      <c r="A310" s="171"/>
      <c r="B310" s="12" t="s">
        <v>265</v>
      </c>
      <c r="C310" s="13">
        <v>1</v>
      </c>
      <c r="D310" s="13">
        <v>0</v>
      </c>
      <c r="E310" s="25">
        <v>0</v>
      </c>
    </row>
    <row r="311" spans="1:5" x14ac:dyDescent="0.25">
      <c r="A311" s="171"/>
      <c r="B311" s="12" t="s">
        <v>254</v>
      </c>
      <c r="C311" s="13">
        <v>0</v>
      </c>
      <c r="D311" s="13">
        <v>0</v>
      </c>
      <c r="E311" s="25">
        <v>0</v>
      </c>
    </row>
    <row r="312" spans="1:5" x14ac:dyDescent="0.25">
      <c r="A312" s="171"/>
      <c r="B312" s="12" t="s">
        <v>266</v>
      </c>
      <c r="C312" s="13">
        <v>0</v>
      </c>
      <c r="D312" s="13">
        <v>0</v>
      </c>
      <c r="E312" s="25">
        <v>0</v>
      </c>
    </row>
    <row r="313" spans="1:5" x14ac:dyDescent="0.25">
      <c r="A313" s="171"/>
      <c r="B313" s="12" t="s">
        <v>267</v>
      </c>
      <c r="C313" s="13">
        <v>0</v>
      </c>
      <c r="D313" s="13">
        <v>0</v>
      </c>
      <c r="E313" s="25">
        <v>0</v>
      </c>
    </row>
    <row r="314" spans="1:5" x14ac:dyDescent="0.25">
      <c r="A314" s="171"/>
      <c r="B314" s="12" t="s">
        <v>268</v>
      </c>
      <c r="C314" s="13">
        <v>0</v>
      </c>
      <c r="D314" s="13">
        <v>0</v>
      </c>
      <c r="E314" s="25">
        <v>0</v>
      </c>
    </row>
    <row r="315" spans="1:5" x14ac:dyDescent="0.25">
      <c r="A315" s="171"/>
      <c r="B315" s="12" t="s">
        <v>269</v>
      </c>
      <c r="C315" s="13">
        <v>0</v>
      </c>
      <c r="D315" s="13">
        <v>0</v>
      </c>
      <c r="E315" s="25">
        <v>0</v>
      </c>
    </row>
    <row r="316" spans="1:5" x14ac:dyDescent="0.25">
      <c r="A316" s="171"/>
      <c r="B316" s="12" t="s">
        <v>270</v>
      </c>
      <c r="C316" s="13">
        <v>0</v>
      </c>
      <c r="D316" s="13">
        <v>0</v>
      </c>
      <c r="E316" s="25">
        <v>0</v>
      </c>
    </row>
    <row r="317" spans="1:5" x14ac:dyDescent="0.25">
      <c r="A317" s="171"/>
      <c r="B317" s="12" t="s">
        <v>271</v>
      </c>
      <c r="C317" s="13">
        <v>0</v>
      </c>
      <c r="D317" s="13">
        <v>0</v>
      </c>
      <c r="E317" s="25">
        <v>0</v>
      </c>
    </row>
    <row r="318" spans="1:5" x14ac:dyDescent="0.25">
      <c r="A318" s="171"/>
      <c r="B318" s="12" t="s">
        <v>272</v>
      </c>
      <c r="C318" s="13">
        <v>0</v>
      </c>
      <c r="D318" s="13">
        <v>0</v>
      </c>
      <c r="E318" s="25">
        <v>0</v>
      </c>
    </row>
    <row r="319" spans="1:5" x14ac:dyDescent="0.25">
      <c r="A319" s="172"/>
      <c r="B319" s="12" t="s">
        <v>273</v>
      </c>
      <c r="C319" s="13">
        <v>0</v>
      </c>
      <c r="D319" s="13">
        <v>0</v>
      </c>
      <c r="E319" s="25">
        <v>0</v>
      </c>
    </row>
    <row r="320" spans="1:5" x14ac:dyDescent="0.25">
      <c r="A320" s="168" t="s">
        <v>187</v>
      </c>
      <c r="B320" s="169"/>
      <c r="C320" s="26">
        <v>12</v>
      </c>
      <c r="D320" s="26">
        <v>0</v>
      </c>
      <c r="E320" s="27">
        <v>0</v>
      </c>
    </row>
    <row r="321" spans="1:5" x14ac:dyDescent="0.25">
      <c r="A321" s="170" t="s">
        <v>274</v>
      </c>
      <c r="B321" s="12" t="s">
        <v>275</v>
      </c>
      <c r="C321" s="13">
        <v>0</v>
      </c>
      <c r="D321" s="13">
        <v>0</v>
      </c>
      <c r="E321" s="25">
        <v>0</v>
      </c>
    </row>
    <row r="322" spans="1:5" x14ac:dyDescent="0.25">
      <c r="A322" s="171"/>
      <c r="B322" s="12" t="s">
        <v>276</v>
      </c>
      <c r="C322" s="13">
        <v>0</v>
      </c>
      <c r="D322" s="13">
        <v>0</v>
      </c>
      <c r="E322" s="25">
        <v>0</v>
      </c>
    </row>
    <row r="323" spans="1:5" x14ac:dyDescent="0.25">
      <c r="A323" s="171"/>
      <c r="B323" s="12" t="s">
        <v>199</v>
      </c>
      <c r="C323" s="13">
        <v>0</v>
      </c>
      <c r="D323" s="13">
        <v>0</v>
      </c>
      <c r="E323" s="25">
        <v>0</v>
      </c>
    </row>
    <row r="324" spans="1:5" x14ac:dyDescent="0.25">
      <c r="A324" s="171"/>
      <c r="B324" s="12" t="s">
        <v>200</v>
      </c>
      <c r="C324" s="13">
        <v>20</v>
      </c>
      <c r="D324" s="13">
        <v>16</v>
      </c>
      <c r="E324" s="25">
        <v>0</v>
      </c>
    </row>
    <row r="325" spans="1:5" x14ac:dyDescent="0.25">
      <c r="A325" s="171"/>
      <c r="B325" s="12" t="s">
        <v>201</v>
      </c>
      <c r="C325" s="13">
        <v>1</v>
      </c>
      <c r="D325" s="13">
        <v>5</v>
      </c>
      <c r="E325" s="25">
        <v>0</v>
      </c>
    </row>
    <row r="326" spans="1:5" x14ac:dyDescent="0.25">
      <c r="A326" s="171"/>
      <c r="B326" s="12" t="s">
        <v>202</v>
      </c>
      <c r="C326" s="13">
        <v>14</v>
      </c>
      <c r="D326" s="13">
        <v>15</v>
      </c>
      <c r="E326" s="25">
        <v>0</v>
      </c>
    </row>
    <row r="327" spans="1:5" x14ac:dyDescent="0.25">
      <c r="A327" s="171"/>
      <c r="B327" s="12" t="s">
        <v>277</v>
      </c>
      <c r="C327" s="13">
        <v>0</v>
      </c>
      <c r="D327" s="13">
        <v>0</v>
      </c>
      <c r="E327" s="25">
        <v>0</v>
      </c>
    </row>
    <row r="328" spans="1:5" x14ac:dyDescent="0.25">
      <c r="A328" s="171"/>
      <c r="B328" s="12" t="s">
        <v>278</v>
      </c>
      <c r="C328" s="13">
        <v>0</v>
      </c>
      <c r="D328" s="13">
        <v>0</v>
      </c>
      <c r="E328" s="25">
        <v>0</v>
      </c>
    </row>
    <row r="329" spans="1:5" x14ac:dyDescent="0.25">
      <c r="A329" s="171"/>
      <c r="B329" s="12" t="s">
        <v>279</v>
      </c>
      <c r="C329" s="13">
        <v>0</v>
      </c>
      <c r="D329" s="13">
        <v>0</v>
      </c>
      <c r="E329" s="25">
        <v>0</v>
      </c>
    </row>
    <row r="330" spans="1:5" x14ac:dyDescent="0.25">
      <c r="A330" s="171"/>
      <c r="B330" s="12" t="s">
        <v>209</v>
      </c>
      <c r="C330" s="13">
        <v>0</v>
      </c>
      <c r="D330" s="13">
        <v>0</v>
      </c>
      <c r="E330" s="25">
        <v>0</v>
      </c>
    </row>
    <row r="331" spans="1:5" x14ac:dyDescent="0.25">
      <c r="A331" s="171"/>
      <c r="B331" s="12" t="s">
        <v>280</v>
      </c>
      <c r="C331" s="13">
        <v>0</v>
      </c>
      <c r="D331" s="13">
        <v>0</v>
      </c>
      <c r="E331" s="25">
        <v>0</v>
      </c>
    </row>
    <row r="332" spans="1:5" x14ac:dyDescent="0.25">
      <c r="A332" s="171"/>
      <c r="B332" s="12" t="s">
        <v>212</v>
      </c>
      <c r="C332" s="13">
        <v>0</v>
      </c>
      <c r="D332" s="13">
        <v>0</v>
      </c>
      <c r="E332" s="25">
        <v>0</v>
      </c>
    </row>
    <row r="333" spans="1:5" x14ac:dyDescent="0.25">
      <c r="A333" s="171"/>
      <c r="B333" s="12" t="s">
        <v>213</v>
      </c>
      <c r="C333" s="13">
        <v>0</v>
      </c>
      <c r="D333" s="13">
        <v>0</v>
      </c>
      <c r="E333" s="25">
        <v>0</v>
      </c>
    </row>
    <row r="334" spans="1:5" x14ac:dyDescent="0.25">
      <c r="A334" s="171"/>
      <c r="B334" s="12" t="s">
        <v>281</v>
      </c>
      <c r="C334" s="13">
        <v>270</v>
      </c>
      <c r="D334" s="13">
        <v>178</v>
      </c>
      <c r="E334" s="25">
        <v>137</v>
      </c>
    </row>
    <row r="335" spans="1:5" x14ac:dyDescent="0.25">
      <c r="A335" s="171"/>
      <c r="B335" s="12" t="s">
        <v>282</v>
      </c>
      <c r="C335" s="13">
        <v>960</v>
      </c>
      <c r="D335" s="13">
        <v>846</v>
      </c>
      <c r="E335" s="25">
        <v>0</v>
      </c>
    </row>
    <row r="336" spans="1:5" x14ac:dyDescent="0.25">
      <c r="A336" s="171"/>
      <c r="B336" s="12" t="s">
        <v>283</v>
      </c>
      <c r="C336" s="13">
        <v>0</v>
      </c>
      <c r="D336" s="13">
        <v>0</v>
      </c>
      <c r="E336" s="25">
        <v>0</v>
      </c>
    </row>
    <row r="337" spans="1:5" x14ac:dyDescent="0.25">
      <c r="A337" s="171"/>
      <c r="B337" s="12" t="s">
        <v>217</v>
      </c>
      <c r="C337" s="13">
        <v>0</v>
      </c>
      <c r="D337" s="13">
        <v>0</v>
      </c>
      <c r="E337" s="25">
        <v>0</v>
      </c>
    </row>
    <row r="338" spans="1:5" x14ac:dyDescent="0.25">
      <c r="A338" s="171"/>
      <c r="B338" s="12" t="s">
        <v>284</v>
      </c>
      <c r="C338" s="13">
        <v>0</v>
      </c>
      <c r="D338" s="13">
        <v>0</v>
      </c>
      <c r="E338" s="25">
        <v>0</v>
      </c>
    </row>
    <row r="339" spans="1:5" x14ac:dyDescent="0.25">
      <c r="A339" s="171"/>
      <c r="B339" s="12" t="s">
        <v>285</v>
      </c>
      <c r="C339" s="13">
        <v>1</v>
      </c>
      <c r="D339" s="13">
        <v>1</v>
      </c>
      <c r="E339" s="25">
        <v>1</v>
      </c>
    </row>
    <row r="340" spans="1:5" x14ac:dyDescent="0.25">
      <c r="A340" s="171"/>
      <c r="B340" s="12" t="s">
        <v>286</v>
      </c>
      <c r="C340" s="13">
        <v>2</v>
      </c>
      <c r="D340" s="13">
        <v>3</v>
      </c>
      <c r="E340" s="25">
        <v>0</v>
      </c>
    </row>
    <row r="341" spans="1:5" x14ac:dyDescent="0.25">
      <c r="A341" s="171"/>
      <c r="B341" s="12" t="s">
        <v>222</v>
      </c>
      <c r="C341" s="13">
        <v>5</v>
      </c>
      <c r="D341" s="13">
        <v>18</v>
      </c>
      <c r="E341" s="25">
        <v>0</v>
      </c>
    </row>
    <row r="342" spans="1:5" x14ac:dyDescent="0.25">
      <c r="A342" s="172"/>
      <c r="B342" s="12" t="s">
        <v>287</v>
      </c>
      <c r="C342" s="13">
        <v>138</v>
      </c>
      <c r="D342" s="13">
        <v>390</v>
      </c>
      <c r="E342" s="25">
        <v>0</v>
      </c>
    </row>
    <row r="343" spans="1:5" x14ac:dyDescent="0.25">
      <c r="A343" s="168" t="s">
        <v>187</v>
      </c>
      <c r="B343" s="169"/>
      <c r="C343" s="29">
        <v>1411</v>
      </c>
      <c r="D343" s="29">
        <v>1472</v>
      </c>
      <c r="E343" s="30">
        <v>138</v>
      </c>
    </row>
  </sheetData>
  <sheetProtection algorithmName="SHA-512" hashValue="Kr7JZ1MFau6566UUs0FTENWtlR+2uocVN0DNEWC+Ig1bLCTZwWvkEZIjt96xEC9HSJ9XM4RYpAgrJ+M2XZSqUA==" saltValue="MBWZIwVu1oQVXzK7uicnHQ==" spinCount="100000" sheet="1" objects="1" scenarios="1"/>
  <mergeCells count="56">
    <mergeCell ref="A8:A12"/>
    <mergeCell ref="A13:A15"/>
    <mergeCell ref="A16:A20"/>
    <mergeCell ref="A28:A32"/>
    <mergeCell ref="A39:A42"/>
    <mergeCell ref="A43:A46"/>
    <mergeCell ref="A49:A54"/>
    <mergeCell ref="A55:A57"/>
    <mergeCell ref="A64:A68"/>
    <mergeCell ref="A71:A72"/>
    <mergeCell ref="A73:A74"/>
    <mergeCell ref="A75:A76"/>
    <mergeCell ref="A77:A78"/>
    <mergeCell ref="A90:A92"/>
    <mergeCell ref="A93:A94"/>
    <mergeCell ref="B96:E96"/>
    <mergeCell ref="A98:A100"/>
    <mergeCell ref="A101:A102"/>
    <mergeCell ref="A106:A107"/>
    <mergeCell ref="A108:A109"/>
    <mergeCell ref="A110:A111"/>
    <mergeCell ref="A112:A113"/>
    <mergeCell ref="A116:A117"/>
    <mergeCell ref="A118:A119"/>
    <mergeCell ref="A120:A121"/>
    <mergeCell ref="A125:A130"/>
    <mergeCell ref="A131:A132"/>
    <mergeCell ref="A133:A134"/>
    <mergeCell ref="A138:A154"/>
    <mergeCell ref="A155:A172"/>
    <mergeCell ref="A180:A182"/>
    <mergeCell ref="A183:A185"/>
    <mergeCell ref="A190:A192"/>
    <mergeCell ref="A199:A200"/>
    <mergeCell ref="A206:A207"/>
    <mergeCell ref="A217:A231"/>
    <mergeCell ref="A232:B232"/>
    <mergeCell ref="A233:A235"/>
    <mergeCell ref="A236:B236"/>
    <mergeCell ref="A237:A269"/>
    <mergeCell ref="A270:B270"/>
    <mergeCell ref="A272:B272"/>
    <mergeCell ref="A273:A281"/>
    <mergeCell ref="A282:B282"/>
    <mergeCell ref="A283:A285"/>
    <mergeCell ref="A286:B286"/>
    <mergeCell ref="A287:A297"/>
    <mergeCell ref="A298:B298"/>
    <mergeCell ref="A299:A301"/>
    <mergeCell ref="A321:A342"/>
    <mergeCell ref="A343:B343"/>
    <mergeCell ref="A302:B302"/>
    <mergeCell ref="A303:A305"/>
    <mergeCell ref="A306:B306"/>
    <mergeCell ref="A307:A319"/>
    <mergeCell ref="A320:B320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BI16"/>
  <sheetViews>
    <sheetView topLeftCell="AT1" workbookViewId="0">
      <selection activeCell="BI2" sqref="BI2"/>
    </sheetView>
  </sheetViews>
  <sheetFormatPr baseColWidth="10" defaultColWidth="11.5703125" defaultRowHeight="12.75" x14ac:dyDescent="0.2"/>
  <cols>
    <col min="1" max="18" width="23" style="83" customWidth="1"/>
    <col min="19" max="20" width="25.140625" style="83" customWidth="1"/>
    <col min="21" max="21" width="14.42578125" style="83" customWidth="1"/>
    <col min="22" max="22" width="20.42578125" style="83" customWidth="1"/>
    <col min="23" max="23" width="16.7109375" style="83" customWidth="1"/>
    <col min="24" max="24" width="5.28515625" style="83" customWidth="1"/>
    <col min="25" max="25" width="4" style="83" customWidth="1"/>
    <col min="26" max="26" width="13.7109375" style="83" customWidth="1"/>
    <col min="27" max="27" width="22.140625" style="83" customWidth="1"/>
    <col min="28" max="16384" width="11.5703125" style="83"/>
  </cols>
  <sheetData>
    <row r="1" spans="1:61" s="96" customFormat="1" ht="89.25" x14ac:dyDescent="0.25">
      <c r="A1" s="96" t="s">
        <v>962</v>
      </c>
      <c r="B1" s="96" t="s">
        <v>963</v>
      </c>
      <c r="C1" s="96" t="s">
        <v>964</v>
      </c>
      <c r="D1" s="96" t="s">
        <v>965</v>
      </c>
      <c r="E1" s="96" t="s">
        <v>966</v>
      </c>
      <c r="F1" s="96" t="s">
        <v>967</v>
      </c>
      <c r="G1" s="96" t="s">
        <v>968</v>
      </c>
      <c r="H1" s="96" t="s">
        <v>969</v>
      </c>
      <c r="I1" s="96" t="s">
        <v>970</v>
      </c>
      <c r="J1" s="96" t="s">
        <v>971</v>
      </c>
      <c r="K1" s="96" t="s">
        <v>972</v>
      </c>
      <c r="L1" s="96" t="s">
        <v>973</v>
      </c>
      <c r="M1" s="96" t="s">
        <v>974</v>
      </c>
      <c r="N1" s="96" t="s">
        <v>975</v>
      </c>
      <c r="O1" s="96" t="s">
        <v>976</v>
      </c>
      <c r="P1" s="96" t="s">
        <v>977</v>
      </c>
      <c r="Q1" s="96" t="s">
        <v>978</v>
      </c>
      <c r="R1" s="96" t="s">
        <v>979</v>
      </c>
      <c r="S1" s="96" t="s">
        <v>980</v>
      </c>
      <c r="T1" s="96" t="s">
        <v>981</v>
      </c>
      <c r="U1" s="96" t="s">
        <v>982</v>
      </c>
      <c r="V1" s="96" t="s">
        <v>983</v>
      </c>
      <c r="W1" s="96" t="s">
        <v>984</v>
      </c>
      <c r="AA1" s="96" t="s">
        <v>985</v>
      </c>
      <c r="AB1" s="96" t="s">
        <v>986</v>
      </c>
      <c r="AC1" s="96" t="s">
        <v>987</v>
      </c>
      <c r="AD1" s="96" t="s">
        <v>988</v>
      </c>
      <c r="AE1" s="96" t="s">
        <v>989</v>
      </c>
      <c r="AF1" s="96" t="s">
        <v>990</v>
      </c>
      <c r="AI1" s="96" t="s">
        <v>991</v>
      </c>
      <c r="AL1" s="96" t="s">
        <v>992</v>
      </c>
      <c r="AM1" s="96" t="s">
        <v>993</v>
      </c>
      <c r="AN1" s="96" t="s">
        <v>994</v>
      </c>
      <c r="AO1" s="96" t="s">
        <v>995</v>
      </c>
      <c r="AP1" s="96" t="s">
        <v>996</v>
      </c>
      <c r="AQ1" s="96" t="s">
        <v>997</v>
      </c>
      <c r="AR1" s="96" t="s">
        <v>998</v>
      </c>
      <c r="AS1" s="96" t="s">
        <v>999</v>
      </c>
      <c r="AT1" s="96" t="s">
        <v>1000</v>
      </c>
      <c r="AU1" s="96" t="s">
        <v>1001</v>
      </c>
      <c r="AV1" s="96" t="s">
        <v>1002</v>
      </c>
      <c r="AW1" s="96" t="s">
        <v>1003</v>
      </c>
      <c r="AX1" s="96" t="s">
        <v>1004</v>
      </c>
      <c r="AY1" s="96" t="s">
        <v>1005</v>
      </c>
      <c r="AZ1" s="96" t="s">
        <v>1006</v>
      </c>
      <c r="BA1" s="96" t="s">
        <v>1007</v>
      </c>
      <c r="BB1" s="96" t="s">
        <v>1008</v>
      </c>
      <c r="BC1" s="96" t="s">
        <v>1009</v>
      </c>
      <c r="BD1" s="96" t="s">
        <v>1010</v>
      </c>
      <c r="BE1" s="96" t="s">
        <v>1011</v>
      </c>
      <c r="BF1" s="96" t="s">
        <v>1012</v>
      </c>
      <c r="BG1" s="96" t="s">
        <v>1013</v>
      </c>
      <c r="BH1" s="96" t="s">
        <v>1014</v>
      </c>
      <c r="BI1" s="96" t="s">
        <v>1015</v>
      </c>
    </row>
    <row r="2" spans="1:61" x14ac:dyDescent="0.2">
      <c r="A2" s="83" t="s">
        <v>1040</v>
      </c>
      <c r="B2" s="83" t="s">
        <v>1033</v>
      </c>
      <c r="C2" s="83" t="s">
        <v>1022</v>
      </c>
      <c r="D2" s="83" t="s">
        <v>907</v>
      </c>
      <c r="E2" s="83" t="s">
        <v>907</v>
      </c>
      <c r="F2" s="83" t="s">
        <v>907</v>
      </c>
      <c r="G2" s="83" t="s">
        <v>935</v>
      </c>
      <c r="H2" s="83" t="s">
        <v>935</v>
      </c>
      <c r="I2" s="83" t="s">
        <v>907</v>
      </c>
      <c r="J2" s="83" t="s">
        <v>907</v>
      </c>
      <c r="K2" s="83" t="s">
        <v>907</v>
      </c>
      <c r="L2" s="83" t="s">
        <v>907</v>
      </c>
      <c r="M2" s="83" t="s">
        <v>907</v>
      </c>
      <c r="N2" s="83" t="s">
        <v>907</v>
      </c>
      <c r="O2" s="83" t="s">
        <v>907</v>
      </c>
      <c r="P2" s="83" t="s">
        <v>952</v>
      </c>
      <c r="Q2" s="83" t="s">
        <v>952</v>
      </c>
      <c r="R2" s="83" t="s">
        <v>707</v>
      </c>
      <c r="S2" s="83" t="s">
        <v>952</v>
      </c>
      <c r="T2" s="83" t="s">
        <v>952</v>
      </c>
      <c r="V2" s="83" t="s">
        <v>26</v>
      </c>
      <c r="W2" s="83" t="s">
        <v>108</v>
      </c>
      <c r="AA2" s="83" t="s">
        <v>797</v>
      </c>
      <c r="AB2" s="83" t="s">
        <v>797</v>
      </c>
      <c r="AC2" s="83" t="s">
        <v>804</v>
      </c>
      <c r="AD2" s="83" t="s">
        <v>476</v>
      </c>
      <c r="AE2" s="83" t="s">
        <v>848</v>
      </c>
      <c r="AF2" s="83" t="s">
        <v>858</v>
      </c>
      <c r="AI2" s="83" t="s">
        <v>176</v>
      </c>
      <c r="AL2" s="83" t="s">
        <v>477</v>
      </c>
      <c r="AM2" s="83" t="s">
        <v>476</v>
      </c>
      <c r="AN2" s="83" t="s">
        <v>477</v>
      </c>
      <c r="AO2" s="83" t="s">
        <v>477</v>
      </c>
      <c r="AT2" s="83" t="s">
        <v>481</v>
      </c>
      <c r="AV2" s="83" t="s">
        <v>476</v>
      </c>
      <c r="AW2" s="83" t="s">
        <v>849</v>
      </c>
      <c r="AX2" s="83" t="s">
        <v>459</v>
      </c>
      <c r="AY2" s="83" t="s">
        <v>17</v>
      </c>
      <c r="AZ2" s="83" t="s">
        <v>676</v>
      </c>
      <c r="BA2" s="83" t="s">
        <v>77</v>
      </c>
      <c r="BB2" s="83" t="s">
        <v>668</v>
      </c>
      <c r="BC2" s="83" t="s">
        <v>647</v>
      </c>
      <c r="BD2" s="83" t="s">
        <v>311</v>
      </c>
      <c r="BE2" s="83" t="s">
        <v>943</v>
      </c>
      <c r="BF2" s="83" t="s">
        <v>99</v>
      </c>
      <c r="BG2" s="83" t="s">
        <v>99</v>
      </c>
      <c r="BH2" s="83" t="s">
        <v>809</v>
      </c>
      <c r="BI2" s="83" t="s">
        <v>812</v>
      </c>
    </row>
    <row r="3" spans="1:61" x14ac:dyDescent="0.2">
      <c r="A3" s="83" t="s">
        <v>1041</v>
      </c>
      <c r="B3" s="83" t="s">
        <v>1034</v>
      </c>
      <c r="C3" s="83" t="s">
        <v>1023</v>
      </c>
      <c r="D3" s="83" t="s">
        <v>908</v>
      </c>
      <c r="E3" s="83" t="s">
        <v>908</v>
      </c>
      <c r="F3" s="83" t="s">
        <v>940</v>
      </c>
      <c r="G3" s="83" t="s">
        <v>908</v>
      </c>
      <c r="H3" s="83" t="s">
        <v>908</v>
      </c>
      <c r="I3" s="83" t="s">
        <v>908</v>
      </c>
      <c r="J3" s="83" t="s">
        <v>908</v>
      </c>
      <c r="K3" s="83" t="s">
        <v>908</v>
      </c>
      <c r="L3" s="83" t="s">
        <v>908</v>
      </c>
      <c r="N3" s="83" t="s">
        <v>908</v>
      </c>
      <c r="O3" s="83" t="s">
        <v>908</v>
      </c>
      <c r="P3" s="83" t="s">
        <v>909</v>
      </c>
      <c r="Q3" s="83" t="s">
        <v>909</v>
      </c>
      <c r="R3" s="83" t="s">
        <v>708</v>
      </c>
      <c r="S3" s="83" t="s">
        <v>909</v>
      </c>
      <c r="T3" s="83" t="s">
        <v>909</v>
      </c>
      <c r="V3" s="83" t="s">
        <v>27</v>
      </c>
      <c r="W3" s="83" t="s">
        <v>109</v>
      </c>
      <c r="AA3" s="83" t="s">
        <v>798</v>
      </c>
      <c r="AB3" s="83" t="s">
        <v>798</v>
      </c>
      <c r="AC3" s="83" t="s">
        <v>805</v>
      </c>
      <c r="AD3" s="83" t="s">
        <v>477</v>
      </c>
      <c r="AE3" s="83" t="s">
        <v>849</v>
      </c>
      <c r="AF3" s="83" t="s">
        <v>793</v>
      </c>
      <c r="AI3" s="83" t="s">
        <v>177</v>
      </c>
      <c r="AL3" s="83" t="s">
        <v>480</v>
      </c>
      <c r="AM3" s="83" t="s">
        <v>477</v>
      </c>
      <c r="AN3" s="83" t="s">
        <v>480</v>
      </c>
      <c r="AO3" s="83" t="s">
        <v>480</v>
      </c>
      <c r="AV3" s="83" t="s">
        <v>477</v>
      </c>
      <c r="AW3" s="83" t="s">
        <v>851</v>
      </c>
      <c r="AY3" s="83" t="s">
        <v>671</v>
      </c>
      <c r="AZ3" s="83" t="s">
        <v>677</v>
      </c>
      <c r="BA3" s="83" t="s">
        <v>1080</v>
      </c>
      <c r="BC3" s="83" t="s">
        <v>282</v>
      </c>
      <c r="BD3" s="83" t="s">
        <v>630</v>
      </c>
      <c r="BE3" s="83" t="s">
        <v>945</v>
      </c>
      <c r="BF3" s="83" t="s">
        <v>109</v>
      </c>
      <c r="BG3" s="83" t="s">
        <v>727</v>
      </c>
      <c r="BH3" s="83" t="s">
        <v>810</v>
      </c>
      <c r="BI3" s="83" t="s">
        <v>813</v>
      </c>
    </row>
    <row r="4" spans="1:61" x14ac:dyDescent="0.2">
      <c r="A4" s="83" t="s">
        <v>1042</v>
      </c>
      <c r="B4" s="83" t="s">
        <v>1035</v>
      </c>
      <c r="C4" s="83" t="s">
        <v>1024</v>
      </c>
      <c r="D4" s="83" t="s">
        <v>909</v>
      </c>
      <c r="E4" s="83" t="s">
        <v>909</v>
      </c>
      <c r="F4" s="83" t="s">
        <v>848</v>
      </c>
      <c r="G4" s="83" t="s">
        <v>909</v>
      </c>
      <c r="H4" s="83" t="s">
        <v>909</v>
      </c>
      <c r="I4" s="83" t="s">
        <v>909</v>
      </c>
      <c r="J4" s="83" t="s">
        <v>909</v>
      </c>
      <c r="K4" s="83" t="s">
        <v>911</v>
      </c>
      <c r="L4" s="83" t="s">
        <v>909</v>
      </c>
      <c r="N4" s="83" t="s">
        <v>643</v>
      </c>
      <c r="O4" s="83" t="s">
        <v>909</v>
      </c>
      <c r="P4" s="83" t="s">
        <v>957</v>
      </c>
      <c r="Q4" s="83" t="s">
        <v>953</v>
      </c>
      <c r="R4" s="83" t="s">
        <v>709</v>
      </c>
      <c r="S4" s="83" t="s">
        <v>953</v>
      </c>
      <c r="T4" s="83" t="s">
        <v>954</v>
      </c>
      <c r="V4" s="83" t="s">
        <v>28</v>
      </c>
      <c r="W4" s="83" t="s">
        <v>1049</v>
      </c>
      <c r="AA4" s="83" t="s">
        <v>799</v>
      </c>
      <c r="AB4" s="83" t="s">
        <v>803</v>
      </c>
      <c r="AC4" s="83" t="s">
        <v>806</v>
      </c>
      <c r="AD4" s="83" t="s">
        <v>480</v>
      </c>
      <c r="AE4" s="83" t="s">
        <v>850</v>
      </c>
      <c r="AF4" s="83" t="s">
        <v>859</v>
      </c>
      <c r="AI4" s="83" t="s">
        <v>178</v>
      </c>
      <c r="AL4" s="83" t="s">
        <v>481</v>
      </c>
      <c r="AM4" s="83" t="s">
        <v>480</v>
      </c>
      <c r="AN4" s="83" t="s">
        <v>481</v>
      </c>
      <c r="AO4" s="83" t="s">
        <v>481</v>
      </c>
      <c r="AV4" s="83" t="s">
        <v>480</v>
      </c>
      <c r="AW4" s="83" t="s">
        <v>459</v>
      </c>
      <c r="AY4" s="83" t="s">
        <v>672</v>
      </c>
      <c r="AZ4" s="83" t="s">
        <v>678</v>
      </c>
      <c r="BA4" s="83" t="s">
        <v>1081</v>
      </c>
      <c r="BC4" s="83" t="s">
        <v>653</v>
      </c>
      <c r="BD4" s="83" t="s">
        <v>631</v>
      </c>
      <c r="BE4" s="83" t="s">
        <v>1086</v>
      </c>
      <c r="BF4" s="83" t="s">
        <v>727</v>
      </c>
    </row>
    <row r="5" spans="1:61" x14ac:dyDescent="0.2">
      <c r="A5" s="83" t="s">
        <v>698</v>
      </c>
      <c r="B5" s="83" t="s">
        <v>104</v>
      </c>
      <c r="C5" s="83" t="s">
        <v>147</v>
      </c>
      <c r="D5" s="83" t="s">
        <v>911</v>
      </c>
      <c r="E5" s="83" t="s">
        <v>911</v>
      </c>
      <c r="F5" s="83" t="s">
        <v>921</v>
      </c>
      <c r="G5" s="83" t="s">
        <v>643</v>
      </c>
      <c r="H5" s="83" t="s">
        <v>911</v>
      </c>
      <c r="I5" s="83" t="s">
        <v>915</v>
      </c>
      <c r="J5" s="83" t="s">
        <v>915</v>
      </c>
      <c r="K5" s="83" t="s">
        <v>921</v>
      </c>
      <c r="L5" s="83" t="s">
        <v>911</v>
      </c>
      <c r="N5" s="83" t="s">
        <v>927</v>
      </c>
      <c r="O5" s="83" t="s">
        <v>911</v>
      </c>
      <c r="Q5" s="83" t="s">
        <v>957</v>
      </c>
      <c r="R5" s="83" t="s">
        <v>710</v>
      </c>
      <c r="S5" s="83" t="s">
        <v>954</v>
      </c>
      <c r="T5" s="83" t="s">
        <v>955</v>
      </c>
      <c r="V5" s="83" t="s">
        <v>29</v>
      </c>
      <c r="AC5" s="83" t="s">
        <v>807</v>
      </c>
      <c r="AD5" s="83" t="s">
        <v>481</v>
      </c>
      <c r="AE5" s="83" t="s">
        <v>851</v>
      </c>
      <c r="AI5" s="83" t="s">
        <v>179</v>
      </c>
      <c r="AM5" s="83" t="s">
        <v>481</v>
      </c>
      <c r="AN5" s="83" t="s">
        <v>482</v>
      </c>
      <c r="AV5" s="83" t="s">
        <v>481</v>
      </c>
      <c r="AW5" s="83" t="s">
        <v>852</v>
      </c>
      <c r="AY5" s="83" t="s">
        <v>673</v>
      </c>
      <c r="AZ5" s="83" t="s">
        <v>674</v>
      </c>
      <c r="BC5" s="83" t="s">
        <v>654</v>
      </c>
      <c r="BD5" s="83" t="s">
        <v>632</v>
      </c>
      <c r="BE5" s="83" t="s">
        <v>946</v>
      </c>
    </row>
    <row r="6" spans="1:61" x14ac:dyDescent="0.2">
      <c r="A6" s="83" t="s">
        <v>1043</v>
      </c>
      <c r="B6" s="83" t="s">
        <v>105</v>
      </c>
      <c r="C6" s="83" t="s">
        <v>1025</v>
      </c>
      <c r="D6" s="83" t="s">
        <v>914</v>
      </c>
      <c r="E6" s="83" t="s">
        <v>913</v>
      </c>
      <c r="F6" s="83" t="s">
        <v>923</v>
      </c>
      <c r="G6" s="83" t="s">
        <v>922</v>
      </c>
      <c r="H6" s="83" t="s">
        <v>914</v>
      </c>
      <c r="I6" s="83" t="s">
        <v>643</v>
      </c>
      <c r="J6" s="83" t="s">
        <v>643</v>
      </c>
      <c r="K6" s="83" t="s">
        <v>923</v>
      </c>
      <c r="L6" s="83" t="s">
        <v>643</v>
      </c>
      <c r="O6" s="83" t="s">
        <v>915</v>
      </c>
      <c r="R6" s="83" t="s">
        <v>711</v>
      </c>
      <c r="S6" s="83" t="s">
        <v>955</v>
      </c>
      <c r="T6" s="83" t="s">
        <v>956</v>
      </c>
      <c r="V6" s="83" t="s">
        <v>30</v>
      </c>
      <c r="AD6" s="83" t="s">
        <v>482</v>
      </c>
      <c r="AE6" s="83" t="s">
        <v>459</v>
      </c>
      <c r="AI6" s="83" t="s">
        <v>181</v>
      </c>
      <c r="AY6" s="83" t="s">
        <v>674</v>
      </c>
      <c r="BC6" s="83" t="s">
        <v>1083</v>
      </c>
      <c r="BD6" s="83" t="s">
        <v>633</v>
      </c>
      <c r="BE6" s="83" t="s">
        <v>948</v>
      </c>
    </row>
    <row r="7" spans="1:61" x14ac:dyDescent="0.2">
      <c r="C7" s="83" t="s">
        <v>1027</v>
      </c>
      <c r="D7" s="83" t="s">
        <v>915</v>
      </c>
      <c r="E7" s="83" t="s">
        <v>643</v>
      </c>
      <c r="F7" s="83" t="s">
        <v>924</v>
      </c>
      <c r="G7" s="83" t="s">
        <v>925</v>
      </c>
      <c r="H7" s="83" t="s">
        <v>915</v>
      </c>
      <c r="I7" s="83" t="s">
        <v>921</v>
      </c>
      <c r="J7" s="83" t="s">
        <v>921</v>
      </c>
      <c r="K7" s="83" t="s">
        <v>931</v>
      </c>
      <c r="L7" s="83" t="s">
        <v>920</v>
      </c>
      <c r="O7" s="83" t="s">
        <v>643</v>
      </c>
      <c r="R7" s="83" t="s">
        <v>712</v>
      </c>
      <c r="S7" s="83" t="s">
        <v>956</v>
      </c>
      <c r="T7" s="83" t="s">
        <v>957</v>
      </c>
      <c r="AI7" s="83" t="s">
        <v>182</v>
      </c>
      <c r="BC7" s="83" t="s">
        <v>656</v>
      </c>
      <c r="BD7" s="83" t="s">
        <v>408</v>
      </c>
    </row>
    <row r="8" spans="1:61" x14ac:dyDescent="0.2">
      <c r="C8" s="83" t="s">
        <v>254</v>
      </c>
      <c r="D8" s="83" t="s">
        <v>643</v>
      </c>
      <c r="E8" s="83" t="s">
        <v>918</v>
      </c>
      <c r="F8" s="83" t="s">
        <v>106</v>
      </c>
      <c r="G8" s="83" t="s">
        <v>927</v>
      </c>
      <c r="H8" s="83" t="s">
        <v>643</v>
      </c>
      <c r="I8" s="83" t="s">
        <v>922</v>
      </c>
      <c r="J8" s="83" t="s">
        <v>922</v>
      </c>
      <c r="K8" s="83" t="s">
        <v>932</v>
      </c>
      <c r="L8" s="83" t="s">
        <v>921</v>
      </c>
      <c r="O8" s="83" t="s">
        <v>921</v>
      </c>
      <c r="R8" s="83" t="s">
        <v>713</v>
      </c>
      <c r="S8" s="83" t="s">
        <v>957</v>
      </c>
      <c r="AI8" s="83" t="s">
        <v>183</v>
      </c>
      <c r="BD8" s="83" t="s">
        <v>634</v>
      </c>
    </row>
    <row r="9" spans="1:61" x14ac:dyDescent="0.2">
      <c r="C9" s="83" t="s">
        <v>1028</v>
      </c>
      <c r="D9" s="83" t="s">
        <v>918</v>
      </c>
      <c r="E9" s="83" t="s">
        <v>920</v>
      </c>
      <c r="G9" s="83" t="s">
        <v>106</v>
      </c>
      <c r="H9" s="83" t="s">
        <v>921</v>
      </c>
      <c r="I9" s="83" t="s">
        <v>923</v>
      </c>
      <c r="J9" s="83" t="s">
        <v>923</v>
      </c>
      <c r="L9" s="83" t="s">
        <v>923</v>
      </c>
      <c r="O9" s="83" t="s">
        <v>922</v>
      </c>
      <c r="R9" s="83" t="s">
        <v>714</v>
      </c>
      <c r="AI9" s="83" t="s">
        <v>185</v>
      </c>
      <c r="BD9" s="83" t="s">
        <v>636</v>
      </c>
    </row>
    <row r="10" spans="1:61" x14ac:dyDescent="0.2">
      <c r="C10" s="83" t="s">
        <v>261</v>
      </c>
      <c r="D10" s="83" t="s">
        <v>921</v>
      </c>
      <c r="E10" s="83" t="s">
        <v>921</v>
      </c>
      <c r="H10" s="83" t="s">
        <v>922</v>
      </c>
      <c r="I10" s="83" t="s">
        <v>925</v>
      </c>
      <c r="J10" s="83" t="s">
        <v>925</v>
      </c>
      <c r="L10" s="83" t="s">
        <v>925</v>
      </c>
      <c r="O10" s="83" t="s">
        <v>923</v>
      </c>
      <c r="R10" s="83" t="s">
        <v>716</v>
      </c>
      <c r="AI10" s="83" t="s">
        <v>106</v>
      </c>
      <c r="BD10" s="83" t="s">
        <v>637</v>
      </c>
    </row>
    <row r="11" spans="1:61" x14ac:dyDescent="0.2">
      <c r="C11" s="83" t="s">
        <v>1029</v>
      </c>
      <c r="D11" s="83" t="s">
        <v>922</v>
      </c>
      <c r="E11" s="83" t="s">
        <v>925</v>
      </c>
      <c r="H11" s="83" t="s">
        <v>923</v>
      </c>
      <c r="I11" s="83" t="s">
        <v>927</v>
      </c>
      <c r="J11" s="83" t="s">
        <v>927</v>
      </c>
      <c r="L11" s="83" t="s">
        <v>927</v>
      </c>
      <c r="O11" s="83" t="s">
        <v>925</v>
      </c>
      <c r="BD11" s="83" t="s">
        <v>638</v>
      </c>
    </row>
    <row r="12" spans="1:61" x14ac:dyDescent="0.2">
      <c r="D12" s="83" t="s">
        <v>923</v>
      </c>
      <c r="E12" s="83" t="s">
        <v>927</v>
      </c>
      <c r="H12" s="83" t="s">
        <v>924</v>
      </c>
      <c r="I12" s="83" t="s">
        <v>931</v>
      </c>
      <c r="J12" s="83" t="s">
        <v>106</v>
      </c>
      <c r="O12" s="83" t="s">
        <v>927</v>
      </c>
      <c r="BD12" s="83" t="s">
        <v>106</v>
      </c>
    </row>
    <row r="13" spans="1:61" x14ac:dyDescent="0.2">
      <c r="D13" s="83" t="s">
        <v>925</v>
      </c>
      <c r="E13" s="83" t="s">
        <v>931</v>
      </c>
      <c r="H13" s="83" t="s">
        <v>925</v>
      </c>
      <c r="I13" s="83" t="s">
        <v>106</v>
      </c>
      <c r="O13" s="83" t="s">
        <v>106</v>
      </c>
    </row>
    <row r="14" spans="1:61" x14ac:dyDescent="0.2">
      <c r="D14" s="83" t="s">
        <v>927</v>
      </c>
      <c r="H14" s="83" t="s">
        <v>927</v>
      </c>
    </row>
    <row r="15" spans="1:61" x14ac:dyDescent="0.2">
      <c r="D15" s="83" t="s">
        <v>931</v>
      </c>
      <c r="H15" s="83" t="s">
        <v>106</v>
      </c>
    </row>
    <row r="16" spans="1:61" x14ac:dyDescent="0.2">
      <c r="D16" s="83" t="s">
        <v>106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B3:D16"/>
  <sheetViews>
    <sheetView workbookViewId="0">
      <selection activeCell="C16" sqref="C16"/>
    </sheetView>
  </sheetViews>
  <sheetFormatPr baseColWidth="10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99</v>
      </c>
      <c r="D3" s="88" t="s">
        <v>729</v>
      </c>
    </row>
    <row r="4" spans="2:4" ht="12.75" customHeight="1" x14ac:dyDescent="0.2">
      <c r="B4" s="90" t="s">
        <v>952</v>
      </c>
      <c r="C4" s="91">
        <f>SUM(DatosViolenciaGénero!C57:C63)</f>
        <v>1400</v>
      </c>
      <c r="D4" s="91">
        <f>SUM(DatosViolenciaGénero!D57:D63)</f>
        <v>917</v>
      </c>
    </row>
    <row r="5" spans="2:4" x14ac:dyDescent="0.2">
      <c r="B5" s="90" t="s">
        <v>909</v>
      </c>
      <c r="C5" s="91">
        <f>SUM(DatosViolenciaGénero!C64:C67)</f>
        <v>259</v>
      </c>
      <c r="D5" s="91">
        <f>SUM(DatosViolenciaGénero!D64:D67)</f>
        <v>282</v>
      </c>
    </row>
    <row r="6" spans="2:4" ht="12.75" customHeight="1" x14ac:dyDescent="0.2">
      <c r="B6" s="90" t="s">
        <v>953</v>
      </c>
      <c r="C6" s="91">
        <f>DatosViolenciaGénero!C68</f>
        <v>1</v>
      </c>
      <c r="D6" s="91">
        <f>DatosViolenciaGénero!D68</f>
        <v>0</v>
      </c>
    </row>
    <row r="7" spans="2:4" ht="12.75" customHeight="1" x14ac:dyDescent="0.2">
      <c r="B7" s="90" t="s">
        <v>954</v>
      </c>
      <c r="C7" s="91">
        <f>SUM(DatosViolenciaGénero!C69:C71)</f>
        <v>15</v>
      </c>
      <c r="D7" s="91">
        <f>SUM(DatosViolenciaGénero!D69:D71)</f>
        <v>3</v>
      </c>
    </row>
    <row r="8" spans="2:4" ht="12.75" customHeight="1" x14ac:dyDescent="0.2">
      <c r="B8" s="90" t="s">
        <v>955</v>
      </c>
      <c r="C8" s="91">
        <f>DatosViolenciaGénero!C75</f>
        <v>2</v>
      </c>
      <c r="D8" s="91">
        <f>DatosViolenciaGénero!D75</f>
        <v>2</v>
      </c>
    </row>
    <row r="9" spans="2:4" ht="12.75" customHeight="1" x14ac:dyDescent="0.2">
      <c r="B9" s="90" t="s">
        <v>956</v>
      </c>
      <c r="C9" s="91">
        <f>DatosViolenciaGénero!C72</f>
        <v>1</v>
      </c>
      <c r="D9" s="91">
        <f>DatosViolenciaGénero!D72</f>
        <v>2</v>
      </c>
    </row>
    <row r="10" spans="2:4" ht="12.75" customHeight="1" x14ac:dyDescent="0.2">
      <c r="B10" s="90" t="s">
        <v>957</v>
      </c>
      <c r="C10" s="91">
        <f>SUM(DatosViolenciaGénero!C73:C74)</f>
        <v>597</v>
      </c>
      <c r="D10" s="91">
        <f>SUM(DatosViolenciaGénero!D73:D74)</f>
        <v>213</v>
      </c>
    </row>
    <row r="14" spans="2:4" ht="12.95" customHeight="1" thickTop="1" thickBot="1" x14ac:dyDescent="0.25">
      <c r="B14" s="198" t="s">
        <v>961</v>
      </c>
      <c r="C14" s="198"/>
    </row>
    <row r="15" spans="2:4" ht="13.5" thickTop="1" x14ac:dyDescent="0.2">
      <c r="B15" s="92" t="s">
        <v>959</v>
      </c>
      <c r="C15" s="93">
        <f>DatosViolenciaGénero!C35</f>
        <v>587</v>
      </c>
    </row>
    <row r="16" spans="2:4" ht="13.5" thickBot="1" x14ac:dyDescent="0.25">
      <c r="B16" s="94" t="s">
        <v>960</v>
      </c>
      <c r="C16" s="95">
        <f>DatosViolenciaGénero!C36</f>
        <v>427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B3:D16"/>
  <sheetViews>
    <sheetView workbookViewId="0">
      <selection activeCell="D10" sqref="D10"/>
    </sheetView>
  </sheetViews>
  <sheetFormatPr baseColWidth="10" defaultRowHeight="12.75" x14ac:dyDescent="0.2"/>
  <cols>
    <col min="1" max="1" width="11.42578125" style="89"/>
    <col min="2" max="2" width="27.7109375" style="89" customWidth="1"/>
    <col min="3" max="16384" width="11.42578125" style="89"/>
  </cols>
  <sheetData>
    <row r="3" spans="2:4" x14ac:dyDescent="0.2">
      <c r="B3" s="87"/>
      <c r="C3" s="88" t="s">
        <v>99</v>
      </c>
      <c r="D3" s="88" t="s">
        <v>729</v>
      </c>
    </row>
    <row r="4" spans="2:4" ht="12.75" customHeight="1" x14ac:dyDescent="0.2">
      <c r="B4" s="90" t="s">
        <v>952</v>
      </c>
      <c r="C4" s="91">
        <f>SUM(DatosViolenciaDoméstica!C45:C51)</f>
        <v>236</v>
      </c>
      <c r="D4" s="91">
        <f>SUM(DatosViolenciaDoméstica!D45:D51)</f>
        <v>160</v>
      </c>
    </row>
    <row r="5" spans="2:4" x14ac:dyDescent="0.2">
      <c r="B5" s="90" t="s">
        <v>909</v>
      </c>
      <c r="C5" s="91">
        <f>SUM(DatosViolenciaDoméstica!C52:C55)</f>
        <v>14</v>
      </c>
      <c r="D5" s="91">
        <f>SUM(DatosViolenciaDoméstica!D52:D55)</f>
        <v>27</v>
      </c>
    </row>
    <row r="6" spans="2:4" ht="12.75" customHeight="1" x14ac:dyDescent="0.2">
      <c r="B6" s="90" t="s">
        <v>953</v>
      </c>
      <c r="C6" s="91">
        <f>DatosViolenciaDoméstica!C56</f>
        <v>0</v>
      </c>
      <c r="D6" s="91">
        <f>DatosViolenciaDoméstica!D56</f>
        <v>1</v>
      </c>
    </row>
    <row r="7" spans="2:4" ht="12.75" customHeight="1" x14ac:dyDescent="0.2">
      <c r="B7" s="90" t="s">
        <v>954</v>
      </c>
      <c r="C7" s="91">
        <f>SUM(DatosViolenciaDoméstica!C57:C59)</f>
        <v>0</v>
      </c>
      <c r="D7" s="91">
        <f>SUM(DatosViolenciaDoméstica!D57:D59)</f>
        <v>0</v>
      </c>
    </row>
    <row r="8" spans="2:4" ht="12.75" customHeight="1" x14ac:dyDescent="0.2">
      <c r="B8" s="90" t="s">
        <v>955</v>
      </c>
      <c r="C8" s="91">
        <f>DatosViolenciaDoméstica!C63</f>
        <v>0</v>
      </c>
      <c r="D8" s="91">
        <f>DatosViolenciaDoméstica!D63</f>
        <v>0</v>
      </c>
    </row>
    <row r="9" spans="2:4" ht="12.75" customHeight="1" x14ac:dyDescent="0.2">
      <c r="B9" s="90" t="s">
        <v>956</v>
      </c>
      <c r="C9" s="91">
        <f>DatosViolenciaDoméstica!C60</f>
        <v>0</v>
      </c>
      <c r="D9" s="91">
        <f>DatosViolenciaDoméstica!D60</f>
        <v>0</v>
      </c>
    </row>
    <row r="10" spans="2:4" ht="12.75" customHeight="1" x14ac:dyDescent="0.2">
      <c r="B10" s="90" t="s">
        <v>957</v>
      </c>
      <c r="C10" s="91">
        <f>SUM(DatosViolenciaDoméstica!C61:C62)</f>
        <v>10</v>
      </c>
      <c r="D10" s="91">
        <f>SUM(DatosViolenciaDoméstica!D61:D62)</f>
        <v>16</v>
      </c>
    </row>
    <row r="14" spans="2:4" ht="12.95" customHeight="1" thickTop="1" thickBot="1" x14ac:dyDescent="0.25">
      <c r="B14" s="198" t="s">
        <v>958</v>
      </c>
      <c r="C14" s="198"/>
    </row>
    <row r="15" spans="2:4" ht="13.5" thickTop="1" x14ac:dyDescent="0.2">
      <c r="B15" s="92" t="s">
        <v>959</v>
      </c>
      <c r="C15" s="93">
        <f>DatosViolenciaDoméstica!C31</f>
        <v>51</v>
      </c>
    </row>
    <row r="16" spans="2:4" ht="13.5" thickBot="1" x14ac:dyDescent="0.25">
      <c r="B16" s="94" t="s">
        <v>960</v>
      </c>
      <c r="C16" s="95">
        <f>DatosViolenciaDoméstica!C32</f>
        <v>0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B3:C14"/>
  <sheetViews>
    <sheetView workbookViewId="0">
      <selection activeCell="C4" sqref="C4"/>
    </sheetView>
  </sheetViews>
  <sheetFormatPr baseColWidth="10" defaultRowHeight="12.75" x14ac:dyDescent="0.2"/>
  <cols>
    <col min="1" max="1" width="3" style="83" customWidth="1"/>
    <col min="2" max="2" width="20.85546875" style="83" customWidth="1"/>
    <col min="3" max="3" width="44" style="83" customWidth="1"/>
    <col min="4" max="4" width="6.28515625" style="83" customWidth="1"/>
    <col min="5" max="16384" width="11.42578125" style="83"/>
  </cols>
  <sheetData>
    <row r="3" spans="2:3" ht="12.95" customHeight="1" x14ac:dyDescent="0.2">
      <c r="B3" s="199" t="s">
        <v>942</v>
      </c>
      <c r="C3" s="199"/>
    </row>
    <row r="4" spans="2:3" x14ac:dyDescent="0.2">
      <c r="B4" s="84" t="s">
        <v>943</v>
      </c>
      <c r="C4" s="85">
        <f>DatosMenores!C65</f>
        <v>255</v>
      </c>
    </row>
    <row r="5" spans="2:3" x14ac:dyDescent="0.2">
      <c r="B5" s="84" t="s">
        <v>944</v>
      </c>
      <c r="C5" s="86">
        <f>DatosMenores!C66</f>
        <v>0</v>
      </c>
    </row>
    <row r="6" spans="2:3" x14ac:dyDescent="0.2">
      <c r="B6" s="84" t="s">
        <v>945</v>
      </c>
      <c r="C6" s="86">
        <f>DatosMenores!C67</f>
        <v>1448</v>
      </c>
    </row>
    <row r="7" spans="2:3" ht="25.5" x14ac:dyDescent="0.2">
      <c r="B7" s="84" t="s">
        <v>946</v>
      </c>
      <c r="C7" s="86">
        <f>DatosMenores!C70</f>
        <v>11</v>
      </c>
    </row>
    <row r="8" spans="2:3" ht="25.5" x14ac:dyDescent="0.2">
      <c r="B8" s="84" t="s">
        <v>688</v>
      </c>
      <c r="C8" s="86">
        <f>DatosMenores!C71</f>
        <v>0</v>
      </c>
    </row>
    <row r="9" spans="2:3" ht="25.5" x14ac:dyDescent="0.2">
      <c r="B9" s="84" t="s">
        <v>947</v>
      </c>
      <c r="C9" s="86">
        <f>DatosMenores!C72</f>
        <v>0</v>
      </c>
    </row>
    <row r="10" spans="2:3" ht="25.5" x14ac:dyDescent="0.2">
      <c r="B10" s="84" t="s">
        <v>224</v>
      </c>
      <c r="C10" s="86">
        <f>DatosMenores!C74</f>
        <v>0</v>
      </c>
    </row>
    <row r="11" spans="2:3" x14ac:dyDescent="0.2">
      <c r="B11" s="84" t="s">
        <v>948</v>
      </c>
      <c r="C11" s="86">
        <f>DatosMenores!C73</f>
        <v>21</v>
      </c>
    </row>
    <row r="12" spans="2:3" x14ac:dyDescent="0.2">
      <c r="B12" s="84" t="s">
        <v>949</v>
      </c>
      <c r="C12" s="86">
        <f>DatosMenores!C75</f>
        <v>0</v>
      </c>
    </row>
    <row r="13" spans="2:3" ht="25.5" x14ac:dyDescent="0.2">
      <c r="B13" s="84" t="s">
        <v>950</v>
      </c>
      <c r="C13" s="86">
        <f>DatosMenores!C68</f>
        <v>0</v>
      </c>
    </row>
    <row r="14" spans="2:3" ht="25.5" x14ac:dyDescent="0.2">
      <c r="B14" s="84" t="s">
        <v>951</v>
      </c>
      <c r="C14" s="86">
        <f>DatosMenores!C69</f>
        <v>7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B2:M120"/>
  <sheetViews>
    <sheetView zoomScale="120" zoomScaleNormal="120" workbookViewId="0">
      <selection activeCell="D11" sqref="D11"/>
    </sheetView>
  </sheetViews>
  <sheetFormatPr baseColWidth="10" defaultRowHeight="12.75" x14ac:dyDescent="0.2"/>
  <cols>
    <col min="1" max="1" width="2" style="55" customWidth="1"/>
    <col min="2" max="4" width="13.85546875" style="55" customWidth="1"/>
    <col min="5" max="6" width="15" style="55" customWidth="1"/>
    <col min="7" max="13" width="13.85546875" style="55" customWidth="1"/>
    <col min="14" max="16384" width="11.42578125" style="55"/>
  </cols>
  <sheetData>
    <row r="2" spans="2:13" s="51" customFormat="1" ht="15.75" x14ac:dyDescent="0.25">
      <c r="B2" s="51" t="s">
        <v>896</v>
      </c>
    </row>
    <row r="4" spans="2:13" ht="39" thickBot="1" x14ac:dyDescent="0.25">
      <c r="B4" s="52" t="s">
        <v>289</v>
      </c>
      <c r="C4" s="53" t="s">
        <v>897</v>
      </c>
      <c r="D4" s="53" t="s">
        <v>898</v>
      </c>
      <c r="E4" s="53" t="s">
        <v>899</v>
      </c>
      <c r="F4" s="53" t="s">
        <v>900</v>
      </c>
      <c r="G4" s="53" t="s">
        <v>901</v>
      </c>
      <c r="H4" s="53" t="s">
        <v>902</v>
      </c>
      <c r="I4" s="53" t="s">
        <v>903</v>
      </c>
      <c r="J4" s="53" t="s">
        <v>904</v>
      </c>
      <c r="K4" s="53" t="s">
        <v>300</v>
      </c>
      <c r="L4" s="53" t="s">
        <v>905</v>
      </c>
      <c r="M4" s="54" t="s">
        <v>302</v>
      </c>
    </row>
    <row r="5" spans="2:13" s="61" customFormat="1" ht="22.5" customHeight="1" thickBot="1" x14ac:dyDescent="0.3">
      <c r="B5" s="56">
        <v>1</v>
      </c>
      <c r="C5" s="57">
        <v>2</v>
      </c>
      <c r="D5" s="57">
        <v>2</v>
      </c>
      <c r="E5" s="58">
        <v>1</v>
      </c>
      <c r="F5" s="58">
        <v>1</v>
      </c>
      <c r="G5" s="58">
        <v>1</v>
      </c>
      <c r="H5" s="58">
        <v>1</v>
      </c>
      <c r="I5" s="58">
        <v>1</v>
      </c>
      <c r="J5" s="58">
        <v>1</v>
      </c>
      <c r="K5" s="59">
        <v>3</v>
      </c>
      <c r="L5" s="58">
        <v>1</v>
      </c>
      <c r="M5" s="60">
        <v>1</v>
      </c>
    </row>
    <row r="8" spans="2:13" ht="15.75" x14ac:dyDescent="0.25">
      <c r="B8" s="62" t="s">
        <v>906</v>
      </c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</row>
    <row r="10" spans="2:13" ht="39" thickBot="1" x14ac:dyDescent="0.25">
      <c r="D10" s="64" t="s">
        <v>289</v>
      </c>
      <c r="E10" s="65" t="s">
        <v>899</v>
      </c>
      <c r="F10" s="65" t="s">
        <v>900</v>
      </c>
      <c r="G10" s="65" t="s">
        <v>901</v>
      </c>
      <c r="H10" s="65" t="s">
        <v>902</v>
      </c>
      <c r="I10" s="65" t="s">
        <v>903</v>
      </c>
      <c r="J10" s="65" t="s">
        <v>904</v>
      </c>
      <c r="K10" s="65" t="s">
        <v>905</v>
      </c>
      <c r="L10" s="66" t="s">
        <v>302</v>
      </c>
      <c r="M10" s="67"/>
    </row>
    <row r="11" spans="2:13" ht="13.15" customHeight="1" x14ac:dyDescent="0.2">
      <c r="B11" s="200" t="s">
        <v>907</v>
      </c>
      <c r="C11" s="200"/>
      <c r="D11" s="68">
        <f>DatosDelitos!B5+DatosDelitos!B13-DatosDelitos!B17</f>
        <v>9361</v>
      </c>
      <c r="E11" s="69">
        <f>DatosDelitos!G5+DatosDelitos!G13-DatosDelitos!G17</f>
        <v>299</v>
      </c>
      <c r="F11" s="69">
        <f>DatosDelitos!H5+DatosDelitos!H13-DatosDelitos!H17</f>
        <v>379</v>
      </c>
      <c r="G11" s="69">
        <f>DatosDelitos!I5+DatosDelitos!I13-DatosDelitos!I17</f>
        <v>4</v>
      </c>
      <c r="H11" s="70">
        <f>DatosDelitos!J5+DatosDelitos!J13-DatosDelitos!J17</f>
        <v>13</v>
      </c>
      <c r="I11" s="70">
        <f>DatosDelitos!K5+DatosDelitos!K13-DatosDelitos!K17</f>
        <v>7</v>
      </c>
      <c r="J11" s="70">
        <f>DatosDelitos!L5+DatosDelitos!L13-DatosDelitos!L17</f>
        <v>11</v>
      </c>
      <c r="K11" s="70">
        <f>DatosDelitos!N5+DatosDelitos!N13-DatosDelitos!N17</f>
        <v>17</v>
      </c>
      <c r="L11" s="71">
        <f>DatosDelitos!O5+DatosDelitos!O13-DatosDelitos!O17</f>
        <v>638</v>
      </c>
    </row>
    <row r="12" spans="2:13" ht="13.15" customHeight="1" x14ac:dyDescent="0.2">
      <c r="B12" s="201" t="s">
        <v>275</v>
      </c>
      <c r="C12" s="201"/>
      <c r="D12" s="72">
        <f>DatosDelitos!B10</f>
        <v>0</v>
      </c>
      <c r="E12" s="73">
        <f>DatosDelitos!G10</f>
        <v>0</v>
      </c>
      <c r="F12" s="73">
        <f>DatosDelitos!H10</f>
        <v>0</v>
      </c>
      <c r="G12" s="73">
        <f>DatosDelitos!I10</f>
        <v>0</v>
      </c>
      <c r="H12" s="73">
        <f>DatosDelitos!J10</f>
        <v>0</v>
      </c>
      <c r="I12" s="73">
        <f>DatosDelitos!K10</f>
        <v>0</v>
      </c>
      <c r="J12" s="73">
        <f>DatosDelitos!L10</f>
        <v>0</v>
      </c>
      <c r="K12" s="73">
        <f>DatosDelitos!N10</f>
        <v>0</v>
      </c>
      <c r="L12" s="74">
        <f>DatosDelitos!O10</f>
        <v>0</v>
      </c>
    </row>
    <row r="13" spans="2:13" ht="13.15" customHeight="1" x14ac:dyDescent="0.2">
      <c r="B13" s="201" t="s">
        <v>318</v>
      </c>
      <c r="C13" s="201"/>
      <c r="D13" s="72">
        <f>DatosDelitos!B20</f>
        <v>3</v>
      </c>
      <c r="E13" s="73">
        <f>DatosDelitos!G20</f>
        <v>0</v>
      </c>
      <c r="F13" s="73">
        <f>DatosDelitos!H20</f>
        <v>0</v>
      </c>
      <c r="G13" s="73">
        <f>DatosDelitos!I20</f>
        <v>0</v>
      </c>
      <c r="H13" s="73">
        <f>DatosDelitos!J20</f>
        <v>0</v>
      </c>
      <c r="I13" s="73">
        <f>DatosDelitos!K20</f>
        <v>0</v>
      </c>
      <c r="J13" s="73">
        <f>DatosDelitos!L20</f>
        <v>0</v>
      </c>
      <c r="K13" s="73">
        <f>DatosDelitos!N20</f>
        <v>0</v>
      </c>
      <c r="L13" s="74">
        <f>DatosDelitos!O20</f>
        <v>0</v>
      </c>
    </row>
    <row r="14" spans="2:13" ht="13.15" customHeight="1" x14ac:dyDescent="0.2">
      <c r="B14" s="201" t="s">
        <v>321</v>
      </c>
      <c r="C14" s="201"/>
      <c r="D14" s="72">
        <f>DatosDelitos!B23</f>
        <v>1</v>
      </c>
      <c r="E14" s="73">
        <f>DatosDelitos!G23</f>
        <v>0</v>
      </c>
      <c r="F14" s="73">
        <f>DatosDelitos!H23</f>
        <v>0</v>
      </c>
      <c r="G14" s="73">
        <f>DatosDelitos!I23</f>
        <v>0</v>
      </c>
      <c r="H14" s="73">
        <f>DatosDelitos!J23</f>
        <v>0</v>
      </c>
      <c r="I14" s="73">
        <f>DatosDelitos!K23</f>
        <v>0</v>
      </c>
      <c r="J14" s="73">
        <f>DatosDelitos!L23</f>
        <v>0</v>
      </c>
      <c r="K14" s="73">
        <f>DatosDelitos!N23</f>
        <v>0</v>
      </c>
      <c r="L14" s="74">
        <f>DatosDelitos!O23</f>
        <v>0</v>
      </c>
    </row>
    <row r="15" spans="2:13" ht="13.15" customHeight="1" x14ac:dyDescent="0.2">
      <c r="B15" s="201" t="s">
        <v>908</v>
      </c>
      <c r="C15" s="201"/>
      <c r="D15" s="72">
        <f>DatosDelitos!B17+DatosDelitos!B44</f>
        <v>559</v>
      </c>
      <c r="E15" s="73">
        <f>DatosDelitos!G17+DatosDelitos!G44</f>
        <v>185</v>
      </c>
      <c r="F15" s="73">
        <f>DatosDelitos!H16+DatosDelitos!H44</f>
        <v>96</v>
      </c>
      <c r="G15" s="73">
        <f>DatosDelitos!I17+DatosDelitos!I44</f>
        <v>4</v>
      </c>
      <c r="H15" s="73">
        <f>DatosDelitos!J17+DatosDelitos!J44</f>
        <v>2</v>
      </c>
      <c r="I15" s="73">
        <f>DatosDelitos!K17+DatosDelitos!K44</f>
        <v>0</v>
      </c>
      <c r="J15" s="73">
        <f>DatosDelitos!L17+DatosDelitos!L44</f>
        <v>2</v>
      </c>
      <c r="K15" s="73">
        <f>DatosDelitos!N17+DatosDelitos!N44</f>
        <v>11</v>
      </c>
      <c r="L15" s="74">
        <f>DatosDelitos!O17+DatosDelitos!O44</f>
        <v>439</v>
      </c>
    </row>
    <row r="16" spans="2:13" ht="13.15" customHeight="1" x14ac:dyDescent="0.2">
      <c r="B16" s="201" t="s">
        <v>909</v>
      </c>
      <c r="C16" s="201"/>
      <c r="D16" s="72">
        <f>DatosDelitos!B30</f>
        <v>569</v>
      </c>
      <c r="E16" s="73">
        <f>DatosDelitos!G30</f>
        <v>110</v>
      </c>
      <c r="F16" s="73">
        <f>DatosDelitos!H30</f>
        <v>202</v>
      </c>
      <c r="G16" s="73">
        <f>DatosDelitos!I30</f>
        <v>0</v>
      </c>
      <c r="H16" s="73">
        <f>DatosDelitos!J30</f>
        <v>4</v>
      </c>
      <c r="I16" s="73">
        <f>DatosDelitos!K30</f>
        <v>0</v>
      </c>
      <c r="J16" s="73">
        <f>DatosDelitos!L30</f>
        <v>0</v>
      </c>
      <c r="K16" s="73">
        <f>DatosDelitos!N30</f>
        <v>7</v>
      </c>
      <c r="L16" s="74">
        <f>DatosDelitos!O30</f>
        <v>451</v>
      </c>
    </row>
    <row r="17" spans="2:12" ht="13.15" customHeight="1" x14ac:dyDescent="0.2">
      <c r="B17" s="202" t="s">
        <v>910</v>
      </c>
      <c r="C17" s="202"/>
      <c r="D17" s="72">
        <f>DatosDelitos!B42-DatosDelitos!B44</f>
        <v>10</v>
      </c>
      <c r="E17" s="73">
        <f>DatosDelitos!G42-DatosDelitos!G44</f>
        <v>2</v>
      </c>
      <c r="F17" s="73">
        <f>DatosDelitos!H42-DatosDelitos!H44</f>
        <v>4</v>
      </c>
      <c r="G17" s="73">
        <f>DatosDelitos!I42-DatosDelitos!I44</f>
        <v>0</v>
      </c>
      <c r="H17" s="73">
        <f>DatosDelitos!J42-DatosDelitos!J44</f>
        <v>0</v>
      </c>
      <c r="I17" s="73">
        <f>DatosDelitos!K42-DatosDelitos!K44</f>
        <v>0</v>
      </c>
      <c r="J17" s="73">
        <f>DatosDelitos!L42-DatosDelitos!L44</f>
        <v>0</v>
      </c>
      <c r="K17" s="73">
        <f>DatosDelitos!N42-DatosDelitos!N44</f>
        <v>0</v>
      </c>
      <c r="L17" s="74">
        <f>DatosDelitos!O42-DatosDelitos!O44</f>
        <v>8</v>
      </c>
    </row>
    <row r="18" spans="2:12" ht="13.15" customHeight="1" x14ac:dyDescent="0.2">
      <c r="B18" s="201" t="s">
        <v>911</v>
      </c>
      <c r="C18" s="201"/>
      <c r="D18" s="72">
        <f>DatosDelitos!B50</f>
        <v>247</v>
      </c>
      <c r="E18" s="73">
        <f>DatosDelitos!G50</f>
        <v>47</v>
      </c>
      <c r="F18" s="73">
        <f>DatosDelitos!H50</f>
        <v>43</v>
      </c>
      <c r="G18" s="73">
        <f>DatosDelitos!I50</f>
        <v>34</v>
      </c>
      <c r="H18" s="73">
        <f>DatosDelitos!J50</f>
        <v>44</v>
      </c>
      <c r="I18" s="73">
        <f>DatosDelitos!K50</f>
        <v>0</v>
      </c>
      <c r="J18" s="73">
        <f>DatosDelitos!L50</f>
        <v>0</v>
      </c>
      <c r="K18" s="73">
        <f>DatosDelitos!N50</f>
        <v>14</v>
      </c>
      <c r="L18" s="74">
        <f>DatosDelitos!O50</f>
        <v>121</v>
      </c>
    </row>
    <row r="19" spans="2:12" ht="13.15" customHeight="1" x14ac:dyDescent="0.2">
      <c r="B19" s="201" t="s">
        <v>912</v>
      </c>
      <c r="C19" s="201"/>
      <c r="D19" s="72">
        <f>DatosDelitos!B72</f>
        <v>5</v>
      </c>
      <c r="E19" s="73">
        <f>DatosDelitos!G72</f>
        <v>0</v>
      </c>
      <c r="F19" s="73">
        <f>DatosDelitos!H72</f>
        <v>0</v>
      </c>
      <c r="G19" s="73">
        <f>DatosDelitos!I72</f>
        <v>0</v>
      </c>
      <c r="H19" s="73">
        <f>DatosDelitos!J72</f>
        <v>0</v>
      </c>
      <c r="I19" s="73">
        <f>DatosDelitos!K72</f>
        <v>0</v>
      </c>
      <c r="J19" s="73">
        <f>DatosDelitos!L72</f>
        <v>0</v>
      </c>
      <c r="K19" s="73">
        <f>DatosDelitos!N72</f>
        <v>0</v>
      </c>
      <c r="L19" s="74">
        <f>DatosDelitos!O72</f>
        <v>1</v>
      </c>
    </row>
    <row r="20" spans="2:12" ht="27" customHeight="1" x14ac:dyDescent="0.2">
      <c r="B20" s="201" t="s">
        <v>913</v>
      </c>
      <c r="C20" s="201"/>
      <c r="D20" s="72">
        <f>DatosDelitos!B74</f>
        <v>25</v>
      </c>
      <c r="E20" s="73">
        <f>DatosDelitos!G74</f>
        <v>10</v>
      </c>
      <c r="F20" s="73">
        <f>DatosDelitos!H74</f>
        <v>8</v>
      </c>
      <c r="G20" s="73">
        <f>DatosDelitos!I74</f>
        <v>0</v>
      </c>
      <c r="H20" s="73">
        <f>DatosDelitos!J74</f>
        <v>0</v>
      </c>
      <c r="I20" s="73">
        <f>DatosDelitos!K74</f>
        <v>0</v>
      </c>
      <c r="J20" s="73">
        <f>DatosDelitos!L74</f>
        <v>0</v>
      </c>
      <c r="K20" s="73">
        <f>DatosDelitos!N74</f>
        <v>1</v>
      </c>
      <c r="L20" s="74">
        <f>DatosDelitos!O74</f>
        <v>17</v>
      </c>
    </row>
    <row r="21" spans="2:12" ht="13.15" customHeight="1" x14ac:dyDescent="0.2">
      <c r="B21" s="202" t="s">
        <v>914</v>
      </c>
      <c r="C21" s="202"/>
      <c r="D21" s="72">
        <f>DatosDelitos!B82</f>
        <v>107</v>
      </c>
      <c r="E21" s="73">
        <f>DatosDelitos!G82</f>
        <v>5</v>
      </c>
      <c r="F21" s="73">
        <f>DatosDelitos!H82</f>
        <v>25</v>
      </c>
      <c r="G21" s="73">
        <f>DatosDelitos!I82</f>
        <v>0</v>
      </c>
      <c r="H21" s="73">
        <f>DatosDelitos!J82</f>
        <v>0</v>
      </c>
      <c r="I21" s="73">
        <f>DatosDelitos!K82</f>
        <v>0</v>
      </c>
      <c r="J21" s="73">
        <f>DatosDelitos!L82</f>
        <v>0</v>
      </c>
      <c r="K21" s="73">
        <f>DatosDelitos!N82</f>
        <v>0</v>
      </c>
      <c r="L21" s="74">
        <f>DatosDelitos!O82</f>
        <v>49</v>
      </c>
    </row>
    <row r="22" spans="2:12" ht="13.15" customHeight="1" x14ac:dyDescent="0.2">
      <c r="B22" s="201" t="s">
        <v>915</v>
      </c>
      <c r="C22" s="201"/>
      <c r="D22" s="72">
        <f>DatosDelitos!B85</f>
        <v>500</v>
      </c>
      <c r="E22" s="73">
        <f>DatosDelitos!G85</f>
        <v>296</v>
      </c>
      <c r="F22" s="73">
        <f>DatosDelitos!H85</f>
        <v>259</v>
      </c>
      <c r="G22" s="73">
        <f>DatosDelitos!I85</f>
        <v>0</v>
      </c>
      <c r="H22" s="73">
        <f>DatosDelitos!J85</f>
        <v>0</v>
      </c>
      <c r="I22" s="73">
        <f>DatosDelitos!K85</f>
        <v>0</v>
      </c>
      <c r="J22" s="73">
        <f>DatosDelitos!L85</f>
        <v>0</v>
      </c>
      <c r="K22" s="73">
        <f>DatosDelitos!N85</f>
        <v>0</v>
      </c>
      <c r="L22" s="74">
        <f>DatosDelitos!O85</f>
        <v>144</v>
      </c>
    </row>
    <row r="23" spans="2:12" ht="13.15" customHeight="1" x14ac:dyDescent="0.2">
      <c r="B23" s="201" t="s">
        <v>643</v>
      </c>
      <c r="C23" s="201"/>
      <c r="D23" s="72">
        <f>DatosDelitos!B97</f>
        <v>3492</v>
      </c>
      <c r="E23" s="73">
        <f>DatosDelitos!G97</f>
        <v>1012</v>
      </c>
      <c r="F23" s="73">
        <f>DatosDelitos!H97</f>
        <v>917</v>
      </c>
      <c r="G23" s="73">
        <f>DatosDelitos!I97</f>
        <v>0</v>
      </c>
      <c r="H23" s="73">
        <f>DatosDelitos!J97</f>
        <v>3</v>
      </c>
      <c r="I23" s="73">
        <f>DatosDelitos!K97</f>
        <v>0</v>
      </c>
      <c r="J23" s="73">
        <f>DatosDelitos!L97</f>
        <v>1</v>
      </c>
      <c r="K23" s="73">
        <f>DatosDelitos!N97</f>
        <v>54</v>
      </c>
      <c r="L23" s="74">
        <f>DatosDelitos!O97</f>
        <v>769</v>
      </c>
    </row>
    <row r="24" spans="2:12" ht="27" customHeight="1" x14ac:dyDescent="0.2">
      <c r="B24" s="201" t="s">
        <v>916</v>
      </c>
      <c r="C24" s="201"/>
      <c r="D24" s="72">
        <f>DatosDelitos!B131</f>
        <v>29</v>
      </c>
      <c r="E24" s="73">
        <f>DatosDelitos!G131</f>
        <v>18</v>
      </c>
      <c r="F24" s="73">
        <f>DatosDelitos!H131</f>
        <v>17</v>
      </c>
      <c r="G24" s="73">
        <f>DatosDelitos!I131</f>
        <v>0</v>
      </c>
      <c r="H24" s="73">
        <f>DatosDelitos!J131</f>
        <v>0</v>
      </c>
      <c r="I24" s="73">
        <f>DatosDelitos!K131</f>
        <v>0</v>
      </c>
      <c r="J24" s="73">
        <f>DatosDelitos!L131</f>
        <v>0</v>
      </c>
      <c r="K24" s="73">
        <f>DatosDelitos!N131</f>
        <v>0</v>
      </c>
      <c r="L24" s="74">
        <f>DatosDelitos!O131</f>
        <v>9</v>
      </c>
    </row>
    <row r="25" spans="2:12" ht="13.15" customHeight="1" x14ac:dyDescent="0.2">
      <c r="B25" s="201" t="s">
        <v>917</v>
      </c>
      <c r="C25" s="201"/>
      <c r="D25" s="72">
        <f>DatosDelitos!B137</f>
        <v>9</v>
      </c>
      <c r="E25" s="73">
        <f>DatosDelitos!G137</f>
        <v>1</v>
      </c>
      <c r="F25" s="73">
        <f>DatosDelitos!H137</f>
        <v>6</v>
      </c>
      <c r="G25" s="73">
        <f>DatosDelitos!I137</f>
        <v>0</v>
      </c>
      <c r="H25" s="73">
        <f>DatosDelitos!J137</f>
        <v>0</v>
      </c>
      <c r="I25" s="73">
        <f>DatosDelitos!K137</f>
        <v>0</v>
      </c>
      <c r="J25" s="73">
        <f>DatosDelitos!L137</f>
        <v>0</v>
      </c>
      <c r="K25" s="73">
        <f>DatosDelitos!N137</f>
        <v>0</v>
      </c>
      <c r="L25" s="74">
        <f>DatosDelitos!O137</f>
        <v>5</v>
      </c>
    </row>
    <row r="26" spans="2:12" ht="13.15" customHeight="1" x14ac:dyDescent="0.2">
      <c r="B26" s="202" t="s">
        <v>918</v>
      </c>
      <c r="C26" s="202"/>
      <c r="D26" s="72">
        <f>DatosDelitos!B144</f>
        <v>788</v>
      </c>
      <c r="E26" s="73">
        <f>DatosDelitos!G144</f>
        <v>26</v>
      </c>
      <c r="F26" s="73">
        <f>DatosDelitos!H144</f>
        <v>26</v>
      </c>
      <c r="G26" s="73">
        <f>DatosDelitos!I144</f>
        <v>0</v>
      </c>
      <c r="H26" s="73">
        <f>DatosDelitos!J144</f>
        <v>0</v>
      </c>
      <c r="I26" s="73">
        <f>DatosDelitos!K144</f>
        <v>0</v>
      </c>
      <c r="J26" s="73">
        <f>DatosDelitos!L144</f>
        <v>0</v>
      </c>
      <c r="K26" s="73">
        <f>DatosDelitos!N144</f>
        <v>19</v>
      </c>
      <c r="L26" s="74">
        <f>DatosDelitos!O144</f>
        <v>12</v>
      </c>
    </row>
    <row r="27" spans="2:12" ht="38.25" customHeight="1" x14ac:dyDescent="0.2">
      <c r="B27" s="201" t="s">
        <v>919</v>
      </c>
      <c r="C27" s="201"/>
      <c r="D27" s="72">
        <f>DatosDelitos!B147</f>
        <v>52</v>
      </c>
      <c r="E27" s="73">
        <f>DatosDelitos!G147</f>
        <v>34</v>
      </c>
      <c r="F27" s="73">
        <f>DatosDelitos!H147</f>
        <v>25</v>
      </c>
      <c r="G27" s="73">
        <f>DatosDelitos!I147</f>
        <v>0</v>
      </c>
      <c r="H27" s="73">
        <f>DatosDelitos!J147</f>
        <v>0</v>
      </c>
      <c r="I27" s="73">
        <f>DatosDelitos!K147</f>
        <v>0</v>
      </c>
      <c r="J27" s="73">
        <f>DatosDelitos!L147</f>
        <v>0</v>
      </c>
      <c r="K27" s="73">
        <f>DatosDelitos!N147</f>
        <v>0</v>
      </c>
      <c r="L27" s="74">
        <f>DatosDelitos!O147</f>
        <v>7</v>
      </c>
    </row>
    <row r="28" spans="2:12" ht="13.15" customHeight="1" x14ac:dyDescent="0.2">
      <c r="B28" s="201" t="s">
        <v>920</v>
      </c>
      <c r="C28" s="201"/>
      <c r="D28" s="72">
        <f>DatosDelitos!B156+SUM(DatosDelitos!B167:B172)</f>
        <v>34</v>
      </c>
      <c r="E28" s="73">
        <f>DatosDelitos!G156+SUM(DatosDelitos!G167:G172)</f>
        <v>10</v>
      </c>
      <c r="F28" s="73">
        <f>DatosDelitos!H156+SUM(DatosDelitos!H167:H172)</f>
        <v>4</v>
      </c>
      <c r="G28" s="73">
        <f>DatosDelitos!I156+SUM(DatosDelitos!I167:I172)</f>
        <v>0</v>
      </c>
      <c r="H28" s="73">
        <f>DatosDelitos!J156+SUM(DatosDelitos!J167:J172)</f>
        <v>3</v>
      </c>
      <c r="I28" s="73">
        <f>DatosDelitos!K156+SUM(DatosDelitos!K167:K172)</f>
        <v>0</v>
      </c>
      <c r="J28" s="73">
        <f>DatosDelitos!L156+SUM(DatosDelitos!L167:L172)</f>
        <v>0</v>
      </c>
      <c r="K28" s="73">
        <f>DatosDelitos!N156+SUM(DatosDelitos!N167:N172)</f>
        <v>1</v>
      </c>
      <c r="L28" s="73">
        <f>DatosDelitos!O156+SUM(DatosDelitos!O167:P172)</f>
        <v>7</v>
      </c>
    </row>
    <row r="29" spans="2:12" ht="13.15" customHeight="1" x14ac:dyDescent="0.2">
      <c r="B29" s="201" t="s">
        <v>921</v>
      </c>
      <c r="C29" s="201"/>
      <c r="D29" s="72">
        <f>SUM(DatosDelitos!B173:B177)</f>
        <v>400</v>
      </c>
      <c r="E29" s="73">
        <f>SUM(DatosDelitos!G173:G177)</f>
        <v>265</v>
      </c>
      <c r="F29" s="73">
        <f>SUM(DatosDelitos!H173:H177)</f>
        <v>208</v>
      </c>
      <c r="G29" s="73">
        <f>SUM(DatosDelitos!I173:I177)</f>
        <v>1</v>
      </c>
      <c r="H29" s="73">
        <f>SUM(DatosDelitos!J173:J177)</f>
        <v>1</v>
      </c>
      <c r="I29" s="73">
        <f>SUM(DatosDelitos!K173:K177)</f>
        <v>0</v>
      </c>
      <c r="J29" s="73">
        <f>SUM(DatosDelitos!L173:L177)</f>
        <v>0</v>
      </c>
      <c r="K29" s="73">
        <f>SUM(DatosDelitos!N173:N177)</f>
        <v>113</v>
      </c>
      <c r="L29" s="73">
        <f>SUM(DatosDelitos!O173:O177)</f>
        <v>130</v>
      </c>
    </row>
    <row r="30" spans="2:12" ht="13.15" customHeight="1" x14ac:dyDescent="0.2">
      <c r="B30" s="201" t="s">
        <v>922</v>
      </c>
      <c r="C30" s="201"/>
      <c r="D30" s="72">
        <f>DatosDelitos!B178</f>
        <v>243</v>
      </c>
      <c r="E30" s="73">
        <f>DatosDelitos!G178</f>
        <v>225</v>
      </c>
      <c r="F30" s="73">
        <f>DatosDelitos!H178</f>
        <v>248</v>
      </c>
      <c r="G30" s="73">
        <f>DatosDelitos!I178</f>
        <v>0</v>
      </c>
      <c r="H30" s="73">
        <f>DatosDelitos!J178</f>
        <v>0</v>
      </c>
      <c r="I30" s="73">
        <f>DatosDelitos!K178</f>
        <v>0</v>
      </c>
      <c r="J30" s="73">
        <f>DatosDelitos!L178</f>
        <v>0</v>
      </c>
      <c r="K30" s="73">
        <f>DatosDelitos!N178</f>
        <v>0</v>
      </c>
      <c r="L30" s="73">
        <f>DatosDelitos!O178</f>
        <v>1443</v>
      </c>
    </row>
    <row r="31" spans="2:12" ht="13.15" customHeight="1" x14ac:dyDescent="0.2">
      <c r="B31" s="201" t="s">
        <v>923</v>
      </c>
      <c r="C31" s="201"/>
      <c r="D31" s="72">
        <f>DatosDelitos!B186</f>
        <v>194</v>
      </c>
      <c r="E31" s="73">
        <f>DatosDelitos!G186</f>
        <v>107</v>
      </c>
      <c r="F31" s="73">
        <f>DatosDelitos!H186</f>
        <v>132</v>
      </c>
      <c r="G31" s="73">
        <f>DatosDelitos!I186</f>
        <v>2</v>
      </c>
      <c r="H31" s="73">
        <f>DatosDelitos!J186</f>
        <v>4</v>
      </c>
      <c r="I31" s="73">
        <f>DatosDelitos!K186</f>
        <v>0</v>
      </c>
      <c r="J31" s="73">
        <f>DatosDelitos!L186</f>
        <v>0</v>
      </c>
      <c r="K31" s="73">
        <f>DatosDelitos!N186</f>
        <v>0</v>
      </c>
      <c r="L31" s="73">
        <f>DatosDelitos!O186</f>
        <v>90</v>
      </c>
    </row>
    <row r="32" spans="2:12" ht="13.15" customHeight="1" x14ac:dyDescent="0.2">
      <c r="B32" s="201" t="s">
        <v>924</v>
      </c>
      <c r="C32" s="201"/>
      <c r="D32" s="72">
        <f>DatosDelitos!B201</f>
        <v>71</v>
      </c>
      <c r="E32" s="73">
        <f>DatosDelitos!G201</f>
        <v>43</v>
      </c>
      <c r="F32" s="73">
        <f>DatosDelitos!H201</f>
        <v>38</v>
      </c>
      <c r="G32" s="73">
        <f>DatosDelitos!I201</f>
        <v>0</v>
      </c>
      <c r="H32" s="73">
        <f>DatosDelitos!J201</f>
        <v>0</v>
      </c>
      <c r="I32" s="73">
        <f>DatosDelitos!K201</f>
        <v>0</v>
      </c>
      <c r="J32" s="73">
        <f>DatosDelitos!L201</f>
        <v>0</v>
      </c>
      <c r="K32" s="73">
        <f>DatosDelitos!N201</f>
        <v>0</v>
      </c>
      <c r="L32" s="73">
        <f>DatosDelitos!O201</f>
        <v>45</v>
      </c>
    </row>
    <row r="33" spans="2:13" ht="13.15" customHeight="1" x14ac:dyDescent="0.2">
      <c r="B33" s="201" t="s">
        <v>925</v>
      </c>
      <c r="C33" s="201"/>
      <c r="D33" s="72">
        <f>DatosDelitos!B221</f>
        <v>788</v>
      </c>
      <c r="E33" s="73">
        <f>DatosDelitos!G221</f>
        <v>265</v>
      </c>
      <c r="F33" s="73">
        <f>DatosDelitos!H221</f>
        <v>220</v>
      </c>
      <c r="G33" s="73">
        <f>DatosDelitos!I221</f>
        <v>0</v>
      </c>
      <c r="H33" s="73">
        <f>DatosDelitos!J221</f>
        <v>1</v>
      </c>
      <c r="I33" s="73">
        <f>DatosDelitos!K221</f>
        <v>0</v>
      </c>
      <c r="J33" s="73">
        <f>DatosDelitos!L221</f>
        <v>0</v>
      </c>
      <c r="K33" s="73">
        <f>DatosDelitos!N221</f>
        <v>17</v>
      </c>
      <c r="L33" s="73">
        <f>DatosDelitos!O221</f>
        <v>365</v>
      </c>
    </row>
    <row r="34" spans="2:13" ht="13.15" customHeight="1" x14ac:dyDescent="0.2">
      <c r="B34" s="201" t="s">
        <v>926</v>
      </c>
      <c r="C34" s="201"/>
      <c r="D34" s="72">
        <f>DatosDelitos!B242</f>
        <v>4</v>
      </c>
      <c r="E34" s="73">
        <f>DatosDelitos!G242</f>
        <v>1</v>
      </c>
      <c r="F34" s="73">
        <f>DatosDelitos!H242</f>
        <v>9</v>
      </c>
      <c r="G34" s="73">
        <f>DatosDelitos!I242</f>
        <v>0</v>
      </c>
      <c r="H34" s="73">
        <f>DatosDelitos!J242</f>
        <v>0</v>
      </c>
      <c r="I34" s="73">
        <f>DatosDelitos!K242</f>
        <v>0</v>
      </c>
      <c r="J34" s="73">
        <f>DatosDelitos!L242</f>
        <v>0</v>
      </c>
      <c r="K34" s="73">
        <f>DatosDelitos!N242</f>
        <v>0</v>
      </c>
      <c r="L34" s="73">
        <f>DatosDelitos!O242</f>
        <v>11</v>
      </c>
    </row>
    <row r="35" spans="2:13" ht="13.15" customHeight="1" x14ac:dyDescent="0.2">
      <c r="B35" s="201" t="s">
        <v>927</v>
      </c>
      <c r="C35" s="201"/>
      <c r="D35" s="72">
        <f>DatosDelitos!B269</f>
        <v>147</v>
      </c>
      <c r="E35" s="73">
        <f>DatosDelitos!G269</f>
        <v>137</v>
      </c>
      <c r="F35" s="73">
        <f>DatosDelitos!H269</f>
        <v>199</v>
      </c>
      <c r="G35" s="73">
        <f>DatosDelitos!I269</f>
        <v>0</v>
      </c>
      <c r="H35" s="73">
        <f>DatosDelitos!J269</f>
        <v>2</v>
      </c>
      <c r="I35" s="73">
        <f>DatosDelitos!K269</f>
        <v>0</v>
      </c>
      <c r="J35" s="73">
        <f>DatosDelitos!L269</f>
        <v>1</v>
      </c>
      <c r="K35" s="73">
        <f>DatosDelitos!N269</f>
        <v>2</v>
      </c>
      <c r="L35" s="73">
        <f>DatosDelitos!O269</f>
        <v>225</v>
      </c>
    </row>
    <row r="36" spans="2:13" ht="38.25" customHeight="1" x14ac:dyDescent="0.2">
      <c r="B36" s="201" t="s">
        <v>928</v>
      </c>
      <c r="C36" s="201"/>
      <c r="D36" s="72">
        <f>DatosDelitos!B299</f>
        <v>0</v>
      </c>
      <c r="E36" s="73">
        <f>DatosDelitos!G299</f>
        <v>0</v>
      </c>
      <c r="F36" s="73">
        <f>DatosDelitos!H299</f>
        <v>0</v>
      </c>
      <c r="G36" s="73">
        <f>DatosDelitos!I299</f>
        <v>0</v>
      </c>
      <c r="H36" s="73">
        <f>DatosDelitos!J299</f>
        <v>0</v>
      </c>
      <c r="I36" s="73">
        <f>DatosDelitos!K299</f>
        <v>0</v>
      </c>
      <c r="J36" s="73">
        <f>DatosDelitos!L299</f>
        <v>0</v>
      </c>
      <c r="K36" s="73">
        <f>DatosDelitos!N299</f>
        <v>0</v>
      </c>
      <c r="L36" s="73">
        <f>DatosDelitos!O299</f>
        <v>0</v>
      </c>
    </row>
    <row r="37" spans="2:13" ht="13.15" customHeight="1" x14ac:dyDescent="0.2">
      <c r="B37" s="201" t="s">
        <v>929</v>
      </c>
      <c r="C37" s="201"/>
      <c r="D37" s="72">
        <f>DatosDelitos!B303</f>
        <v>16</v>
      </c>
      <c r="E37" s="73">
        <f>DatosDelitos!G303</f>
        <v>0</v>
      </c>
      <c r="F37" s="73">
        <f>DatosDelitos!H303</f>
        <v>1</v>
      </c>
      <c r="G37" s="73">
        <f>DatosDelitos!I303</f>
        <v>0</v>
      </c>
      <c r="H37" s="73">
        <f>DatosDelitos!J303</f>
        <v>0</v>
      </c>
      <c r="I37" s="73">
        <f>DatosDelitos!K303</f>
        <v>0</v>
      </c>
      <c r="J37" s="73">
        <f>DatosDelitos!L303</f>
        <v>0</v>
      </c>
      <c r="K37" s="73">
        <f>DatosDelitos!N303</f>
        <v>0</v>
      </c>
      <c r="L37" s="73">
        <f>DatosDelitos!O303</f>
        <v>0</v>
      </c>
    </row>
    <row r="38" spans="2:13" ht="13.15" customHeight="1" x14ac:dyDescent="0.2">
      <c r="B38" s="201" t="s">
        <v>930</v>
      </c>
      <c r="C38" s="201"/>
      <c r="D38" s="72">
        <f>DatosDelitos!B310+DatosDelitos!B316+DatosDelitos!B318</f>
        <v>26</v>
      </c>
      <c r="E38" s="73">
        <f>DatosDelitos!G310+DatosDelitos!G316+DatosDelitos!G318</f>
        <v>8</v>
      </c>
      <c r="F38" s="73">
        <f>DatosDelitos!H310+DatosDelitos!H316+DatosDelitos!H318</f>
        <v>7</v>
      </c>
      <c r="G38" s="73">
        <f>DatosDelitos!I310+DatosDelitos!I316+DatosDelitos!I318</f>
        <v>0</v>
      </c>
      <c r="H38" s="73">
        <f>DatosDelitos!J310+DatosDelitos!J316+DatosDelitos!J318</f>
        <v>0</v>
      </c>
      <c r="I38" s="73">
        <f>DatosDelitos!K310+DatosDelitos!K316+DatosDelitos!K318</f>
        <v>0</v>
      </c>
      <c r="J38" s="73">
        <f>DatosDelitos!L310+DatosDelitos!L316+DatosDelitos!L318</f>
        <v>0</v>
      </c>
      <c r="K38" s="73">
        <f>DatosDelitos!N310+DatosDelitos!N316+DatosDelitos!N318</f>
        <v>0</v>
      </c>
      <c r="L38" s="73">
        <f>DatosDelitos!O310+DatosDelitos!O316+DatosDelitos!O318</f>
        <v>2</v>
      </c>
    </row>
    <row r="39" spans="2:13" ht="13.15" customHeight="1" x14ac:dyDescent="0.2">
      <c r="B39" s="201" t="s">
        <v>931</v>
      </c>
      <c r="C39" s="201"/>
      <c r="D39" s="72">
        <f>DatosDelitos!B321</f>
        <v>5136</v>
      </c>
      <c r="E39" s="73">
        <f>DatosDelitos!G321</f>
        <v>104</v>
      </c>
      <c r="F39" s="73">
        <f>DatosDelitos!H321</f>
        <v>0</v>
      </c>
      <c r="G39" s="73">
        <f>DatosDelitos!I321</f>
        <v>1</v>
      </c>
      <c r="H39" s="73">
        <f>DatosDelitos!J321</f>
        <v>0</v>
      </c>
      <c r="I39" s="73">
        <f>DatosDelitos!K321</f>
        <v>0</v>
      </c>
      <c r="J39" s="73">
        <f>DatosDelitos!L321</f>
        <v>0</v>
      </c>
      <c r="K39" s="73">
        <f>DatosDelitos!N321</f>
        <v>1</v>
      </c>
      <c r="L39" s="73">
        <f>DatosDelitos!O321</f>
        <v>9</v>
      </c>
    </row>
    <row r="40" spans="2:13" ht="13.15" customHeight="1" x14ac:dyDescent="0.2">
      <c r="B40" s="201" t="s">
        <v>932</v>
      </c>
      <c r="C40" s="201"/>
      <c r="D40" s="72">
        <f>DatosDelitos!B323</f>
        <v>7</v>
      </c>
      <c r="E40" s="72">
        <f>DatosDelitos!G323</f>
        <v>2</v>
      </c>
      <c r="F40" s="72">
        <f>DatosDelitos!H323</f>
        <v>2</v>
      </c>
      <c r="G40" s="72">
        <f>DatosDelitos!I323</f>
        <v>1</v>
      </c>
      <c r="H40" s="72">
        <f>DatosDelitos!J323</f>
        <v>0</v>
      </c>
      <c r="I40" s="72">
        <f>DatosDelitos!K323</f>
        <v>0</v>
      </c>
      <c r="J40" s="72">
        <f>DatosDelitos!L323</f>
        <v>0</v>
      </c>
      <c r="K40" s="72">
        <f>DatosDelitos!N323</f>
        <v>0</v>
      </c>
      <c r="L40" s="72">
        <f>DatosDelitos!O323</f>
        <v>0</v>
      </c>
    </row>
    <row r="41" spans="2:13" ht="13.15" customHeight="1" x14ac:dyDescent="0.2">
      <c r="B41" s="201" t="s">
        <v>623</v>
      </c>
      <c r="C41" s="201"/>
      <c r="D41" s="72">
        <f>DatosDelitos!B325</f>
        <v>0</v>
      </c>
      <c r="E41" s="72">
        <f>DatosDelitos!G325</f>
        <v>0</v>
      </c>
      <c r="F41" s="72">
        <f>DatosDelitos!H325</f>
        <v>0</v>
      </c>
      <c r="G41" s="72">
        <f>DatosDelitos!I325</f>
        <v>0</v>
      </c>
      <c r="H41" s="72">
        <f>DatosDelitos!J325</f>
        <v>0</v>
      </c>
      <c r="I41" s="72">
        <f>DatosDelitos!K325</f>
        <v>0</v>
      </c>
      <c r="J41" s="72">
        <f>DatosDelitos!L325</f>
        <v>0</v>
      </c>
      <c r="K41" s="72">
        <f>DatosDelitos!N325</f>
        <v>0</v>
      </c>
      <c r="L41" s="72">
        <f>DatosDelitos!O325</f>
        <v>0</v>
      </c>
    </row>
    <row r="42" spans="2:13" ht="13.9" customHeight="1" thickBot="1" x14ac:dyDescent="0.25">
      <c r="B42" s="204" t="s">
        <v>624</v>
      </c>
      <c r="C42" s="204"/>
      <c r="D42" s="75">
        <f t="shared" ref="D42:L42" si="0">SUM(D11:D41)</f>
        <v>22823</v>
      </c>
      <c r="E42" s="75">
        <f t="shared" si="0"/>
        <v>3212</v>
      </c>
      <c r="F42" s="75">
        <f t="shared" si="0"/>
        <v>3075</v>
      </c>
      <c r="G42" s="75">
        <f t="shared" si="0"/>
        <v>47</v>
      </c>
      <c r="H42" s="75">
        <f t="shared" si="0"/>
        <v>77</v>
      </c>
      <c r="I42" s="75">
        <f t="shared" si="0"/>
        <v>7</v>
      </c>
      <c r="J42" s="75">
        <f t="shared" si="0"/>
        <v>15</v>
      </c>
      <c r="K42" s="75">
        <f t="shared" si="0"/>
        <v>257</v>
      </c>
      <c r="L42" s="75">
        <f t="shared" si="0"/>
        <v>4997</v>
      </c>
    </row>
    <row r="45" spans="2:13" ht="15.75" x14ac:dyDescent="0.25">
      <c r="B45" s="76" t="s">
        <v>933</v>
      </c>
      <c r="C45" s="77"/>
      <c r="D45" s="77"/>
      <c r="E45" s="77"/>
      <c r="F45" s="77"/>
      <c r="G45" s="77"/>
      <c r="H45" s="77"/>
      <c r="I45" s="77"/>
      <c r="J45" s="77"/>
      <c r="K45" s="77"/>
      <c r="L45" s="77"/>
      <c r="M45" s="77"/>
    </row>
    <row r="47" spans="2:13" ht="39" thickBot="1" x14ac:dyDescent="0.25">
      <c r="D47" s="52" t="s">
        <v>897</v>
      </c>
      <c r="E47" s="54" t="s">
        <v>898</v>
      </c>
    </row>
    <row r="48" spans="2:13" ht="13.15" customHeight="1" x14ac:dyDescent="0.25">
      <c r="B48" s="203" t="s">
        <v>934</v>
      </c>
      <c r="C48" s="203"/>
      <c r="D48" s="78">
        <f>DatosDelitos!E5</f>
        <v>1</v>
      </c>
      <c r="E48" s="78">
        <f>DatosDelitos!F5</f>
        <v>0</v>
      </c>
    </row>
    <row r="49" spans="2:5" ht="13.15" customHeight="1" x14ac:dyDescent="0.25">
      <c r="B49" s="203" t="s">
        <v>935</v>
      </c>
      <c r="C49" s="203"/>
      <c r="D49" s="78">
        <f>DatosDelitos!E13-DatosDelitos!E17</f>
        <v>312</v>
      </c>
      <c r="E49" s="78">
        <f>DatosDelitos!F13-DatosDelitos!F17</f>
        <v>404</v>
      </c>
    </row>
    <row r="50" spans="2:5" ht="13.15" customHeight="1" x14ac:dyDescent="0.25">
      <c r="B50" s="203" t="s">
        <v>275</v>
      </c>
      <c r="C50" s="203"/>
      <c r="D50" s="78">
        <f>DatosDelitos!E10</f>
        <v>0</v>
      </c>
      <c r="E50" s="78">
        <f>DatosDelitos!F10</f>
        <v>0</v>
      </c>
    </row>
    <row r="51" spans="2:5" ht="13.15" customHeight="1" x14ac:dyDescent="0.25">
      <c r="B51" s="203" t="s">
        <v>318</v>
      </c>
      <c r="C51" s="203"/>
      <c r="D51" s="78">
        <f>DatosDelitos!E20</f>
        <v>0</v>
      </c>
      <c r="E51" s="78">
        <f>DatosDelitos!F20</f>
        <v>1</v>
      </c>
    </row>
    <row r="52" spans="2:5" ht="13.15" customHeight="1" x14ac:dyDescent="0.25">
      <c r="B52" s="203" t="s">
        <v>321</v>
      </c>
      <c r="C52" s="203"/>
      <c r="D52" s="78">
        <f>DatosDelitos!E23</f>
        <v>0</v>
      </c>
      <c r="E52" s="78">
        <f>DatosDelitos!F23</f>
        <v>0</v>
      </c>
    </row>
    <row r="53" spans="2:5" ht="13.15" customHeight="1" x14ac:dyDescent="0.25">
      <c r="B53" s="203" t="s">
        <v>908</v>
      </c>
      <c r="C53" s="203"/>
      <c r="D53" s="78">
        <f>DatosDelitos!E17+DatosDelitos!E44</f>
        <v>657</v>
      </c>
      <c r="E53" s="78">
        <f>DatosDelitos!F17+DatosDelitos!F44</f>
        <v>554</v>
      </c>
    </row>
    <row r="54" spans="2:5" ht="13.15" customHeight="1" x14ac:dyDescent="0.25">
      <c r="B54" s="203" t="s">
        <v>909</v>
      </c>
      <c r="C54" s="203"/>
      <c r="D54" s="78">
        <f>DatosDelitos!E30</f>
        <v>311</v>
      </c>
      <c r="E54" s="78">
        <f>DatosDelitos!F30</f>
        <v>410</v>
      </c>
    </row>
    <row r="55" spans="2:5" ht="13.15" customHeight="1" x14ac:dyDescent="0.25">
      <c r="B55" s="203" t="s">
        <v>910</v>
      </c>
      <c r="C55" s="203"/>
      <c r="D55" s="78">
        <f>DatosDelitos!E42-DatosDelitos!E44</f>
        <v>1</v>
      </c>
      <c r="E55" s="78">
        <f>DatosDelitos!F42-DatosDelitos!F44</f>
        <v>0</v>
      </c>
    </row>
    <row r="56" spans="2:5" ht="13.15" customHeight="1" x14ac:dyDescent="0.25">
      <c r="B56" s="203" t="s">
        <v>911</v>
      </c>
      <c r="C56" s="203"/>
      <c r="D56" s="78">
        <f>DatosDelitos!E50</f>
        <v>31</v>
      </c>
      <c r="E56" s="78">
        <f>DatosDelitos!F50</f>
        <v>28</v>
      </c>
    </row>
    <row r="57" spans="2:5" ht="13.15" customHeight="1" x14ac:dyDescent="0.25">
      <c r="B57" s="203" t="s">
        <v>912</v>
      </c>
      <c r="C57" s="203"/>
      <c r="D57" s="78">
        <f>DatosDelitos!E72</f>
        <v>0</v>
      </c>
      <c r="E57" s="78">
        <f>DatosDelitos!F72</f>
        <v>0</v>
      </c>
    </row>
    <row r="58" spans="2:5" ht="27" customHeight="1" x14ac:dyDescent="0.25">
      <c r="B58" s="203" t="s">
        <v>936</v>
      </c>
      <c r="C58" s="203"/>
      <c r="D58" s="78">
        <f>DatosDelitos!E74</f>
        <v>4</v>
      </c>
      <c r="E58" s="78">
        <f>DatosDelitos!F74</f>
        <v>5</v>
      </c>
    </row>
    <row r="59" spans="2:5" ht="13.15" customHeight="1" x14ac:dyDescent="0.25">
      <c r="B59" s="203" t="s">
        <v>914</v>
      </c>
      <c r="C59" s="203"/>
      <c r="D59" s="78">
        <f>DatosDelitos!E82</f>
        <v>4</v>
      </c>
      <c r="E59" s="78">
        <f>DatosDelitos!F82</f>
        <v>34</v>
      </c>
    </row>
    <row r="60" spans="2:5" ht="13.15" customHeight="1" x14ac:dyDescent="0.25">
      <c r="B60" s="203" t="s">
        <v>915</v>
      </c>
      <c r="C60" s="203"/>
      <c r="D60" s="78">
        <f>DatosDelitos!E85</f>
        <v>9</v>
      </c>
      <c r="E60" s="78">
        <f>DatosDelitos!F85</f>
        <v>11</v>
      </c>
    </row>
    <row r="61" spans="2:5" ht="13.15" customHeight="1" x14ac:dyDescent="0.25">
      <c r="B61" s="203" t="s">
        <v>643</v>
      </c>
      <c r="C61" s="203"/>
      <c r="D61" s="78">
        <f>DatosDelitos!E97</f>
        <v>307</v>
      </c>
      <c r="E61" s="78">
        <f>DatosDelitos!F97</f>
        <v>337</v>
      </c>
    </row>
    <row r="62" spans="2:5" ht="27" customHeight="1" x14ac:dyDescent="0.25">
      <c r="B62" s="203" t="s">
        <v>937</v>
      </c>
      <c r="C62" s="203"/>
      <c r="D62" s="78">
        <f>DatosDelitos!E131</f>
        <v>0</v>
      </c>
      <c r="E62" s="78">
        <f>DatosDelitos!F131</f>
        <v>0</v>
      </c>
    </row>
    <row r="63" spans="2:5" ht="13.15" customHeight="1" x14ac:dyDescent="0.25">
      <c r="B63" s="203" t="s">
        <v>917</v>
      </c>
      <c r="C63" s="203"/>
      <c r="D63" s="78">
        <f>DatosDelitos!E137</f>
        <v>0</v>
      </c>
      <c r="E63" s="78">
        <f>DatosDelitos!F137</f>
        <v>0</v>
      </c>
    </row>
    <row r="64" spans="2:5" ht="13.15" customHeight="1" x14ac:dyDescent="0.25">
      <c r="B64" s="203" t="s">
        <v>918</v>
      </c>
      <c r="C64" s="203"/>
      <c r="D64" s="78">
        <f>DatosDelitos!E144</f>
        <v>0</v>
      </c>
      <c r="E64" s="78">
        <f>DatosDelitos!F144</f>
        <v>0</v>
      </c>
    </row>
    <row r="65" spans="2:5" ht="40.5" customHeight="1" x14ac:dyDescent="0.25">
      <c r="B65" s="203" t="s">
        <v>919</v>
      </c>
      <c r="C65" s="203"/>
      <c r="D65" s="78">
        <f>DatosDelitos!E147</f>
        <v>0</v>
      </c>
      <c r="E65" s="78">
        <f>DatosDelitos!F147</f>
        <v>0</v>
      </c>
    </row>
    <row r="66" spans="2:5" ht="13.15" customHeight="1" x14ac:dyDescent="0.25">
      <c r="B66" s="203" t="s">
        <v>920</v>
      </c>
      <c r="C66" s="203"/>
      <c r="D66" s="78">
        <f>DatosDelitos!E156+SUM(DatosDelitos!E167:F172)</f>
        <v>0</v>
      </c>
      <c r="E66" s="78">
        <f>DatosDelitos!F156+SUM(DatosDelitos!F167:G172)</f>
        <v>5</v>
      </c>
    </row>
    <row r="67" spans="2:5" ht="13.15" customHeight="1" x14ac:dyDescent="0.25">
      <c r="B67" s="203" t="s">
        <v>921</v>
      </c>
      <c r="C67" s="203"/>
      <c r="D67" s="78">
        <f>SUM(DatosDelitos!E173:F177)</f>
        <v>27</v>
      </c>
      <c r="E67" s="78">
        <f>SUM(DatosDelitos!F173:G177)</f>
        <v>278</v>
      </c>
    </row>
    <row r="68" spans="2:5" ht="13.15" customHeight="1" x14ac:dyDescent="0.25">
      <c r="B68" s="203" t="s">
        <v>922</v>
      </c>
      <c r="C68" s="203"/>
      <c r="D68" s="78">
        <f>DatosDelitos!E178</f>
        <v>1232</v>
      </c>
      <c r="E68" s="78">
        <f>DatosDelitos!F178</f>
        <v>1280</v>
      </c>
    </row>
    <row r="69" spans="2:5" ht="13.15" customHeight="1" x14ac:dyDescent="0.25">
      <c r="B69" s="203" t="s">
        <v>923</v>
      </c>
      <c r="C69" s="203"/>
      <c r="D69" s="78">
        <f>DatosDelitos!E186</f>
        <v>13</v>
      </c>
      <c r="E69" s="78">
        <f>DatosDelitos!F186</f>
        <v>12</v>
      </c>
    </row>
    <row r="70" spans="2:5" ht="13.15" customHeight="1" x14ac:dyDescent="0.25">
      <c r="B70" s="203" t="s">
        <v>924</v>
      </c>
      <c r="C70" s="203"/>
      <c r="D70" s="78">
        <f>DatosDelitos!E201</f>
        <v>13</v>
      </c>
      <c r="E70" s="78">
        <f>DatosDelitos!F201</f>
        <v>23</v>
      </c>
    </row>
    <row r="71" spans="2:5" ht="13.15" customHeight="1" x14ac:dyDescent="0.25">
      <c r="B71" s="203" t="s">
        <v>925</v>
      </c>
      <c r="C71" s="203"/>
      <c r="D71" s="78">
        <f>DatosDelitos!E221</f>
        <v>309</v>
      </c>
      <c r="E71" s="78">
        <f>DatosDelitos!F221</f>
        <v>309</v>
      </c>
    </row>
    <row r="72" spans="2:5" ht="13.15" customHeight="1" x14ac:dyDescent="0.25">
      <c r="B72" s="203" t="s">
        <v>926</v>
      </c>
      <c r="C72" s="203"/>
      <c r="D72" s="78">
        <f>DatosDelitos!E242</f>
        <v>0</v>
      </c>
      <c r="E72" s="78">
        <f>DatosDelitos!F242</f>
        <v>0</v>
      </c>
    </row>
    <row r="73" spans="2:5" ht="13.15" customHeight="1" x14ac:dyDescent="0.25">
      <c r="B73" s="203" t="s">
        <v>927</v>
      </c>
      <c r="C73" s="203"/>
      <c r="D73" s="78">
        <f>DatosDelitos!E269</f>
        <v>100</v>
      </c>
      <c r="E73" s="78">
        <f>DatosDelitos!F269</f>
        <v>119</v>
      </c>
    </row>
    <row r="74" spans="2:5" ht="38.25" customHeight="1" x14ac:dyDescent="0.25">
      <c r="B74" s="203" t="s">
        <v>928</v>
      </c>
      <c r="C74" s="203"/>
      <c r="D74" s="78">
        <f>DatosDelitos!E299</f>
        <v>0</v>
      </c>
      <c r="E74" s="78">
        <f>DatosDelitos!F299</f>
        <v>0</v>
      </c>
    </row>
    <row r="75" spans="2:5" ht="13.15" customHeight="1" x14ac:dyDescent="0.25">
      <c r="B75" s="203" t="s">
        <v>929</v>
      </c>
      <c r="C75" s="203"/>
      <c r="D75" s="78">
        <f>DatosDelitos!E303</f>
        <v>0</v>
      </c>
      <c r="E75" s="78">
        <f>DatosDelitos!F303</f>
        <v>0</v>
      </c>
    </row>
    <row r="76" spans="2:5" ht="13.15" customHeight="1" x14ac:dyDescent="0.25">
      <c r="B76" s="203" t="s">
        <v>930</v>
      </c>
      <c r="C76" s="203"/>
      <c r="D76" s="78">
        <f>DatosDelitos!E310+DatosDelitos!E316+DatosDelitos!E318</f>
        <v>1</v>
      </c>
      <c r="E76" s="78">
        <f>DatosDelitos!F310+DatosDelitos!F316+DatosDelitos!F318</f>
        <v>1</v>
      </c>
    </row>
    <row r="77" spans="2:5" ht="13.9" customHeight="1" x14ac:dyDescent="0.25">
      <c r="B77" s="203" t="s">
        <v>931</v>
      </c>
      <c r="C77" s="203"/>
      <c r="D77" s="78">
        <f>DatosDelitos!E321</f>
        <v>12</v>
      </c>
      <c r="E77" s="78">
        <f>DatosDelitos!F321</f>
        <v>0</v>
      </c>
    </row>
    <row r="78" spans="2:5" ht="15" customHeight="1" x14ac:dyDescent="0.25">
      <c r="B78" s="205" t="s">
        <v>932</v>
      </c>
      <c r="C78" s="205"/>
      <c r="D78" s="78">
        <f>DatosDelitos!E323</f>
        <v>0</v>
      </c>
      <c r="E78" s="78">
        <f>DatosDelitos!F323</f>
        <v>0</v>
      </c>
    </row>
    <row r="79" spans="2:5" ht="15" customHeight="1" x14ac:dyDescent="0.25">
      <c r="B79" s="205" t="s">
        <v>623</v>
      </c>
      <c r="C79" s="205"/>
      <c r="D79" s="78">
        <f>DatosDelitos!E325</f>
        <v>0</v>
      </c>
      <c r="E79" s="78">
        <f>DatosDelitos!F325</f>
        <v>0</v>
      </c>
    </row>
    <row r="80" spans="2:5" ht="15" customHeight="1" x14ac:dyDescent="0.25">
      <c r="B80" s="205" t="s">
        <v>187</v>
      </c>
      <c r="C80" s="205"/>
      <c r="D80" s="78">
        <f>SUM(D48:D79)</f>
        <v>3344</v>
      </c>
      <c r="E80" s="78">
        <f>SUM(E48:E79)</f>
        <v>3811</v>
      </c>
    </row>
    <row r="82" spans="2:13" s="81" customFormat="1" ht="15.75" x14ac:dyDescent="0.25">
      <c r="B82" s="79" t="s">
        <v>938</v>
      </c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</row>
    <row r="84" spans="2:13" ht="25.5" x14ac:dyDescent="0.2">
      <c r="D84" s="82" t="s">
        <v>300</v>
      </c>
    </row>
    <row r="85" spans="2:13" ht="13.15" customHeight="1" x14ac:dyDescent="0.25">
      <c r="B85" s="203" t="s">
        <v>907</v>
      </c>
      <c r="C85" s="203"/>
      <c r="D85" s="78">
        <f>DatosDelitos!M5+DatosDelitos!M13-DatosDelitos!M17</f>
        <v>65</v>
      </c>
    </row>
    <row r="86" spans="2:13" ht="13.15" customHeight="1" x14ac:dyDescent="0.25">
      <c r="B86" s="203" t="s">
        <v>275</v>
      </c>
      <c r="C86" s="203"/>
      <c r="D86" s="78">
        <f>DatosDelitos!M10</f>
        <v>0</v>
      </c>
    </row>
    <row r="87" spans="2:13" ht="13.15" customHeight="1" x14ac:dyDescent="0.25">
      <c r="B87" s="203" t="s">
        <v>318</v>
      </c>
      <c r="C87" s="203"/>
      <c r="D87" s="78">
        <f>DatosDelitos!M20</f>
        <v>0</v>
      </c>
    </row>
    <row r="88" spans="2:13" ht="13.15" customHeight="1" x14ac:dyDescent="0.25">
      <c r="B88" s="203" t="s">
        <v>321</v>
      </c>
      <c r="C88" s="203"/>
      <c r="D88" s="78">
        <f>DatosDelitos!M23</f>
        <v>0</v>
      </c>
    </row>
    <row r="89" spans="2:13" ht="13.15" customHeight="1" x14ac:dyDescent="0.25">
      <c r="B89" s="203" t="s">
        <v>939</v>
      </c>
      <c r="C89" s="203"/>
      <c r="D89" s="78">
        <f>SUM(DatosDelitos!M17,DatosDelitos!M44)</f>
        <v>2</v>
      </c>
    </row>
    <row r="90" spans="2:13" ht="13.15" customHeight="1" x14ac:dyDescent="0.25">
      <c r="B90" s="203" t="s">
        <v>909</v>
      </c>
      <c r="C90" s="203"/>
      <c r="D90" s="78">
        <f>DatosDelitos!M30</f>
        <v>0</v>
      </c>
    </row>
    <row r="91" spans="2:13" ht="13.15" customHeight="1" x14ac:dyDescent="0.25">
      <c r="B91" s="203" t="s">
        <v>910</v>
      </c>
      <c r="C91" s="203"/>
      <c r="D91" s="78">
        <f>DatosDelitos!M42-DatosDelitos!M44</f>
        <v>2</v>
      </c>
    </row>
    <row r="92" spans="2:13" ht="13.15" customHeight="1" x14ac:dyDescent="0.25">
      <c r="B92" s="203" t="s">
        <v>911</v>
      </c>
      <c r="C92" s="203"/>
      <c r="D92" s="78">
        <f>DatosDelitos!M50</f>
        <v>0</v>
      </c>
    </row>
    <row r="93" spans="2:13" ht="13.15" customHeight="1" x14ac:dyDescent="0.25">
      <c r="B93" s="203" t="s">
        <v>912</v>
      </c>
      <c r="C93" s="203"/>
      <c r="D93" s="78">
        <f>DatosDelitos!M72</f>
        <v>0</v>
      </c>
    </row>
    <row r="94" spans="2:13" ht="27" customHeight="1" x14ac:dyDescent="0.25">
      <c r="B94" s="203" t="s">
        <v>936</v>
      </c>
      <c r="C94" s="203"/>
      <c r="D94" s="78">
        <f>DatosDelitos!M74</f>
        <v>3</v>
      </c>
    </row>
    <row r="95" spans="2:13" ht="13.15" customHeight="1" x14ac:dyDescent="0.25">
      <c r="B95" s="203" t="s">
        <v>914</v>
      </c>
      <c r="C95" s="203"/>
      <c r="D95" s="78">
        <f>DatosDelitos!M82</f>
        <v>6</v>
      </c>
    </row>
    <row r="96" spans="2:13" ht="13.15" customHeight="1" x14ac:dyDescent="0.25">
      <c r="B96" s="203" t="s">
        <v>915</v>
      </c>
      <c r="C96" s="203"/>
      <c r="D96" s="78">
        <f>DatosDelitos!M85</f>
        <v>0</v>
      </c>
    </row>
    <row r="97" spans="2:4" ht="13.15" customHeight="1" x14ac:dyDescent="0.25">
      <c r="B97" s="203" t="s">
        <v>643</v>
      </c>
      <c r="C97" s="203"/>
      <c r="D97" s="78">
        <f>DatosDelitos!M97</f>
        <v>7</v>
      </c>
    </row>
    <row r="98" spans="2:4" ht="27" customHeight="1" x14ac:dyDescent="0.25">
      <c r="B98" s="203" t="s">
        <v>937</v>
      </c>
      <c r="C98" s="203"/>
      <c r="D98" s="78">
        <f>DatosDelitos!M131</f>
        <v>9</v>
      </c>
    </row>
    <row r="99" spans="2:4" ht="13.15" customHeight="1" x14ac:dyDescent="0.25">
      <c r="B99" s="203" t="s">
        <v>917</v>
      </c>
      <c r="C99" s="203"/>
      <c r="D99" s="78">
        <f>DatosDelitos!M137</f>
        <v>2</v>
      </c>
    </row>
    <row r="100" spans="2:4" ht="13.15" customHeight="1" x14ac:dyDescent="0.25">
      <c r="B100" s="203" t="s">
        <v>918</v>
      </c>
      <c r="C100" s="203"/>
      <c r="D100" s="78">
        <f>DatosDelitos!M144</f>
        <v>0</v>
      </c>
    </row>
    <row r="101" spans="2:4" ht="13.15" customHeight="1" x14ac:dyDescent="0.25">
      <c r="B101" s="203" t="s">
        <v>940</v>
      </c>
      <c r="C101" s="203"/>
      <c r="D101" s="78">
        <f>DatosDelitos!M148</f>
        <v>11</v>
      </c>
    </row>
    <row r="102" spans="2:4" ht="13.15" customHeight="1" x14ac:dyDescent="0.25">
      <c r="B102" s="203" t="s">
        <v>850</v>
      </c>
      <c r="C102" s="203"/>
      <c r="D102" s="78">
        <f>SUM(DatosDelitos!M149,DatosDelitos!M150)</f>
        <v>2</v>
      </c>
    </row>
    <row r="103" spans="2:4" ht="13.15" customHeight="1" x14ac:dyDescent="0.25">
      <c r="B103" s="203" t="s">
        <v>848</v>
      </c>
      <c r="C103" s="203"/>
      <c r="D103" s="78">
        <f>SUM(DatosDelitos!M151:N155)</f>
        <v>19</v>
      </c>
    </row>
    <row r="104" spans="2:4" ht="13.15" customHeight="1" x14ac:dyDescent="0.25">
      <c r="B104" s="203" t="s">
        <v>920</v>
      </c>
      <c r="C104" s="203"/>
      <c r="D104" s="78">
        <f>SUM(SUM(DatosDelitos!M157:N160),SUM(DatosDelitos!M167:N172))</f>
        <v>0</v>
      </c>
    </row>
    <row r="105" spans="2:4" ht="13.15" customHeight="1" x14ac:dyDescent="0.25">
      <c r="B105" s="203" t="s">
        <v>941</v>
      </c>
      <c r="C105" s="203"/>
      <c r="D105" s="78">
        <f>SUM(DatosDelitos!M161:N165)</f>
        <v>3</v>
      </c>
    </row>
    <row r="106" spans="2:4" ht="13.15" customHeight="1" x14ac:dyDescent="0.25">
      <c r="B106" s="203" t="s">
        <v>921</v>
      </c>
      <c r="C106" s="203"/>
      <c r="D106" s="78">
        <f>SUM(DatosDelitos!M173:N177)</f>
        <v>121</v>
      </c>
    </row>
    <row r="107" spans="2:4" ht="13.15" customHeight="1" x14ac:dyDescent="0.25">
      <c r="B107" s="203" t="s">
        <v>922</v>
      </c>
      <c r="C107" s="203"/>
      <c r="D107" s="78">
        <f>DatosDelitos!M178</f>
        <v>5</v>
      </c>
    </row>
    <row r="108" spans="2:4" ht="13.15" customHeight="1" x14ac:dyDescent="0.25">
      <c r="B108" s="203" t="s">
        <v>923</v>
      </c>
      <c r="C108" s="203"/>
      <c r="D108" s="78">
        <f>DatosDelitos!M186</f>
        <v>20</v>
      </c>
    </row>
    <row r="109" spans="2:4" ht="13.15" customHeight="1" x14ac:dyDescent="0.25">
      <c r="B109" s="203" t="s">
        <v>924</v>
      </c>
      <c r="C109" s="203"/>
      <c r="D109" s="78">
        <f>DatosDelitos!M201</f>
        <v>14</v>
      </c>
    </row>
    <row r="110" spans="2:4" ht="13.15" customHeight="1" x14ac:dyDescent="0.25">
      <c r="B110" s="203" t="s">
        <v>925</v>
      </c>
      <c r="C110" s="203"/>
      <c r="D110" s="78">
        <f>DatosDelitos!M221</f>
        <v>2</v>
      </c>
    </row>
    <row r="111" spans="2:4" ht="13.15" customHeight="1" x14ac:dyDescent="0.25">
      <c r="B111" s="203" t="s">
        <v>926</v>
      </c>
      <c r="C111" s="203"/>
      <c r="D111" s="78">
        <f>DatosDelitos!M242</f>
        <v>0</v>
      </c>
    </row>
    <row r="112" spans="2:4" ht="13.15" customHeight="1" x14ac:dyDescent="0.25">
      <c r="B112" s="203" t="s">
        <v>927</v>
      </c>
      <c r="C112" s="203"/>
      <c r="D112" s="78">
        <f>DatosDelitos!M269</f>
        <v>1</v>
      </c>
    </row>
    <row r="113" spans="2:4" ht="38.25" customHeight="1" x14ac:dyDescent="0.25">
      <c r="B113" s="203" t="s">
        <v>928</v>
      </c>
      <c r="C113" s="203"/>
      <c r="D113" s="78">
        <f>DatosDelitos!M299</f>
        <v>0</v>
      </c>
    </row>
    <row r="114" spans="2:4" ht="13.15" customHeight="1" x14ac:dyDescent="0.25">
      <c r="B114" s="203" t="s">
        <v>929</v>
      </c>
      <c r="C114" s="203"/>
      <c r="D114" s="78">
        <f>DatosDelitos!M303</f>
        <v>0</v>
      </c>
    </row>
    <row r="115" spans="2:4" ht="13.15" customHeight="1" x14ac:dyDescent="0.25">
      <c r="B115" s="203" t="s">
        <v>930</v>
      </c>
      <c r="C115" s="203"/>
      <c r="D115" s="78">
        <f>DatosDelitos!M310+DatosDelitos!M318</f>
        <v>0</v>
      </c>
    </row>
    <row r="116" spans="2:4" ht="13.15" customHeight="1" x14ac:dyDescent="0.25">
      <c r="B116" s="203" t="s">
        <v>614</v>
      </c>
      <c r="C116" s="203"/>
      <c r="D116" s="78">
        <f>DatosDelitos!M316</f>
        <v>5</v>
      </c>
    </row>
    <row r="117" spans="2:4" ht="13.9" customHeight="1" x14ac:dyDescent="0.25">
      <c r="B117" s="203" t="s">
        <v>931</v>
      </c>
      <c r="C117" s="203"/>
      <c r="D117" s="78">
        <f>DatosDelitos!M321</f>
        <v>6</v>
      </c>
    </row>
    <row r="118" spans="2:4" ht="12.75" customHeight="1" x14ac:dyDescent="0.25">
      <c r="B118" s="205" t="s">
        <v>932</v>
      </c>
      <c r="C118" s="205"/>
      <c r="D118" s="78">
        <f>DatosDelitos!M323</f>
        <v>0</v>
      </c>
    </row>
    <row r="119" spans="2:4" ht="15" customHeight="1" x14ac:dyDescent="0.25">
      <c r="B119" s="205" t="s">
        <v>623</v>
      </c>
      <c r="C119" s="205"/>
      <c r="D119" s="78">
        <f>DatosDelitos!M325</f>
        <v>0</v>
      </c>
    </row>
    <row r="120" spans="2:4" ht="15" customHeight="1" x14ac:dyDescent="0.25">
      <c r="B120" s="203" t="s">
        <v>187</v>
      </c>
      <c r="C120" s="203"/>
      <c r="D120" s="78">
        <f>SUM(D85:D119)</f>
        <v>305</v>
      </c>
    </row>
  </sheetData>
  <sheetProtection selectLockedCells="1" selectUnlockedCells="1"/>
  <mergeCells count="101">
    <mergeCell ref="B116:C116"/>
    <mergeCell ref="B117:C117"/>
    <mergeCell ref="B118:C118"/>
    <mergeCell ref="B119:C119"/>
    <mergeCell ref="B120:C120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5:C85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8:C48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O327"/>
  <sheetViews>
    <sheetView showGridLines="0" workbookViewId="0"/>
  </sheetViews>
  <sheetFormatPr baseColWidth="10" defaultColWidth="9.140625" defaultRowHeight="15" x14ac:dyDescent="0.25"/>
  <cols>
    <col min="1" max="1" width="60.5703125" customWidth="1"/>
    <col min="2" max="2" width="16.42578125" customWidth="1"/>
    <col min="3" max="3" width="26.28515625" customWidth="1"/>
    <col min="4" max="4" width="25.5703125" customWidth="1"/>
    <col min="5" max="5" width="24" customWidth="1"/>
    <col min="6" max="6" width="26.28515625" customWidth="1"/>
    <col min="7" max="7" width="29.28515625" customWidth="1"/>
    <col min="8" max="8" width="31.5703125" customWidth="1"/>
    <col min="9" max="9" width="16.42578125" customWidth="1"/>
    <col min="10" max="10" width="17.140625" customWidth="1"/>
    <col min="11" max="11" width="15.5703125" customWidth="1"/>
    <col min="12" max="12" width="17.140625" customWidth="1"/>
    <col min="13" max="13" width="22.42578125" customWidth="1"/>
    <col min="14" max="14" width="16.42578125" customWidth="1"/>
    <col min="15" max="15" width="10.28515625" customWidth="1"/>
    <col min="16" max="16" width="0.42578125" customWidth="1"/>
    <col min="17" max="17" width="1.140625" customWidth="1"/>
    <col min="18" max="18" width="0.28515625" customWidth="1"/>
    <col min="19" max="19" width="0.140625" customWidth="1"/>
  </cols>
  <sheetData>
    <row r="1" spans="1:15" x14ac:dyDescent="0.25">
      <c r="A1" s="3" t="s">
        <v>288</v>
      </c>
    </row>
    <row r="3" spans="1:15" x14ac:dyDescent="0.25">
      <c r="A3" s="4"/>
    </row>
    <row r="4" spans="1:15" x14ac:dyDescent="0.25">
      <c r="A4" s="7"/>
      <c r="B4" s="31" t="s">
        <v>289</v>
      </c>
      <c r="C4" s="31" t="s">
        <v>290</v>
      </c>
      <c r="D4" s="31" t="s">
        <v>291</v>
      </c>
      <c r="E4" s="31" t="s">
        <v>292</v>
      </c>
      <c r="F4" s="31" t="s">
        <v>293</v>
      </c>
      <c r="G4" s="31" t="s">
        <v>294</v>
      </c>
      <c r="H4" s="31" t="s">
        <v>295</v>
      </c>
      <c r="I4" s="31" t="s">
        <v>296</v>
      </c>
      <c r="J4" s="31" t="s">
        <v>297</v>
      </c>
      <c r="K4" s="31" t="s">
        <v>298</v>
      </c>
      <c r="L4" s="31" t="s">
        <v>299</v>
      </c>
      <c r="M4" s="31" t="s">
        <v>300</v>
      </c>
      <c r="N4" s="31" t="s">
        <v>301</v>
      </c>
      <c r="O4" s="31" t="s">
        <v>302</v>
      </c>
    </row>
    <row r="5" spans="1:15" x14ac:dyDescent="0.25">
      <c r="A5" s="50" t="s">
        <v>303</v>
      </c>
      <c r="B5" s="32">
        <v>25</v>
      </c>
      <c r="C5" s="32">
        <v>30</v>
      </c>
      <c r="D5" s="33">
        <v>-0.16666666666666699</v>
      </c>
      <c r="E5" s="32">
        <v>1</v>
      </c>
      <c r="F5" s="32">
        <v>0</v>
      </c>
      <c r="G5" s="32">
        <v>4</v>
      </c>
      <c r="H5" s="32">
        <v>6</v>
      </c>
      <c r="I5" s="32">
        <v>3</v>
      </c>
      <c r="J5" s="32">
        <v>7</v>
      </c>
      <c r="K5" s="32">
        <v>7</v>
      </c>
      <c r="L5" s="32">
        <v>7</v>
      </c>
      <c r="M5" s="32">
        <v>13</v>
      </c>
      <c r="N5" s="32">
        <v>5</v>
      </c>
      <c r="O5" s="32">
        <v>20</v>
      </c>
    </row>
    <row r="6" spans="1:15" x14ac:dyDescent="0.25">
      <c r="A6" s="12" t="s">
        <v>304</v>
      </c>
      <c r="B6" s="13">
        <v>19</v>
      </c>
      <c r="C6" s="13">
        <v>20</v>
      </c>
      <c r="D6" s="34">
        <v>-0.05</v>
      </c>
      <c r="E6" s="13">
        <v>0</v>
      </c>
      <c r="F6" s="13">
        <v>0</v>
      </c>
      <c r="G6" s="13">
        <v>1</v>
      </c>
      <c r="H6" s="13">
        <v>0</v>
      </c>
      <c r="I6" s="13">
        <v>3</v>
      </c>
      <c r="J6" s="13">
        <v>6</v>
      </c>
      <c r="K6" s="13">
        <v>4</v>
      </c>
      <c r="L6" s="13">
        <v>2</v>
      </c>
      <c r="M6" s="13">
        <v>6</v>
      </c>
      <c r="N6" s="13">
        <v>4</v>
      </c>
      <c r="O6" s="25">
        <v>8</v>
      </c>
    </row>
    <row r="7" spans="1:15" x14ac:dyDescent="0.25">
      <c r="A7" s="12" t="s">
        <v>305</v>
      </c>
      <c r="B7" s="13">
        <v>2</v>
      </c>
      <c r="C7" s="13">
        <v>5</v>
      </c>
      <c r="D7" s="34">
        <v>-0.6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1</v>
      </c>
      <c r="K7" s="13">
        <v>3</v>
      </c>
      <c r="L7" s="13">
        <v>5</v>
      </c>
      <c r="M7" s="13">
        <v>0</v>
      </c>
      <c r="N7" s="13">
        <v>1</v>
      </c>
      <c r="O7" s="25">
        <v>4</v>
      </c>
    </row>
    <row r="8" spans="1:15" x14ac:dyDescent="0.25">
      <c r="A8" s="12" t="s">
        <v>306</v>
      </c>
      <c r="B8" s="13">
        <v>4</v>
      </c>
      <c r="C8" s="13">
        <v>5</v>
      </c>
      <c r="D8" s="34">
        <v>-0.2</v>
      </c>
      <c r="E8" s="13">
        <v>1</v>
      </c>
      <c r="F8" s="13">
        <v>0</v>
      </c>
      <c r="G8" s="13">
        <v>3</v>
      </c>
      <c r="H8" s="13">
        <v>6</v>
      </c>
      <c r="I8" s="13">
        <v>0</v>
      </c>
      <c r="J8" s="13">
        <v>0</v>
      </c>
      <c r="K8" s="13">
        <v>0</v>
      </c>
      <c r="L8" s="13">
        <v>0</v>
      </c>
      <c r="M8" s="13">
        <v>7</v>
      </c>
      <c r="N8" s="13">
        <v>0</v>
      </c>
      <c r="O8" s="25">
        <v>8</v>
      </c>
    </row>
    <row r="9" spans="1:15" x14ac:dyDescent="0.25">
      <c r="A9" s="12" t="s">
        <v>307</v>
      </c>
      <c r="B9" s="13">
        <v>0</v>
      </c>
      <c r="C9" s="13">
        <v>0</v>
      </c>
      <c r="D9" s="34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0</v>
      </c>
    </row>
    <row r="10" spans="1:15" x14ac:dyDescent="0.25">
      <c r="A10" s="50" t="s">
        <v>308</v>
      </c>
      <c r="B10" s="32">
        <v>0</v>
      </c>
      <c r="C10" s="32">
        <v>0</v>
      </c>
      <c r="D10" s="33">
        <v>0</v>
      </c>
      <c r="E10" s="32">
        <v>0</v>
      </c>
      <c r="F10" s="32">
        <v>0</v>
      </c>
      <c r="G10" s="32">
        <v>0</v>
      </c>
      <c r="H10" s="32">
        <v>0</v>
      </c>
      <c r="I10" s="32">
        <v>0</v>
      </c>
      <c r="J10" s="32">
        <v>0</v>
      </c>
      <c r="K10" s="32">
        <v>0</v>
      </c>
      <c r="L10" s="32">
        <v>0</v>
      </c>
      <c r="M10" s="32">
        <v>0</v>
      </c>
      <c r="N10" s="32">
        <v>0</v>
      </c>
      <c r="O10" s="32">
        <v>0</v>
      </c>
    </row>
    <row r="11" spans="1:15" x14ac:dyDescent="0.25">
      <c r="A11" s="12" t="s">
        <v>275</v>
      </c>
      <c r="B11" s="13">
        <v>0</v>
      </c>
      <c r="C11" s="13">
        <v>0</v>
      </c>
      <c r="D11" s="34"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25">
        <v>0</v>
      </c>
    </row>
    <row r="12" spans="1:15" x14ac:dyDescent="0.25">
      <c r="A12" s="12" t="s">
        <v>309</v>
      </c>
      <c r="B12" s="13">
        <v>0</v>
      </c>
      <c r="C12" s="13">
        <v>0</v>
      </c>
      <c r="D12" s="34"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25">
        <v>0</v>
      </c>
    </row>
    <row r="13" spans="1:15" x14ac:dyDescent="0.25">
      <c r="A13" s="50" t="s">
        <v>310</v>
      </c>
      <c r="B13" s="32">
        <v>9822</v>
      </c>
      <c r="C13" s="32">
        <v>10223</v>
      </c>
      <c r="D13" s="33">
        <v>-3.9225276337669999E-2</v>
      </c>
      <c r="E13" s="32">
        <v>827</v>
      </c>
      <c r="F13" s="32">
        <v>865</v>
      </c>
      <c r="G13" s="32">
        <v>438</v>
      </c>
      <c r="H13" s="32">
        <v>498</v>
      </c>
      <c r="I13" s="32">
        <v>4</v>
      </c>
      <c r="J13" s="32">
        <v>7</v>
      </c>
      <c r="K13" s="32">
        <v>0</v>
      </c>
      <c r="L13" s="32">
        <v>5</v>
      </c>
      <c r="M13" s="32">
        <v>53</v>
      </c>
      <c r="N13" s="32">
        <v>20</v>
      </c>
      <c r="O13" s="32">
        <v>999</v>
      </c>
    </row>
    <row r="14" spans="1:15" x14ac:dyDescent="0.25">
      <c r="A14" s="12" t="s">
        <v>311</v>
      </c>
      <c r="B14" s="13">
        <v>8430</v>
      </c>
      <c r="C14" s="13">
        <v>8662</v>
      </c>
      <c r="D14" s="34">
        <v>-2.6783652736088698E-2</v>
      </c>
      <c r="E14" s="13">
        <v>309</v>
      </c>
      <c r="F14" s="13">
        <v>399</v>
      </c>
      <c r="G14" s="13">
        <v>280</v>
      </c>
      <c r="H14" s="13">
        <v>341</v>
      </c>
      <c r="I14" s="13">
        <v>1</v>
      </c>
      <c r="J14" s="13">
        <v>6</v>
      </c>
      <c r="K14" s="13">
        <v>0</v>
      </c>
      <c r="L14" s="13">
        <v>3</v>
      </c>
      <c r="M14" s="13">
        <v>51</v>
      </c>
      <c r="N14" s="13">
        <v>11</v>
      </c>
      <c r="O14" s="25">
        <v>603</v>
      </c>
    </row>
    <row r="15" spans="1:15" x14ac:dyDescent="0.25">
      <c r="A15" s="12" t="s">
        <v>312</v>
      </c>
      <c r="B15" s="13">
        <v>7</v>
      </c>
      <c r="C15" s="13">
        <v>2</v>
      </c>
      <c r="D15" s="34">
        <v>2.5</v>
      </c>
      <c r="E15" s="13">
        <v>2</v>
      </c>
      <c r="F15" s="13">
        <v>2</v>
      </c>
      <c r="G15" s="13">
        <v>2</v>
      </c>
      <c r="H15" s="13">
        <v>9</v>
      </c>
      <c r="I15" s="13">
        <v>0</v>
      </c>
      <c r="J15" s="13">
        <v>0</v>
      </c>
      <c r="K15" s="13">
        <v>0</v>
      </c>
      <c r="L15" s="13">
        <v>1</v>
      </c>
      <c r="M15" s="13">
        <v>0</v>
      </c>
      <c r="N15" s="13">
        <v>1</v>
      </c>
      <c r="O15" s="25">
        <v>2</v>
      </c>
    </row>
    <row r="16" spans="1:15" x14ac:dyDescent="0.25">
      <c r="A16" s="12" t="s">
        <v>313</v>
      </c>
      <c r="B16" s="13">
        <v>899</v>
      </c>
      <c r="C16" s="13">
        <v>1083</v>
      </c>
      <c r="D16" s="34">
        <v>-0.16989843028624199</v>
      </c>
      <c r="E16" s="13">
        <v>1</v>
      </c>
      <c r="F16" s="13">
        <v>3</v>
      </c>
      <c r="G16" s="13">
        <v>13</v>
      </c>
      <c r="H16" s="13">
        <v>23</v>
      </c>
      <c r="I16" s="13">
        <v>0</v>
      </c>
      <c r="J16" s="13">
        <v>0</v>
      </c>
      <c r="K16" s="13">
        <v>0</v>
      </c>
      <c r="L16" s="13">
        <v>0</v>
      </c>
      <c r="M16" s="13">
        <v>1</v>
      </c>
      <c r="N16" s="13">
        <v>0</v>
      </c>
      <c r="O16" s="25">
        <v>13</v>
      </c>
    </row>
    <row r="17" spans="1:15" x14ac:dyDescent="0.25">
      <c r="A17" s="12" t="s">
        <v>314</v>
      </c>
      <c r="B17" s="13">
        <v>486</v>
      </c>
      <c r="C17" s="13">
        <v>475</v>
      </c>
      <c r="D17" s="34">
        <v>2.31578947368421E-2</v>
      </c>
      <c r="E17" s="13">
        <v>515</v>
      </c>
      <c r="F17" s="13">
        <v>461</v>
      </c>
      <c r="G17" s="13">
        <v>143</v>
      </c>
      <c r="H17" s="13">
        <v>125</v>
      </c>
      <c r="I17" s="13">
        <v>3</v>
      </c>
      <c r="J17" s="13">
        <v>1</v>
      </c>
      <c r="K17" s="13">
        <v>0</v>
      </c>
      <c r="L17" s="13">
        <v>1</v>
      </c>
      <c r="M17" s="13">
        <v>1</v>
      </c>
      <c r="N17" s="13">
        <v>8</v>
      </c>
      <c r="O17" s="25">
        <v>381</v>
      </c>
    </row>
    <row r="18" spans="1:15" x14ac:dyDescent="0.25">
      <c r="A18" s="12" t="s">
        <v>315</v>
      </c>
      <c r="B18" s="13">
        <v>0</v>
      </c>
      <c r="C18" s="13">
        <v>1</v>
      </c>
      <c r="D18" s="34">
        <v>-1</v>
      </c>
      <c r="E18" s="13">
        <v>0</v>
      </c>
      <c r="F18" s="13">
        <v>0</v>
      </c>
      <c r="G18" s="13">
        <v>0</v>
      </c>
      <c r="H18" s="13"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25">
        <v>0</v>
      </c>
    </row>
    <row r="19" spans="1:15" x14ac:dyDescent="0.25">
      <c r="A19" s="12" t="s">
        <v>316</v>
      </c>
      <c r="B19" s="13">
        <v>0</v>
      </c>
      <c r="C19" s="13">
        <v>0</v>
      </c>
      <c r="D19" s="34"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25">
        <v>0</v>
      </c>
    </row>
    <row r="20" spans="1:15" x14ac:dyDescent="0.25">
      <c r="A20" s="50" t="s">
        <v>317</v>
      </c>
      <c r="B20" s="32">
        <v>3</v>
      </c>
      <c r="C20" s="32">
        <v>7</v>
      </c>
      <c r="D20" s="33">
        <v>-0.57142857142857095</v>
      </c>
      <c r="E20" s="32">
        <v>0</v>
      </c>
      <c r="F20" s="32">
        <v>1</v>
      </c>
      <c r="G20" s="32">
        <v>0</v>
      </c>
      <c r="H20" s="32">
        <v>0</v>
      </c>
      <c r="I20" s="32">
        <v>0</v>
      </c>
      <c r="J20" s="32">
        <v>0</v>
      </c>
      <c r="K20" s="32">
        <v>0</v>
      </c>
      <c r="L20" s="32">
        <v>0</v>
      </c>
      <c r="M20" s="32">
        <v>0</v>
      </c>
      <c r="N20" s="32">
        <v>0</v>
      </c>
      <c r="O20" s="32">
        <v>0</v>
      </c>
    </row>
    <row r="21" spans="1:15" x14ac:dyDescent="0.25">
      <c r="A21" s="12" t="s">
        <v>318</v>
      </c>
      <c r="B21" s="13">
        <v>1</v>
      </c>
      <c r="C21" s="13">
        <v>3</v>
      </c>
      <c r="D21" s="34">
        <v>-0.66666666666666696</v>
      </c>
      <c r="E21" s="13">
        <v>0</v>
      </c>
      <c r="F21" s="13">
        <v>1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3">
        <v>0</v>
      </c>
      <c r="O21" s="25">
        <v>0</v>
      </c>
    </row>
    <row r="22" spans="1:15" x14ac:dyDescent="0.25">
      <c r="A22" s="12" t="s">
        <v>319</v>
      </c>
      <c r="B22" s="13">
        <v>2</v>
      </c>
      <c r="C22" s="13">
        <v>4</v>
      </c>
      <c r="D22" s="34">
        <v>-0.5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3">
        <v>0</v>
      </c>
      <c r="O22" s="25">
        <v>0</v>
      </c>
    </row>
    <row r="23" spans="1:15" x14ac:dyDescent="0.25">
      <c r="A23" s="50" t="s">
        <v>320</v>
      </c>
      <c r="B23" s="32">
        <v>1</v>
      </c>
      <c r="C23" s="32">
        <v>0</v>
      </c>
      <c r="D23" s="33">
        <v>0</v>
      </c>
      <c r="E23" s="32">
        <v>0</v>
      </c>
      <c r="F23" s="32">
        <v>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32">
        <v>0</v>
      </c>
      <c r="N23" s="32">
        <v>0</v>
      </c>
      <c r="O23" s="32">
        <v>0</v>
      </c>
    </row>
    <row r="24" spans="1:15" x14ac:dyDescent="0.25">
      <c r="A24" s="12" t="s">
        <v>321</v>
      </c>
      <c r="B24" s="13">
        <v>0</v>
      </c>
      <c r="C24" s="13">
        <v>0</v>
      </c>
      <c r="D24" s="34"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3">
        <v>0</v>
      </c>
      <c r="O24" s="25">
        <v>0</v>
      </c>
    </row>
    <row r="25" spans="1:15" x14ac:dyDescent="0.25">
      <c r="A25" s="12" t="s">
        <v>322</v>
      </c>
      <c r="B25" s="13">
        <v>0</v>
      </c>
      <c r="C25" s="13">
        <v>0</v>
      </c>
      <c r="D25" s="34"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3">
        <v>0</v>
      </c>
      <c r="O25" s="25">
        <v>0</v>
      </c>
    </row>
    <row r="26" spans="1:15" x14ac:dyDescent="0.25">
      <c r="A26" s="12" t="s">
        <v>323</v>
      </c>
      <c r="B26" s="13">
        <v>1</v>
      </c>
      <c r="C26" s="13">
        <v>0</v>
      </c>
      <c r="D26" s="34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25">
        <v>0</v>
      </c>
    </row>
    <row r="27" spans="1:15" x14ac:dyDescent="0.25">
      <c r="A27" s="12" t="s">
        <v>324</v>
      </c>
      <c r="B27" s="13">
        <v>0</v>
      </c>
      <c r="C27" s="13">
        <v>0</v>
      </c>
      <c r="D27" s="34"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3">
        <v>0</v>
      </c>
      <c r="O27" s="25">
        <v>0</v>
      </c>
    </row>
    <row r="28" spans="1:15" x14ac:dyDescent="0.25">
      <c r="A28" s="12" t="s">
        <v>325</v>
      </c>
      <c r="B28" s="13">
        <v>0</v>
      </c>
      <c r="C28" s="13">
        <v>0</v>
      </c>
      <c r="D28" s="34"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25">
        <v>0</v>
      </c>
    </row>
    <row r="29" spans="1:15" x14ac:dyDescent="0.25">
      <c r="A29" s="12" t="s">
        <v>326</v>
      </c>
      <c r="B29" s="13">
        <v>0</v>
      </c>
      <c r="C29" s="13">
        <v>0</v>
      </c>
      <c r="D29" s="34"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3">
        <v>0</v>
      </c>
      <c r="O29" s="25">
        <v>0</v>
      </c>
    </row>
    <row r="30" spans="1:15" x14ac:dyDescent="0.25">
      <c r="A30" s="50" t="s">
        <v>327</v>
      </c>
      <c r="B30" s="32">
        <v>569</v>
      </c>
      <c r="C30" s="32">
        <v>585</v>
      </c>
      <c r="D30" s="33">
        <v>-2.7350427350427399E-2</v>
      </c>
      <c r="E30" s="32">
        <v>311</v>
      </c>
      <c r="F30" s="32">
        <v>410</v>
      </c>
      <c r="G30" s="32">
        <v>110</v>
      </c>
      <c r="H30" s="32">
        <v>202</v>
      </c>
      <c r="I30" s="32">
        <v>0</v>
      </c>
      <c r="J30" s="32">
        <v>4</v>
      </c>
      <c r="K30" s="32">
        <v>0</v>
      </c>
      <c r="L30" s="32">
        <v>0</v>
      </c>
      <c r="M30" s="32">
        <v>0</v>
      </c>
      <c r="N30" s="32">
        <v>7</v>
      </c>
      <c r="O30" s="32">
        <v>451</v>
      </c>
    </row>
    <row r="31" spans="1:15" x14ac:dyDescent="0.25">
      <c r="A31" s="12" t="s">
        <v>328</v>
      </c>
      <c r="B31" s="13">
        <v>7</v>
      </c>
      <c r="C31" s="13">
        <v>6</v>
      </c>
      <c r="D31" s="34">
        <v>0.16666666666666699</v>
      </c>
      <c r="E31" s="13">
        <v>0</v>
      </c>
      <c r="F31" s="13">
        <v>0</v>
      </c>
      <c r="G31" s="13">
        <v>1</v>
      </c>
      <c r="H31" s="13">
        <v>5</v>
      </c>
      <c r="I31" s="13">
        <v>0</v>
      </c>
      <c r="J31" s="13">
        <v>1</v>
      </c>
      <c r="K31" s="13">
        <v>0</v>
      </c>
      <c r="L31" s="13">
        <v>0</v>
      </c>
      <c r="M31" s="13">
        <v>0</v>
      </c>
      <c r="N31" s="13">
        <v>0</v>
      </c>
      <c r="O31" s="25">
        <v>3</v>
      </c>
    </row>
    <row r="32" spans="1:15" x14ac:dyDescent="0.25">
      <c r="A32" s="12" t="s">
        <v>329</v>
      </c>
      <c r="B32" s="13">
        <v>1</v>
      </c>
      <c r="C32" s="13">
        <v>2</v>
      </c>
      <c r="D32" s="34">
        <v>-0.5</v>
      </c>
      <c r="E32" s="13">
        <v>0</v>
      </c>
      <c r="F32" s="13">
        <v>0</v>
      </c>
      <c r="G32" s="13">
        <v>0</v>
      </c>
      <c r="H32" s="13">
        <v>0</v>
      </c>
      <c r="I32" s="13">
        <v>0</v>
      </c>
      <c r="J32" s="13">
        <v>1</v>
      </c>
      <c r="K32" s="13">
        <v>0</v>
      </c>
      <c r="L32" s="13">
        <v>0</v>
      </c>
      <c r="M32" s="13">
        <v>0</v>
      </c>
      <c r="N32" s="13">
        <v>0</v>
      </c>
      <c r="O32" s="25">
        <v>1</v>
      </c>
    </row>
    <row r="33" spans="1:15" x14ac:dyDescent="0.25">
      <c r="A33" s="12" t="s">
        <v>330</v>
      </c>
      <c r="B33" s="13">
        <v>287</v>
      </c>
      <c r="C33" s="13">
        <v>299</v>
      </c>
      <c r="D33" s="34">
        <v>-4.0133779264214103E-2</v>
      </c>
      <c r="E33" s="13">
        <v>160</v>
      </c>
      <c r="F33" s="13">
        <v>211</v>
      </c>
      <c r="G33" s="13">
        <v>58</v>
      </c>
      <c r="H33" s="13">
        <v>104</v>
      </c>
      <c r="I33" s="13">
        <v>0</v>
      </c>
      <c r="J33" s="13">
        <v>2</v>
      </c>
      <c r="K33" s="13">
        <v>0</v>
      </c>
      <c r="L33" s="13">
        <v>0</v>
      </c>
      <c r="M33" s="13">
        <v>0</v>
      </c>
      <c r="N33" s="13">
        <v>4</v>
      </c>
      <c r="O33" s="25">
        <v>292</v>
      </c>
    </row>
    <row r="34" spans="1:15" x14ac:dyDescent="0.25">
      <c r="A34" s="12" t="s">
        <v>331</v>
      </c>
      <c r="B34" s="13">
        <v>28</v>
      </c>
      <c r="C34" s="13">
        <v>37</v>
      </c>
      <c r="D34" s="34">
        <v>-0.24324324324324301</v>
      </c>
      <c r="E34" s="13">
        <v>5</v>
      </c>
      <c r="F34" s="13">
        <v>9</v>
      </c>
      <c r="G34" s="13">
        <v>2</v>
      </c>
      <c r="H34" s="13">
        <v>8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25">
        <v>0</v>
      </c>
    </row>
    <row r="35" spans="1:15" x14ac:dyDescent="0.25">
      <c r="A35" s="12" t="s">
        <v>332</v>
      </c>
      <c r="B35" s="13">
        <v>161</v>
      </c>
      <c r="C35" s="13">
        <v>148</v>
      </c>
      <c r="D35" s="34">
        <v>8.7837837837837801E-2</v>
      </c>
      <c r="E35" s="13">
        <v>39</v>
      </c>
      <c r="F35" s="13">
        <v>61</v>
      </c>
      <c r="G35" s="13">
        <v>15</v>
      </c>
      <c r="H35" s="13">
        <v>24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3</v>
      </c>
      <c r="O35" s="25">
        <v>66</v>
      </c>
    </row>
    <row r="36" spans="1:15" x14ac:dyDescent="0.25">
      <c r="A36" s="12" t="s">
        <v>333</v>
      </c>
      <c r="B36" s="13">
        <v>24</v>
      </c>
      <c r="C36" s="13">
        <v>19</v>
      </c>
      <c r="D36" s="34">
        <v>0.26315789473684198</v>
      </c>
      <c r="E36" s="13">
        <v>87</v>
      </c>
      <c r="F36" s="13">
        <v>102</v>
      </c>
      <c r="G36" s="13">
        <v>18</v>
      </c>
      <c r="H36" s="13">
        <v>39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25">
        <v>58</v>
      </c>
    </row>
    <row r="37" spans="1:15" x14ac:dyDescent="0.25">
      <c r="A37" s="12" t="s">
        <v>334</v>
      </c>
      <c r="B37" s="13">
        <v>4</v>
      </c>
      <c r="C37" s="13">
        <v>2</v>
      </c>
      <c r="D37" s="34">
        <v>1</v>
      </c>
      <c r="E37" s="13">
        <v>9</v>
      </c>
      <c r="F37" s="13">
        <v>12</v>
      </c>
      <c r="G37" s="13">
        <v>0</v>
      </c>
      <c r="H37" s="13">
        <v>5</v>
      </c>
      <c r="I37" s="13">
        <v>0</v>
      </c>
      <c r="J37" s="13">
        <v>0</v>
      </c>
      <c r="K37" s="13">
        <v>0</v>
      </c>
      <c r="L37" s="13">
        <v>0</v>
      </c>
      <c r="M37" s="13">
        <v>0</v>
      </c>
      <c r="N37" s="13">
        <v>0</v>
      </c>
      <c r="O37" s="25">
        <v>5</v>
      </c>
    </row>
    <row r="38" spans="1:15" x14ac:dyDescent="0.25">
      <c r="A38" s="12" t="s">
        <v>335</v>
      </c>
      <c r="B38" s="13">
        <v>3</v>
      </c>
      <c r="C38" s="13">
        <v>6</v>
      </c>
      <c r="D38" s="34">
        <v>-0.5</v>
      </c>
      <c r="E38" s="13">
        <v>5</v>
      </c>
      <c r="F38" s="13">
        <v>7</v>
      </c>
      <c r="G38" s="13">
        <v>3</v>
      </c>
      <c r="H38" s="13">
        <v>2</v>
      </c>
      <c r="I38" s="13">
        <v>0</v>
      </c>
      <c r="J38" s="13">
        <v>0</v>
      </c>
      <c r="K38" s="13">
        <v>0</v>
      </c>
      <c r="L38" s="13">
        <v>0</v>
      </c>
      <c r="M38" s="13">
        <v>0</v>
      </c>
      <c r="N38" s="13">
        <v>0</v>
      </c>
      <c r="O38" s="25">
        <v>5</v>
      </c>
    </row>
    <row r="39" spans="1:15" x14ac:dyDescent="0.25">
      <c r="A39" s="12" t="s">
        <v>336</v>
      </c>
      <c r="B39" s="13">
        <v>0</v>
      </c>
      <c r="C39" s="13">
        <v>0</v>
      </c>
      <c r="D39" s="34">
        <v>0</v>
      </c>
      <c r="E39" s="13">
        <v>0</v>
      </c>
      <c r="F39" s="13">
        <v>0</v>
      </c>
      <c r="G39" s="13">
        <v>0</v>
      </c>
      <c r="H39" s="13">
        <v>0</v>
      </c>
      <c r="I39" s="13">
        <v>0</v>
      </c>
      <c r="J39" s="13">
        <v>0</v>
      </c>
      <c r="K39" s="13">
        <v>0</v>
      </c>
      <c r="L39" s="13">
        <v>0</v>
      </c>
      <c r="M39" s="13">
        <v>0</v>
      </c>
      <c r="N39" s="13">
        <v>0</v>
      </c>
      <c r="O39" s="25">
        <v>0</v>
      </c>
    </row>
    <row r="40" spans="1:15" x14ac:dyDescent="0.25">
      <c r="A40" s="12" t="s">
        <v>337</v>
      </c>
      <c r="B40" s="13">
        <v>0</v>
      </c>
      <c r="C40" s="13">
        <v>0</v>
      </c>
      <c r="D40" s="34">
        <v>0</v>
      </c>
      <c r="E40" s="13">
        <v>0</v>
      </c>
      <c r="F40" s="13">
        <v>0</v>
      </c>
      <c r="G40" s="13">
        <v>0</v>
      </c>
      <c r="H40" s="13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25">
        <v>0</v>
      </c>
    </row>
    <row r="41" spans="1:15" x14ac:dyDescent="0.25">
      <c r="A41" s="12" t="s">
        <v>338</v>
      </c>
      <c r="B41" s="13">
        <v>54</v>
      </c>
      <c r="C41" s="13">
        <v>66</v>
      </c>
      <c r="D41" s="34">
        <v>-0.18181818181818199</v>
      </c>
      <c r="E41" s="13">
        <v>6</v>
      </c>
      <c r="F41" s="13">
        <v>8</v>
      </c>
      <c r="G41" s="13">
        <v>13</v>
      </c>
      <c r="H41" s="13">
        <v>15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25">
        <v>21</v>
      </c>
    </row>
    <row r="42" spans="1:15" x14ac:dyDescent="0.25">
      <c r="A42" s="50" t="s">
        <v>339</v>
      </c>
      <c r="B42" s="32">
        <v>83</v>
      </c>
      <c r="C42" s="32">
        <v>98</v>
      </c>
      <c r="D42" s="33">
        <v>-0.15306122448979601</v>
      </c>
      <c r="E42" s="32">
        <v>143</v>
      </c>
      <c r="F42" s="32">
        <v>93</v>
      </c>
      <c r="G42" s="32">
        <v>44</v>
      </c>
      <c r="H42" s="32">
        <v>77</v>
      </c>
      <c r="I42" s="32">
        <v>1</v>
      </c>
      <c r="J42" s="32">
        <v>1</v>
      </c>
      <c r="K42" s="32">
        <v>0</v>
      </c>
      <c r="L42" s="32">
        <v>1</v>
      </c>
      <c r="M42" s="32">
        <v>3</v>
      </c>
      <c r="N42" s="32">
        <v>3</v>
      </c>
      <c r="O42" s="32">
        <v>66</v>
      </c>
    </row>
    <row r="43" spans="1:15" x14ac:dyDescent="0.25">
      <c r="A43" s="12" t="s">
        <v>340</v>
      </c>
      <c r="B43" s="13">
        <v>1</v>
      </c>
      <c r="C43" s="13">
        <v>0</v>
      </c>
      <c r="D43" s="34">
        <v>0</v>
      </c>
      <c r="E43" s="13">
        <v>1</v>
      </c>
      <c r="F43" s="13">
        <v>0</v>
      </c>
      <c r="G43" s="13">
        <v>0</v>
      </c>
      <c r="H43" s="13">
        <v>1</v>
      </c>
      <c r="I43" s="13">
        <v>0</v>
      </c>
      <c r="J43" s="13">
        <v>0</v>
      </c>
      <c r="K43" s="13">
        <v>0</v>
      </c>
      <c r="L43" s="13">
        <v>0</v>
      </c>
      <c r="M43" s="13">
        <v>1</v>
      </c>
      <c r="N43" s="13">
        <v>0</v>
      </c>
      <c r="O43" s="25">
        <v>1</v>
      </c>
    </row>
    <row r="44" spans="1:15" x14ac:dyDescent="0.25">
      <c r="A44" s="12" t="s">
        <v>341</v>
      </c>
      <c r="B44" s="13">
        <v>73</v>
      </c>
      <c r="C44" s="13">
        <v>91</v>
      </c>
      <c r="D44" s="34">
        <v>-0.19780219780219799</v>
      </c>
      <c r="E44" s="13">
        <v>142</v>
      </c>
      <c r="F44" s="13">
        <v>93</v>
      </c>
      <c r="G44" s="13">
        <v>42</v>
      </c>
      <c r="H44" s="13">
        <v>73</v>
      </c>
      <c r="I44" s="13">
        <v>1</v>
      </c>
      <c r="J44" s="13">
        <v>1</v>
      </c>
      <c r="K44" s="13">
        <v>0</v>
      </c>
      <c r="L44" s="13">
        <v>1</v>
      </c>
      <c r="M44" s="13">
        <v>1</v>
      </c>
      <c r="N44" s="13">
        <v>3</v>
      </c>
      <c r="O44" s="25">
        <v>58</v>
      </c>
    </row>
    <row r="45" spans="1:15" x14ac:dyDescent="0.25">
      <c r="A45" s="12" t="s">
        <v>342</v>
      </c>
      <c r="B45" s="13">
        <v>3</v>
      </c>
      <c r="C45" s="13">
        <v>0</v>
      </c>
      <c r="D45" s="34">
        <v>0</v>
      </c>
      <c r="E45" s="13">
        <v>0</v>
      </c>
      <c r="F45" s="13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25">
        <v>0</v>
      </c>
    </row>
    <row r="46" spans="1:15" x14ac:dyDescent="0.25">
      <c r="A46" s="12" t="s">
        <v>343</v>
      </c>
      <c r="B46" s="13">
        <v>4</v>
      </c>
      <c r="C46" s="13">
        <v>1</v>
      </c>
      <c r="D46" s="34">
        <v>3</v>
      </c>
      <c r="E46" s="13">
        <v>0</v>
      </c>
      <c r="F46" s="13">
        <v>0</v>
      </c>
      <c r="G46" s="13">
        <v>0</v>
      </c>
      <c r="H46" s="13">
        <v>2</v>
      </c>
      <c r="I46" s="13">
        <v>0</v>
      </c>
      <c r="J46" s="13">
        <v>0</v>
      </c>
      <c r="K46" s="13">
        <v>0</v>
      </c>
      <c r="L46" s="13">
        <v>0</v>
      </c>
      <c r="M46" s="13">
        <v>1</v>
      </c>
      <c r="N46" s="13">
        <v>0</v>
      </c>
      <c r="O46" s="25">
        <v>6</v>
      </c>
    </row>
    <row r="47" spans="1:15" x14ac:dyDescent="0.25">
      <c r="A47" s="12" t="s">
        <v>344</v>
      </c>
      <c r="B47" s="13">
        <v>0</v>
      </c>
      <c r="C47" s="13">
        <v>0</v>
      </c>
      <c r="D47" s="34">
        <v>0</v>
      </c>
      <c r="E47" s="13">
        <v>0</v>
      </c>
      <c r="F47" s="13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25">
        <v>0</v>
      </c>
    </row>
    <row r="48" spans="1:15" x14ac:dyDescent="0.25">
      <c r="A48" s="12" t="s">
        <v>345</v>
      </c>
      <c r="B48" s="13">
        <v>2</v>
      </c>
      <c r="C48" s="13">
        <v>5</v>
      </c>
      <c r="D48" s="34">
        <v>-0.6</v>
      </c>
      <c r="E48" s="13">
        <v>0</v>
      </c>
      <c r="F48" s="13">
        <v>0</v>
      </c>
      <c r="G48" s="13">
        <v>2</v>
      </c>
      <c r="H48" s="13">
        <v>1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25">
        <v>1</v>
      </c>
    </row>
    <row r="49" spans="1:15" x14ac:dyDescent="0.25">
      <c r="A49" s="12" t="s">
        <v>346</v>
      </c>
      <c r="B49" s="13">
        <v>0</v>
      </c>
      <c r="C49" s="13">
        <v>1</v>
      </c>
      <c r="D49" s="34">
        <v>-1</v>
      </c>
      <c r="E49" s="13">
        <v>0</v>
      </c>
      <c r="F49" s="13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25">
        <v>0</v>
      </c>
    </row>
    <row r="50" spans="1:15" x14ac:dyDescent="0.25">
      <c r="A50" s="50" t="s">
        <v>347</v>
      </c>
      <c r="B50" s="32">
        <v>247</v>
      </c>
      <c r="C50" s="32">
        <v>209</v>
      </c>
      <c r="D50" s="33">
        <v>0.18181818181818199</v>
      </c>
      <c r="E50" s="32">
        <v>31</v>
      </c>
      <c r="F50" s="32">
        <v>28</v>
      </c>
      <c r="G50" s="32">
        <v>47</v>
      </c>
      <c r="H50" s="32">
        <v>43</v>
      </c>
      <c r="I50" s="32">
        <v>34</v>
      </c>
      <c r="J50" s="32">
        <v>44</v>
      </c>
      <c r="K50" s="32">
        <v>0</v>
      </c>
      <c r="L50" s="32">
        <v>0</v>
      </c>
      <c r="M50" s="32">
        <v>0</v>
      </c>
      <c r="N50" s="32">
        <v>14</v>
      </c>
      <c r="O50" s="32">
        <v>121</v>
      </c>
    </row>
    <row r="51" spans="1:15" x14ac:dyDescent="0.25">
      <c r="A51" s="12" t="s">
        <v>348</v>
      </c>
      <c r="B51" s="13">
        <v>93</v>
      </c>
      <c r="C51" s="13">
        <v>86</v>
      </c>
      <c r="D51" s="34">
        <v>8.1395348837209294E-2</v>
      </c>
      <c r="E51" s="13">
        <v>13</v>
      </c>
      <c r="F51" s="13">
        <v>12</v>
      </c>
      <c r="G51" s="13">
        <v>9</v>
      </c>
      <c r="H51" s="13">
        <v>7</v>
      </c>
      <c r="I51" s="13">
        <v>14</v>
      </c>
      <c r="J51" s="13">
        <v>14</v>
      </c>
      <c r="K51" s="13">
        <v>0</v>
      </c>
      <c r="L51" s="13">
        <v>0</v>
      </c>
      <c r="M51" s="13">
        <v>0</v>
      </c>
      <c r="N51" s="13">
        <v>8</v>
      </c>
      <c r="O51" s="25">
        <v>21</v>
      </c>
    </row>
    <row r="52" spans="1:15" x14ac:dyDescent="0.25">
      <c r="A52" s="12" t="s">
        <v>349</v>
      </c>
      <c r="B52" s="13">
        <v>1</v>
      </c>
      <c r="C52" s="13">
        <v>0</v>
      </c>
      <c r="D52" s="34">
        <v>0</v>
      </c>
      <c r="E52" s="13">
        <v>0</v>
      </c>
      <c r="F52" s="13">
        <v>0</v>
      </c>
      <c r="G52" s="13">
        <v>0</v>
      </c>
      <c r="H52" s="13">
        <v>0</v>
      </c>
      <c r="I52" s="13">
        <v>0</v>
      </c>
      <c r="J52" s="13">
        <v>2</v>
      </c>
      <c r="K52" s="13">
        <v>0</v>
      </c>
      <c r="L52" s="13">
        <v>0</v>
      </c>
      <c r="M52" s="13">
        <v>0</v>
      </c>
      <c r="N52" s="13">
        <v>0</v>
      </c>
      <c r="O52" s="25">
        <v>7</v>
      </c>
    </row>
    <row r="53" spans="1:15" x14ac:dyDescent="0.25">
      <c r="A53" s="12" t="s">
        <v>350</v>
      </c>
      <c r="B53" s="13">
        <v>55</v>
      </c>
      <c r="C53" s="13">
        <v>52</v>
      </c>
      <c r="D53" s="34">
        <v>5.7692307692307702E-2</v>
      </c>
      <c r="E53" s="13">
        <v>6</v>
      </c>
      <c r="F53" s="13">
        <v>5</v>
      </c>
      <c r="G53" s="13">
        <v>15</v>
      </c>
      <c r="H53" s="13">
        <v>14</v>
      </c>
      <c r="I53" s="13">
        <v>8</v>
      </c>
      <c r="J53" s="13">
        <v>4</v>
      </c>
      <c r="K53" s="13">
        <v>0</v>
      </c>
      <c r="L53" s="13">
        <v>0</v>
      </c>
      <c r="M53" s="13">
        <v>0</v>
      </c>
      <c r="N53" s="13">
        <v>3</v>
      </c>
      <c r="O53" s="25">
        <v>24</v>
      </c>
    </row>
    <row r="54" spans="1:15" x14ac:dyDescent="0.25">
      <c r="A54" s="12" t="s">
        <v>351</v>
      </c>
      <c r="B54" s="13">
        <v>4</v>
      </c>
      <c r="C54" s="13">
        <v>1</v>
      </c>
      <c r="D54" s="34">
        <v>3</v>
      </c>
      <c r="E54" s="13">
        <v>0</v>
      </c>
      <c r="F54" s="13">
        <v>0</v>
      </c>
      <c r="G54" s="13">
        <v>0</v>
      </c>
      <c r="H54" s="13">
        <v>0</v>
      </c>
      <c r="I54" s="13">
        <v>0</v>
      </c>
      <c r="J54" s="13">
        <v>1</v>
      </c>
      <c r="K54" s="13">
        <v>0</v>
      </c>
      <c r="L54" s="13">
        <v>0</v>
      </c>
      <c r="M54" s="13">
        <v>0</v>
      </c>
      <c r="N54" s="13">
        <v>1</v>
      </c>
      <c r="O54" s="25">
        <v>4</v>
      </c>
    </row>
    <row r="55" spans="1:15" x14ac:dyDescent="0.25">
      <c r="A55" s="12" t="s">
        <v>352</v>
      </c>
      <c r="B55" s="13">
        <v>0</v>
      </c>
      <c r="C55" s="13">
        <v>1</v>
      </c>
      <c r="D55" s="34">
        <v>-1</v>
      </c>
      <c r="E55" s="13">
        <v>0</v>
      </c>
      <c r="F55" s="13">
        <v>0</v>
      </c>
      <c r="G55" s="13">
        <v>0</v>
      </c>
      <c r="H55" s="13">
        <v>0</v>
      </c>
      <c r="I55" s="13">
        <v>0</v>
      </c>
      <c r="J55" s="13">
        <v>0</v>
      </c>
      <c r="K55" s="13">
        <v>0</v>
      </c>
      <c r="L55" s="13">
        <v>0</v>
      </c>
      <c r="M55" s="13">
        <v>0</v>
      </c>
      <c r="N55" s="13">
        <v>0</v>
      </c>
      <c r="O55" s="25">
        <v>0</v>
      </c>
    </row>
    <row r="56" spans="1:15" x14ac:dyDescent="0.25">
      <c r="A56" s="12" t="s">
        <v>353</v>
      </c>
      <c r="B56" s="13">
        <v>3</v>
      </c>
      <c r="C56" s="13">
        <v>8</v>
      </c>
      <c r="D56" s="34">
        <v>-0.625</v>
      </c>
      <c r="E56" s="13">
        <v>2</v>
      </c>
      <c r="F56" s="13">
        <v>0</v>
      </c>
      <c r="G56" s="13">
        <v>1</v>
      </c>
      <c r="H56" s="13">
        <v>0</v>
      </c>
      <c r="I56" s="13">
        <v>1</v>
      </c>
      <c r="J56" s="13">
        <v>0</v>
      </c>
      <c r="K56" s="13">
        <v>0</v>
      </c>
      <c r="L56" s="13">
        <v>0</v>
      </c>
      <c r="M56" s="13">
        <v>0</v>
      </c>
      <c r="N56" s="13">
        <v>0</v>
      </c>
      <c r="O56" s="25">
        <v>1</v>
      </c>
    </row>
    <row r="57" spans="1:15" x14ac:dyDescent="0.25">
      <c r="A57" s="12" t="s">
        <v>354</v>
      </c>
      <c r="B57" s="13">
        <v>8</v>
      </c>
      <c r="C57" s="13">
        <v>4</v>
      </c>
      <c r="D57" s="34">
        <v>1</v>
      </c>
      <c r="E57" s="13">
        <v>9</v>
      </c>
      <c r="F57" s="13">
        <v>10</v>
      </c>
      <c r="G57" s="13">
        <v>2</v>
      </c>
      <c r="H57" s="13">
        <v>4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3">
        <v>0</v>
      </c>
      <c r="O57" s="25">
        <v>18</v>
      </c>
    </row>
    <row r="58" spans="1:15" x14ac:dyDescent="0.25">
      <c r="A58" s="12" t="s">
        <v>355</v>
      </c>
      <c r="B58" s="13">
        <v>2</v>
      </c>
      <c r="C58" s="13">
        <v>3</v>
      </c>
      <c r="D58" s="34">
        <v>-0.33333333333333298</v>
      </c>
      <c r="E58" s="13">
        <v>0</v>
      </c>
      <c r="F58" s="13">
        <v>0</v>
      </c>
      <c r="G58" s="13">
        <v>1</v>
      </c>
      <c r="H58" s="13">
        <v>1</v>
      </c>
      <c r="I58" s="13">
        <v>0</v>
      </c>
      <c r="J58" s="13">
        <v>8</v>
      </c>
      <c r="K58" s="13">
        <v>0</v>
      </c>
      <c r="L58" s="13">
        <v>0</v>
      </c>
      <c r="M58" s="13">
        <v>0</v>
      </c>
      <c r="N58" s="13">
        <v>0</v>
      </c>
      <c r="O58" s="25">
        <v>1</v>
      </c>
    </row>
    <row r="59" spans="1:15" x14ac:dyDescent="0.25">
      <c r="A59" s="12" t="s">
        <v>356</v>
      </c>
      <c r="B59" s="13">
        <v>1</v>
      </c>
      <c r="C59" s="13">
        <v>6</v>
      </c>
      <c r="D59" s="34">
        <v>-0.83333333333333304</v>
      </c>
      <c r="E59" s="13">
        <v>0</v>
      </c>
      <c r="F59" s="13">
        <v>0</v>
      </c>
      <c r="G59" s="13">
        <v>3</v>
      </c>
      <c r="H59" s="13">
        <v>1</v>
      </c>
      <c r="I59" s="13">
        <v>0</v>
      </c>
      <c r="J59" s="13">
        <v>0</v>
      </c>
      <c r="K59" s="13">
        <v>0</v>
      </c>
      <c r="L59" s="13">
        <v>0</v>
      </c>
      <c r="M59" s="13">
        <v>0</v>
      </c>
      <c r="N59" s="13">
        <v>0</v>
      </c>
      <c r="O59" s="25">
        <v>5</v>
      </c>
    </row>
    <row r="60" spans="1:15" x14ac:dyDescent="0.25">
      <c r="A60" s="12" t="s">
        <v>357</v>
      </c>
      <c r="B60" s="13">
        <v>7</v>
      </c>
      <c r="C60" s="13">
        <v>5</v>
      </c>
      <c r="D60" s="34">
        <v>0.4</v>
      </c>
      <c r="E60" s="13">
        <v>0</v>
      </c>
      <c r="F60" s="13">
        <v>0</v>
      </c>
      <c r="G60" s="13">
        <v>3</v>
      </c>
      <c r="H60" s="13">
        <v>2</v>
      </c>
      <c r="I60" s="13">
        <v>0</v>
      </c>
      <c r="J60" s="13">
        <v>3</v>
      </c>
      <c r="K60" s="13">
        <v>0</v>
      </c>
      <c r="L60" s="13">
        <v>0</v>
      </c>
      <c r="M60" s="13">
        <v>0</v>
      </c>
      <c r="N60" s="13">
        <v>0</v>
      </c>
      <c r="O60" s="25">
        <v>2</v>
      </c>
    </row>
    <row r="61" spans="1:15" x14ac:dyDescent="0.25">
      <c r="A61" s="12" t="s">
        <v>358</v>
      </c>
      <c r="B61" s="13">
        <v>2</v>
      </c>
      <c r="C61" s="13">
        <v>4</v>
      </c>
      <c r="D61" s="34">
        <v>-0.5</v>
      </c>
      <c r="E61" s="13">
        <v>0</v>
      </c>
      <c r="F61" s="13">
        <v>0</v>
      </c>
      <c r="G61" s="13">
        <v>1</v>
      </c>
      <c r="H61" s="13">
        <v>3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25">
        <v>14</v>
      </c>
    </row>
    <row r="62" spans="1:15" x14ac:dyDescent="0.25">
      <c r="A62" s="12" t="s">
        <v>359</v>
      </c>
      <c r="B62" s="13">
        <v>6</v>
      </c>
      <c r="C62" s="13">
        <v>0</v>
      </c>
      <c r="D62" s="34">
        <v>0</v>
      </c>
      <c r="E62" s="13">
        <v>1</v>
      </c>
      <c r="F62" s="13">
        <v>1</v>
      </c>
      <c r="G62" s="13">
        <v>1</v>
      </c>
      <c r="H62" s="13">
        <v>1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3">
        <v>0</v>
      </c>
      <c r="O62" s="25">
        <v>2</v>
      </c>
    </row>
    <row r="63" spans="1:15" x14ac:dyDescent="0.25">
      <c r="A63" s="12" t="s">
        <v>360</v>
      </c>
      <c r="B63" s="13">
        <v>42</v>
      </c>
      <c r="C63" s="13">
        <v>25</v>
      </c>
      <c r="D63" s="34">
        <v>0.68</v>
      </c>
      <c r="E63" s="13">
        <v>0</v>
      </c>
      <c r="F63" s="13">
        <v>0</v>
      </c>
      <c r="G63" s="13">
        <v>10</v>
      </c>
      <c r="H63" s="13">
        <v>10</v>
      </c>
      <c r="I63" s="13">
        <v>6</v>
      </c>
      <c r="J63" s="13">
        <v>5</v>
      </c>
      <c r="K63" s="13">
        <v>0</v>
      </c>
      <c r="L63" s="13">
        <v>0</v>
      </c>
      <c r="M63" s="13">
        <v>0</v>
      </c>
      <c r="N63" s="13">
        <v>2</v>
      </c>
      <c r="O63" s="25">
        <v>17</v>
      </c>
    </row>
    <row r="64" spans="1:15" x14ac:dyDescent="0.25">
      <c r="A64" s="12" t="s">
        <v>361</v>
      </c>
      <c r="B64" s="13">
        <v>19</v>
      </c>
      <c r="C64" s="13">
        <v>11</v>
      </c>
      <c r="D64" s="34">
        <v>0.72727272727272696</v>
      </c>
      <c r="E64" s="13">
        <v>0</v>
      </c>
      <c r="F64" s="13">
        <v>0</v>
      </c>
      <c r="G64" s="13">
        <v>0</v>
      </c>
      <c r="H64" s="13">
        <v>0</v>
      </c>
      <c r="I64" s="13">
        <v>5</v>
      </c>
      <c r="J64" s="13">
        <v>4</v>
      </c>
      <c r="K64" s="13">
        <v>0</v>
      </c>
      <c r="L64" s="13">
        <v>0</v>
      </c>
      <c r="M64" s="13">
        <v>0</v>
      </c>
      <c r="N64" s="13">
        <v>0</v>
      </c>
      <c r="O64" s="25">
        <v>3</v>
      </c>
    </row>
    <row r="65" spans="1:15" x14ac:dyDescent="0.25">
      <c r="A65" s="12" t="s">
        <v>362</v>
      </c>
      <c r="B65" s="13">
        <v>0</v>
      </c>
      <c r="C65" s="13">
        <v>1</v>
      </c>
      <c r="D65" s="34">
        <v>-1</v>
      </c>
      <c r="E65" s="13">
        <v>0</v>
      </c>
      <c r="F65" s="13">
        <v>0</v>
      </c>
      <c r="G65" s="13">
        <v>1</v>
      </c>
      <c r="H65" s="13">
        <v>0</v>
      </c>
      <c r="I65" s="13">
        <v>0</v>
      </c>
      <c r="J65" s="13">
        <v>0</v>
      </c>
      <c r="K65" s="13">
        <v>0</v>
      </c>
      <c r="L65" s="13">
        <v>0</v>
      </c>
      <c r="M65" s="13">
        <v>0</v>
      </c>
      <c r="N65" s="13">
        <v>0</v>
      </c>
      <c r="O65" s="25">
        <v>0</v>
      </c>
    </row>
    <row r="66" spans="1:15" x14ac:dyDescent="0.25">
      <c r="A66" s="12" t="s">
        <v>363</v>
      </c>
      <c r="B66" s="13">
        <v>0</v>
      </c>
      <c r="C66" s="13">
        <v>0</v>
      </c>
      <c r="D66" s="34">
        <v>0</v>
      </c>
      <c r="E66" s="13">
        <v>0</v>
      </c>
      <c r="F66" s="13">
        <v>0</v>
      </c>
      <c r="G66" s="13">
        <v>0</v>
      </c>
      <c r="H66" s="13">
        <v>0</v>
      </c>
      <c r="I66" s="13">
        <v>0</v>
      </c>
      <c r="J66" s="13">
        <v>0</v>
      </c>
      <c r="K66" s="13">
        <v>0</v>
      </c>
      <c r="L66" s="13">
        <v>0</v>
      </c>
      <c r="M66" s="13">
        <v>0</v>
      </c>
      <c r="N66" s="13">
        <v>0</v>
      </c>
      <c r="O66" s="25">
        <v>0</v>
      </c>
    </row>
    <row r="67" spans="1:15" x14ac:dyDescent="0.25">
      <c r="A67" s="12" t="s">
        <v>364</v>
      </c>
      <c r="B67" s="13">
        <v>0</v>
      </c>
      <c r="C67" s="13">
        <v>0</v>
      </c>
      <c r="D67" s="34">
        <v>0</v>
      </c>
      <c r="E67" s="13">
        <v>0</v>
      </c>
      <c r="F67" s="13">
        <v>0</v>
      </c>
      <c r="G67" s="13">
        <v>0</v>
      </c>
      <c r="H67" s="13">
        <v>0</v>
      </c>
      <c r="I67" s="13">
        <v>0</v>
      </c>
      <c r="J67" s="13">
        <v>3</v>
      </c>
      <c r="K67" s="13">
        <v>0</v>
      </c>
      <c r="L67" s="13">
        <v>0</v>
      </c>
      <c r="M67" s="13">
        <v>0</v>
      </c>
      <c r="N67" s="13">
        <v>0</v>
      </c>
      <c r="O67" s="25">
        <v>1</v>
      </c>
    </row>
    <row r="68" spans="1:15" x14ac:dyDescent="0.25">
      <c r="A68" s="12" t="s">
        <v>365</v>
      </c>
      <c r="B68" s="13">
        <v>0</v>
      </c>
      <c r="C68" s="13">
        <v>0</v>
      </c>
      <c r="D68" s="34">
        <v>0</v>
      </c>
      <c r="E68" s="13">
        <v>0</v>
      </c>
      <c r="F68" s="13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25">
        <v>0</v>
      </c>
    </row>
    <row r="69" spans="1:15" x14ac:dyDescent="0.25">
      <c r="A69" s="12" t="s">
        <v>366</v>
      </c>
      <c r="B69" s="13">
        <v>1</v>
      </c>
      <c r="C69" s="13">
        <v>2</v>
      </c>
      <c r="D69" s="34">
        <v>-0.5</v>
      </c>
      <c r="E69" s="13">
        <v>0</v>
      </c>
      <c r="F69" s="13">
        <v>0</v>
      </c>
      <c r="G69" s="13">
        <v>0</v>
      </c>
      <c r="H69" s="13">
        <v>0</v>
      </c>
      <c r="I69" s="13">
        <v>0</v>
      </c>
      <c r="J69" s="13">
        <v>0</v>
      </c>
      <c r="K69" s="13">
        <v>0</v>
      </c>
      <c r="L69" s="13">
        <v>0</v>
      </c>
      <c r="M69" s="13">
        <v>0</v>
      </c>
      <c r="N69" s="13">
        <v>0</v>
      </c>
      <c r="O69" s="25">
        <v>0</v>
      </c>
    </row>
    <row r="70" spans="1:15" x14ac:dyDescent="0.25">
      <c r="A70" s="12" t="s">
        <v>367</v>
      </c>
      <c r="B70" s="13">
        <v>3</v>
      </c>
      <c r="C70" s="13">
        <v>0</v>
      </c>
      <c r="D70" s="34">
        <v>0</v>
      </c>
      <c r="E70" s="13">
        <v>0</v>
      </c>
      <c r="F70" s="13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25">
        <v>0</v>
      </c>
    </row>
    <row r="71" spans="1:15" x14ac:dyDescent="0.25">
      <c r="A71" s="12" t="s">
        <v>368</v>
      </c>
      <c r="B71" s="13">
        <v>0</v>
      </c>
      <c r="C71" s="13">
        <v>0</v>
      </c>
      <c r="D71" s="34">
        <v>0</v>
      </c>
      <c r="E71" s="13">
        <v>0</v>
      </c>
      <c r="F71" s="13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25">
        <v>1</v>
      </c>
    </row>
    <row r="72" spans="1:15" x14ac:dyDescent="0.25">
      <c r="A72" s="50" t="s">
        <v>369</v>
      </c>
      <c r="B72" s="32">
        <v>5</v>
      </c>
      <c r="C72" s="32">
        <v>4</v>
      </c>
      <c r="D72" s="33">
        <v>0.25</v>
      </c>
      <c r="E72" s="32">
        <v>0</v>
      </c>
      <c r="F72" s="32">
        <v>0</v>
      </c>
      <c r="G72" s="32">
        <v>0</v>
      </c>
      <c r="H72" s="32">
        <v>0</v>
      </c>
      <c r="I72" s="32">
        <v>0</v>
      </c>
      <c r="J72" s="32">
        <v>0</v>
      </c>
      <c r="K72" s="32">
        <v>0</v>
      </c>
      <c r="L72" s="32">
        <v>0</v>
      </c>
      <c r="M72" s="32">
        <v>0</v>
      </c>
      <c r="N72" s="32">
        <v>0</v>
      </c>
      <c r="O72" s="32">
        <v>1</v>
      </c>
    </row>
    <row r="73" spans="1:15" x14ac:dyDescent="0.25">
      <c r="A73" s="12" t="s">
        <v>370</v>
      </c>
      <c r="B73" s="13">
        <v>5</v>
      </c>
      <c r="C73" s="13">
        <v>4</v>
      </c>
      <c r="D73" s="34">
        <v>0.25</v>
      </c>
      <c r="E73" s="13">
        <v>0</v>
      </c>
      <c r="F73" s="13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25">
        <v>1</v>
      </c>
    </row>
    <row r="74" spans="1:15" x14ac:dyDescent="0.25">
      <c r="A74" s="50" t="s">
        <v>371</v>
      </c>
      <c r="B74" s="32">
        <v>25</v>
      </c>
      <c r="C74" s="32">
        <v>17</v>
      </c>
      <c r="D74" s="33">
        <v>0.47058823529411797</v>
      </c>
      <c r="E74" s="32">
        <v>4</v>
      </c>
      <c r="F74" s="32">
        <v>5</v>
      </c>
      <c r="G74" s="32">
        <v>10</v>
      </c>
      <c r="H74" s="32">
        <v>8</v>
      </c>
      <c r="I74" s="32">
        <v>0</v>
      </c>
      <c r="J74" s="32">
        <v>0</v>
      </c>
      <c r="K74" s="32">
        <v>0</v>
      </c>
      <c r="L74" s="32">
        <v>0</v>
      </c>
      <c r="M74" s="32">
        <v>3</v>
      </c>
      <c r="N74" s="32">
        <v>1</v>
      </c>
      <c r="O74" s="32">
        <v>17</v>
      </c>
    </row>
    <row r="75" spans="1:15" x14ac:dyDescent="0.25">
      <c r="A75" s="12" t="s">
        <v>372</v>
      </c>
      <c r="B75" s="13">
        <v>1</v>
      </c>
      <c r="C75" s="13">
        <v>5</v>
      </c>
      <c r="D75" s="34">
        <v>-0.8</v>
      </c>
      <c r="E75" s="13">
        <v>0</v>
      </c>
      <c r="F75" s="13">
        <v>0</v>
      </c>
      <c r="G75" s="13">
        <v>2</v>
      </c>
      <c r="H75" s="13">
        <v>1</v>
      </c>
      <c r="I75" s="13">
        <v>0</v>
      </c>
      <c r="J75" s="13">
        <v>0</v>
      </c>
      <c r="K75" s="13">
        <v>0</v>
      </c>
      <c r="L75" s="13">
        <v>0</v>
      </c>
      <c r="M75" s="13">
        <v>2</v>
      </c>
      <c r="N75" s="13">
        <v>0</v>
      </c>
      <c r="O75" s="25">
        <v>4</v>
      </c>
    </row>
    <row r="76" spans="1:15" x14ac:dyDescent="0.25">
      <c r="A76" s="12" t="s">
        <v>373</v>
      </c>
      <c r="B76" s="13">
        <v>1</v>
      </c>
      <c r="C76" s="13">
        <v>0</v>
      </c>
      <c r="D76" s="34">
        <v>0</v>
      </c>
      <c r="E76" s="13">
        <v>0</v>
      </c>
      <c r="F76" s="13">
        <v>0</v>
      </c>
      <c r="G76" s="13">
        <v>0</v>
      </c>
      <c r="H76" s="13">
        <v>1</v>
      </c>
      <c r="I76" s="13">
        <v>0</v>
      </c>
      <c r="J76" s="13">
        <v>0</v>
      </c>
      <c r="K76" s="13">
        <v>0</v>
      </c>
      <c r="L76" s="13">
        <v>0</v>
      </c>
      <c r="M76" s="13">
        <v>0</v>
      </c>
      <c r="N76" s="13">
        <v>0</v>
      </c>
      <c r="O76" s="25">
        <v>0</v>
      </c>
    </row>
    <row r="77" spans="1:15" x14ac:dyDescent="0.25">
      <c r="A77" s="12" t="s">
        <v>374</v>
      </c>
      <c r="B77" s="13">
        <v>9</v>
      </c>
      <c r="C77" s="13">
        <v>2</v>
      </c>
      <c r="D77" s="34">
        <v>3.5</v>
      </c>
      <c r="E77" s="13">
        <v>3</v>
      </c>
      <c r="F77" s="13">
        <v>3</v>
      </c>
      <c r="G77" s="13">
        <v>3</v>
      </c>
      <c r="H77" s="13">
        <v>3</v>
      </c>
      <c r="I77" s="13">
        <v>0</v>
      </c>
      <c r="J77" s="13">
        <v>0</v>
      </c>
      <c r="K77" s="13">
        <v>0</v>
      </c>
      <c r="L77" s="13">
        <v>0</v>
      </c>
      <c r="M77" s="13">
        <v>0</v>
      </c>
      <c r="N77" s="13">
        <v>1</v>
      </c>
      <c r="O77" s="25">
        <v>8</v>
      </c>
    </row>
    <row r="78" spans="1:15" x14ac:dyDescent="0.25">
      <c r="A78" s="12" t="s">
        <v>375</v>
      </c>
      <c r="B78" s="13">
        <v>2</v>
      </c>
      <c r="C78" s="13">
        <v>0</v>
      </c>
      <c r="D78" s="34">
        <v>0</v>
      </c>
      <c r="E78" s="13">
        <v>0</v>
      </c>
      <c r="F78" s="13">
        <v>0</v>
      </c>
      <c r="G78" s="13">
        <v>0</v>
      </c>
      <c r="H78" s="13">
        <v>0</v>
      </c>
      <c r="I78" s="13">
        <v>0</v>
      </c>
      <c r="J78" s="13">
        <v>0</v>
      </c>
      <c r="K78" s="13">
        <v>0</v>
      </c>
      <c r="L78" s="13">
        <v>0</v>
      </c>
      <c r="M78" s="13">
        <v>0</v>
      </c>
      <c r="N78" s="13">
        <v>0</v>
      </c>
      <c r="O78" s="25">
        <v>0</v>
      </c>
    </row>
    <row r="79" spans="1:15" x14ac:dyDescent="0.25">
      <c r="A79" s="12" t="s">
        <v>376</v>
      </c>
      <c r="B79" s="13">
        <v>11</v>
      </c>
      <c r="C79" s="13">
        <v>10</v>
      </c>
      <c r="D79" s="34">
        <v>0.1</v>
      </c>
      <c r="E79" s="13">
        <v>1</v>
      </c>
      <c r="F79" s="13">
        <v>1</v>
      </c>
      <c r="G79" s="13">
        <v>3</v>
      </c>
      <c r="H79" s="13">
        <v>2</v>
      </c>
      <c r="I79" s="13">
        <v>0</v>
      </c>
      <c r="J79" s="13">
        <v>0</v>
      </c>
      <c r="K79" s="13">
        <v>0</v>
      </c>
      <c r="L79" s="13">
        <v>0</v>
      </c>
      <c r="M79" s="13">
        <v>1</v>
      </c>
      <c r="N79" s="13">
        <v>0</v>
      </c>
      <c r="O79" s="25">
        <v>5</v>
      </c>
    </row>
    <row r="80" spans="1:15" x14ac:dyDescent="0.25">
      <c r="A80" s="12" t="s">
        <v>377</v>
      </c>
      <c r="B80" s="13">
        <v>0</v>
      </c>
      <c r="C80" s="13">
        <v>0</v>
      </c>
      <c r="D80" s="34">
        <v>0</v>
      </c>
      <c r="E80" s="13">
        <v>0</v>
      </c>
      <c r="F80" s="13">
        <v>0</v>
      </c>
      <c r="G80" s="13">
        <v>0</v>
      </c>
      <c r="H80" s="13">
        <v>0</v>
      </c>
      <c r="I80" s="13">
        <v>0</v>
      </c>
      <c r="J80" s="13">
        <v>0</v>
      </c>
      <c r="K80" s="13">
        <v>0</v>
      </c>
      <c r="L80" s="13">
        <v>0</v>
      </c>
      <c r="M80" s="13">
        <v>0</v>
      </c>
      <c r="N80" s="13">
        <v>0</v>
      </c>
      <c r="O80" s="25">
        <v>0</v>
      </c>
    </row>
    <row r="81" spans="1:15" x14ac:dyDescent="0.25">
      <c r="A81" s="12" t="s">
        <v>378</v>
      </c>
      <c r="B81" s="13">
        <v>1</v>
      </c>
      <c r="C81" s="13">
        <v>0</v>
      </c>
      <c r="D81" s="34">
        <v>0</v>
      </c>
      <c r="E81" s="13">
        <v>0</v>
      </c>
      <c r="F81" s="13">
        <v>1</v>
      </c>
      <c r="G81" s="13">
        <v>2</v>
      </c>
      <c r="H81" s="13">
        <v>1</v>
      </c>
      <c r="I81" s="13">
        <v>0</v>
      </c>
      <c r="J81" s="13">
        <v>0</v>
      </c>
      <c r="K81" s="13">
        <v>0</v>
      </c>
      <c r="L81" s="13">
        <v>0</v>
      </c>
      <c r="M81" s="13">
        <v>0</v>
      </c>
      <c r="N81" s="13">
        <v>0</v>
      </c>
      <c r="O81" s="25">
        <v>0</v>
      </c>
    </row>
    <row r="82" spans="1:15" x14ac:dyDescent="0.25">
      <c r="A82" s="50" t="s">
        <v>379</v>
      </c>
      <c r="B82" s="32">
        <v>107</v>
      </c>
      <c r="C82" s="32">
        <v>117</v>
      </c>
      <c r="D82" s="33">
        <v>-8.54700854700855E-2</v>
      </c>
      <c r="E82" s="32">
        <v>4</v>
      </c>
      <c r="F82" s="32">
        <v>34</v>
      </c>
      <c r="G82" s="32">
        <v>5</v>
      </c>
      <c r="H82" s="32">
        <v>25</v>
      </c>
      <c r="I82" s="32">
        <v>0</v>
      </c>
      <c r="J82" s="32">
        <v>0</v>
      </c>
      <c r="K82" s="32">
        <v>0</v>
      </c>
      <c r="L82" s="32">
        <v>0</v>
      </c>
      <c r="M82" s="32">
        <v>6</v>
      </c>
      <c r="N82" s="32">
        <v>0</v>
      </c>
      <c r="O82" s="32">
        <v>49</v>
      </c>
    </row>
    <row r="83" spans="1:15" x14ac:dyDescent="0.25">
      <c r="A83" s="12" t="s">
        <v>380</v>
      </c>
      <c r="B83" s="13">
        <v>8</v>
      </c>
      <c r="C83" s="13">
        <v>16</v>
      </c>
      <c r="D83" s="34">
        <v>-0.5</v>
      </c>
      <c r="E83" s="13">
        <v>1</v>
      </c>
      <c r="F83" s="13">
        <v>0</v>
      </c>
      <c r="G83" s="13">
        <v>3</v>
      </c>
      <c r="H83" s="13">
        <v>1</v>
      </c>
      <c r="I83" s="13">
        <v>0</v>
      </c>
      <c r="J83" s="13">
        <v>0</v>
      </c>
      <c r="K83" s="13">
        <v>0</v>
      </c>
      <c r="L83" s="13">
        <v>0</v>
      </c>
      <c r="M83" s="13">
        <v>3</v>
      </c>
      <c r="N83" s="13">
        <v>0</v>
      </c>
      <c r="O83" s="25">
        <v>2</v>
      </c>
    </row>
    <row r="84" spans="1:15" x14ac:dyDescent="0.25">
      <c r="A84" s="12" t="s">
        <v>381</v>
      </c>
      <c r="B84" s="13">
        <v>99</v>
      </c>
      <c r="C84" s="13">
        <v>101</v>
      </c>
      <c r="D84" s="34">
        <v>-1.9801980198019799E-2</v>
      </c>
      <c r="E84" s="13">
        <v>3</v>
      </c>
      <c r="F84" s="13">
        <v>34</v>
      </c>
      <c r="G84" s="13">
        <v>2</v>
      </c>
      <c r="H84" s="13">
        <v>24</v>
      </c>
      <c r="I84" s="13">
        <v>0</v>
      </c>
      <c r="J84" s="13">
        <v>0</v>
      </c>
      <c r="K84" s="13">
        <v>0</v>
      </c>
      <c r="L84" s="13">
        <v>0</v>
      </c>
      <c r="M84" s="13">
        <v>3</v>
      </c>
      <c r="N84" s="13">
        <v>0</v>
      </c>
      <c r="O84" s="25">
        <v>47</v>
      </c>
    </row>
    <row r="85" spans="1:15" x14ac:dyDescent="0.25">
      <c r="A85" s="50" t="s">
        <v>382</v>
      </c>
      <c r="B85" s="32">
        <v>500</v>
      </c>
      <c r="C85" s="32">
        <v>569</v>
      </c>
      <c r="D85" s="33">
        <v>-0.12126537785588801</v>
      </c>
      <c r="E85" s="32">
        <v>9</v>
      </c>
      <c r="F85" s="32">
        <v>11</v>
      </c>
      <c r="G85" s="32">
        <v>296</v>
      </c>
      <c r="H85" s="32">
        <v>259</v>
      </c>
      <c r="I85" s="32">
        <v>0</v>
      </c>
      <c r="J85" s="32">
        <v>0</v>
      </c>
      <c r="K85" s="32">
        <v>0</v>
      </c>
      <c r="L85" s="32">
        <v>0</v>
      </c>
      <c r="M85" s="32">
        <v>0</v>
      </c>
      <c r="N85" s="32">
        <v>0</v>
      </c>
      <c r="O85" s="32">
        <v>144</v>
      </c>
    </row>
    <row r="86" spans="1:15" x14ac:dyDescent="0.25">
      <c r="A86" s="12" t="s">
        <v>383</v>
      </c>
      <c r="B86" s="13">
        <v>0</v>
      </c>
      <c r="C86" s="13">
        <v>0</v>
      </c>
      <c r="D86" s="34">
        <v>0</v>
      </c>
      <c r="E86" s="13">
        <v>0</v>
      </c>
      <c r="F86" s="13">
        <v>0</v>
      </c>
      <c r="G86" s="13">
        <v>0</v>
      </c>
      <c r="H86" s="13">
        <v>0</v>
      </c>
      <c r="I86" s="13">
        <v>0</v>
      </c>
      <c r="J86" s="13">
        <v>0</v>
      </c>
      <c r="K86" s="13">
        <v>0</v>
      </c>
      <c r="L86" s="13">
        <v>0</v>
      </c>
      <c r="M86" s="13">
        <v>0</v>
      </c>
      <c r="N86" s="13">
        <v>0</v>
      </c>
      <c r="O86" s="25">
        <v>0</v>
      </c>
    </row>
    <row r="87" spans="1:15" x14ac:dyDescent="0.25">
      <c r="A87" s="12" t="s">
        <v>384</v>
      </c>
      <c r="B87" s="13">
        <v>0</v>
      </c>
      <c r="C87" s="13">
        <v>0</v>
      </c>
      <c r="D87" s="34">
        <v>0</v>
      </c>
      <c r="E87" s="13">
        <v>0</v>
      </c>
      <c r="F87" s="13">
        <v>0</v>
      </c>
      <c r="G87" s="13">
        <v>0</v>
      </c>
      <c r="H87" s="13">
        <v>0</v>
      </c>
      <c r="I87" s="13">
        <v>0</v>
      </c>
      <c r="J87" s="13">
        <v>0</v>
      </c>
      <c r="K87" s="13">
        <v>0</v>
      </c>
      <c r="L87" s="13">
        <v>0</v>
      </c>
      <c r="M87" s="13">
        <v>0</v>
      </c>
      <c r="N87" s="13">
        <v>0</v>
      </c>
      <c r="O87" s="25">
        <v>0</v>
      </c>
    </row>
    <row r="88" spans="1:15" x14ac:dyDescent="0.25">
      <c r="A88" s="12" t="s">
        <v>385</v>
      </c>
      <c r="B88" s="13">
        <v>0</v>
      </c>
      <c r="C88" s="13">
        <v>0</v>
      </c>
      <c r="D88" s="34">
        <v>0</v>
      </c>
      <c r="E88" s="13">
        <v>0</v>
      </c>
      <c r="F88" s="13">
        <v>0</v>
      </c>
      <c r="G88" s="13">
        <v>0</v>
      </c>
      <c r="H88" s="13">
        <v>0</v>
      </c>
      <c r="I88" s="13">
        <v>0</v>
      </c>
      <c r="J88" s="13">
        <v>0</v>
      </c>
      <c r="K88" s="13">
        <v>0</v>
      </c>
      <c r="L88" s="13">
        <v>0</v>
      </c>
      <c r="M88" s="13">
        <v>0</v>
      </c>
      <c r="N88" s="13">
        <v>0</v>
      </c>
      <c r="O88" s="25">
        <v>0</v>
      </c>
    </row>
    <row r="89" spans="1:15" x14ac:dyDescent="0.25">
      <c r="A89" s="12" t="s">
        <v>386</v>
      </c>
      <c r="B89" s="13">
        <v>1</v>
      </c>
      <c r="C89" s="13">
        <v>2</v>
      </c>
      <c r="D89" s="34">
        <v>-0.5</v>
      </c>
      <c r="E89" s="13">
        <v>0</v>
      </c>
      <c r="F89" s="13">
        <v>0</v>
      </c>
      <c r="G89" s="13">
        <v>0</v>
      </c>
      <c r="H89" s="13">
        <v>0</v>
      </c>
      <c r="I89" s="13">
        <v>0</v>
      </c>
      <c r="J89" s="13">
        <v>0</v>
      </c>
      <c r="K89" s="13">
        <v>0</v>
      </c>
      <c r="L89" s="13">
        <v>0</v>
      </c>
      <c r="M89" s="13">
        <v>0</v>
      </c>
      <c r="N89" s="13">
        <v>0</v>
      </c>
      <c r="O89" s="25">
        <v>0</v>
      </c>
    </row>
    <row r="90" spans="1:15" x14ac:dyDescent="0.25">
      <c r="A90" s="12" t="s">
        <v>387</v>
      </c>
      <c r="B90" s="13">
        <v>2</v>
      </c>
      <c r="C90" s="13">
        <v>1</v>
      </c>
      <c r="D90" s="34">
        <v>1</v>
      </c>
      <c r="E90" s="13">
        <v>0</v>
      </c>
      <c r="F90" s="13">
        <v>0</v>
      </c>
      <c r="G90" s="13">
        <v>1</v>
      </c>
      <c r="H90" s="13">
        <v>1</v>
      </c>
      <c r="I90" s="13">
        <v>0</v>
      </c>
      <c r="J90" s="13">
        <v>0</v>
      </c>
      <c r="K90" s="13">
        <v>0</v>
      </c>
      <c r="L90" s="13">
        <v>0</v>
      </c>
      <c r="M90" s="13">
        <v>0</v>
      </c>
      <c r="N90" s="13">
        <v>0</v>
      </c>
      <c r="O90" s="25">
        <v>0</v>
      </c>
    </row>
    <row r="91" spans="1:15" x14ac:dyDescent="0.25">
      <c r="A91" s="12" t="s">
        <v>388</v>
      </c>
      <c r="B91" s="13">
        <v>16</v>
      </c>
      <c r="C91" s="13">
        <v>9</v>
      </c>
      <c r="D91" s="34">
        <v>0.77777777777777801</v>
      </c>
      <c r="E91" s="13">
        <v>0</v>
      </c>
      <c r="F91" s="13">
        <v>0</v>
      </c>
      <c r="G91" s="13">
        <v>0</v>
      </c>
      <c r="H91" s="13">
        <v>0</v>
      </c>
      <c r="I91" s="13">
        <v>0</v>
      </c>
      <c r="J91" s="13">
        <v>0</v>
      </c>
      <c r="K91" s="13">
        <v>0</v>
      </c>
      <c r="L91" s="13">
        <v>0</v>
      </c>
      <c r="M91" s="13">
        <v>0</v>
      </c>
      <c r="N91" s="13">
        <v>0</v>
      </c>
      <c r="O91" s="25">
        <v>0</v>
      </c>
    </row>
    <row r="92" spans="1:15" x14ac:dyDescent="0.25">
      <c r="A92" s="12" t="s">
        <v>389</v>
      </c>
      <c r="B92" s="13">
        <v>186</v>
      </c>
      <c r="C92" s="13">
        <v>218</v>
      </c>
      <c r="D92" s="34">
        <v>-0.146788990825688</v>
      </c>
      <c r="E92" s="13">
        <v>2</v>
      </c>
      <c r="F92" s="13">
        <v>2</v>
      </c>
      <c r="G92" s="13">
        <v>62</v>
      </c>
      <c r="H92" s="13">
        <v>96</v>
      </c>
      <c r="I92" s="13">
        <v>0</v>
      </c>
      <c r="J92" s="13">
        <v>0</v>
      </c>
      <c r="K92" s="13">
        <v>0</v>
      </c>
      <c r="L92" s="13">
        <v>0</v>
      </c>
      <c r="M92" s="13">
        <v>0</v>
      </c>
      <c r="N92" s="13">
        <v>0</v>
      </c>
      <c r="O92" s="25">
        <v>76</v>
      </c>
    </row>
    <row r="93" spans="1:15" x14ac:dyDescent="0.25">
      <c r="A93" s="12" t="s">
        <v>390</v>
      </c>
      <c r="B93" s="13">
        <v>22</v>
      </c>
      <c r="C93" s="13">
        <v>19</v>
      </c>
      <c r="D93" s="34">
        <v>0.157894736842105</v>
      </c>
      <c r="E93" s="13">
        <v>2</v>
      </c>
      <c r="F93" s="13">
        <v>2</v>
      </c>
      <c r="G93" s="13">
        <v>4</v>
      </c>
      <c r="H93" s="13">
        <v>6</v>
      </c>
      <c r="I93" s="13">
        <v>0</v>
      </c>
      <c r="J93" s="13">
        <v>0</v>
      </c>
      <c r="K93" s="13">
        <v>0</v>
      </c>
      <c r="L93" s="13">
        <v>0</v>
      </c>
      <c r="M93" s="13">
        <v>0</v>
      </c>
      <c r="N93" s="13">
        <v>0</v>
      </c>
      <c r="O93" s="25">
        <v>5</v>
      </c>
    </row>
    <row r="94" spans="1:15" x14ac:dyDescent="0.25">
      <c r="A94" s="12" t="s">
        <v>391</v>
      </c>
      <c r="B94" s="13">
        <v>273</v>
      </c>
      <c r="C94" s="13">
        <v>320</v>
      </c>
      <c r="D94" s="34">
        <v>-0.14687500000000001</v>
      </c>
      <c r="E94" s="13">
        <v>5</v>
      </c>
      <c r="F94" s="13">
        <v>7</v>
      </c>
      <c r="G94" s="13">
        <v>229</v>
      </c>
      <c r="H94" s="13">
        <v>156</v>
      </c>
      <c r="I94" s="13">
        <v>0</v>
      </c>
      <c r="J94" s="13">
        <v>0</v>
      </c>
      <c r="K94" s="13">
        <v>0</v>
      </c>
      <c r="L94" s="13">
        <v>0</v>
      </c>
      <c r="M94" s="13">
        <v>0</v>
      </c>
      <c r="N94" s="13">
        <v>0</v>
      </c>
      <c r="O94" s="25">
        <v>63</v>
      </c>
    </row>
    <row r="95" spans="1:15" x14ac:dyDescent="0.25">
      <c r="A95" s="12" t="s">
        <v>392</v>
      </c>
      <c r="B95" s="13">
        <v>0</v>
      </c>
      <c r="C95" s="13">
        <v>0</v>
      </c>
      <c r="D95" s="34">
        <v>0</v>
      </c>
      <c r="E95" s="13">
        <v>0</v>
      </c>
      <c r="F95" s="13">
        <v>0</v>
      </c>
      <c r="G95" s="13">
        <v>0</v>
      </c>
      <c r="H95" s="13">
        <v>0</v>
      </c>
      <c r="I95" s="13">
        <v>0</v>
      </c>
      <c r="J95" s="13">
        <v>0</v>
      </c>
      <c r="K95" s="13">
        <v>0</v>
      </c>
      <c r="L95" s="13">
        <v>0</v>
      </c>
      <c r="M95" s="13">
        <v>0</v>
      </c>
      <c r="N95" s="13">
        <v>0</v>
      </c>
      <c r="O95" s="25">
        <v>0</v>
      </c>
    </row>
    <row r="96" spans="1:15" x14ac:dyDescent="0.25">
      <c r="A96" s="12" t="s">
        <v>393</v>
      </c>
      <c r="B96" s="13">
        <v>0</v>
      </c>
      <c r="C96" s="13">
        <v>0</v>
      </c>
      <c r="D96" s="34">
        <v>0</v>
      </c>
      <c r="E96" s="13">
        <v>0</v>
      </c>
      <c r="F96" s="13">
        <v>0</v>
      </c>
      <c r="G96" s="13">
        <v>0</v>
      </c>
      <c r="H96" s="13">
        <v>0</v>
      </c>
      <c r="I96" s="13">
        <v>0</v>
      </c>
      <c r="J96" s="13">
        <v>0</v>
      </c>
      <c r="K96" s="13">
        <v>0</v>
      </c>
      <c r="L96" s="13">
        <v>0</v>
      </c>
      <c r="M96" s="13">
        <v>0</v>
      </c>
      <c r="N96" s="13">
        <v>0</v>
      </c>
      <c r="O96" s="25">
        <v>0</v>
      </c>
    </row>
    <row r="97" spans="1:15" x14ac:dyDescent="0.25">
      <c r="A97" s="50" t="s">
        <v>394</v>
      </c>
      <c r="B97" s="32">
        <v>3492</v>
      </c>
      <c r="C97" s="32">
        <v>3758</v>
      </c>
      <c r="D97" s="33">
        <v>-7.0782331027142098E-2</v>
      </c>
      <c r="E97" s="32">
        <v>307</v>
      </c>
      <c r="F97" s="32">
        <v>337</v>
      </c>
      <c r="G97" s="32">
        <v>1012</v>
      </c>
      <c r="H97" s="32">
        <v>917</v>
      </c>
      <c r="I97" s="32">
        <v>0</v>
      </c>
      <c r="J97" s="32">
        <v>3</v>
      </c>
      <c r="K97" s="32">
        <v>0</v>
      </c>
      <c r="L97" s="32">
        <v>1</v>
      </c>
      <c r="M97" s="32">
        <v>7</v>
      </c>
      <c r="N97" s="32">
        <v>54</v>
      </c>
      <c r="O97" s="32">
        <v>769</v>
      </c>
    </row>
    <row r="98" spans="1:15" x14ac:dyDescent="0.25">
      <c r="A98" s="12" t="s">
        <v>395</v>
      </c>
      <c r="B98" s="13">
        <v>445</v>
      </c>
      <c r="C98" s="13">
        <v>530</v>
      </c>
      <c r="D98" s="34">
        <v>-0.160377358490566</v>
      </c>
      <c r="E98" s="13">
        <v>48</v>
      </c>
      <c r="F98" s="13">
        <v>54</v>
      </c>
      <c r="G98" s="13">
        <v>125</v>
      </c>
      <c r="H98" s="13">
        <v>114</v>
      </c>
      <c r="I98" s="13">
        <v>0</v>
      </c>
      <c r="J98" s="13">
        <v>0</v>
      </c>
      <c r="K98" s="13">
        <v>0</v>
      </c>
      <c r="L98" s="13">
        <v>0</v>
      </c>
      <c r="M98" s="13">
        <v>0</v>
      </c>
      <c r="N98" s="13">
        <v>2</v>
      </c>
      <c r="O98" s="25">
        <v>115</v>
      </c>
    </row>
    <row r="99" spans="1:15" x14ac:dyDescent="0.25">
      <c r="A99" s="12" t="s">
        <v>396</v>
      </c>
      <c r="B99" s="13">
        <v>500</v>
      </c>
      <c r="C99" s="13">
        <v>611</v>
      </c>
      <c r="D99" s="34">
        <v>-0.18166939443535199</v>
      </c>
      <c r="E99" s="13">
        <v>101</v>
      </c>
      <c r="F99" s="13">
        <v>95</v>
      </c>
      <c r="G99" s="13">
        <v>217</v>
      </c>
      <c r="H99" s="13">
        <v>115</v>
      </c>
      <c r="I99" s="13">
        <v>0</v>
      </c>
      <c r="J99" s="13">
        <v>1</v>
      </c>
      <c r="K99" s="13">
        <v>0</v>
      </c>
      <c r="L99" s="13">
        <v>0</v>
      </c>
      <c r="M99" s="13">
        <v>0</v>
      </c>
      <c r="N99" s="13">
        <v>10</v>
      </c>
      <c r="O99" s="25">
        <v>144</v>
      </c>
    </row>
    <row r="100" spans="1:15" x14ac:dyDescent="0.25">
      <c r="A100" s="12" t="s">
        <v>397</v>
      </c>
      <c r="B100" s="13">
        <v>43</v>
      </c>
      <c r="C100" s="13">
        <v>63</v>
      </c>
      <c r="D100" s="34">
        <v>-0.317460317460317</v>
      </c>
      <c r="E100" s="13">
        <v>35</v>
      </c>
      <c r="F100" s="13">
        <v>35</v>
      </c>
      <c r="G100" s="13">
        <v>35</v>
      </c>
      <c r="H100" s="13">
        <v>65</v>
      </c>
      <c r="I100" s="13">
        <v>0</v>
      </c>
      <c r="J100" s="13">
        <v>0</v>
      </c>
      <c r="K100" s="13">
        <v>0</v>
      </c>
      <c r="L100" s="13">
        <v>0</v>
      </c>
      <c r="M100" s="13">
        <v>0</v>
      </c>
      <c r="N100" s="13">
        <v>5</v>
      </c>
      <c r="O100" s="25">
        <v>60</v>
      </c>
    </row>
    <row r="101" spans="1:15" x14ac:dyDescent="0.25">
      <c r="A101" s="12" t="s">
        <v>398</v>
      </c>
      <c r="B101" s="13">
        <v>361</v>
      </c>
      <c r="C101" s="13">
        <v>351</v>
      </c>
      <c r="D101" s="34">
        <v>2.8490028490028501E-2</v>
      </c>
      <c r="E101" s="13">
        <v>45</v>
      </c>
      <c r="F101" s="13">
        <v>49</v>
      </c>
      <c r="G101" s="13">
        <v>101</v>
      </c>
      <c r="H101" s="13">
        <v>91</v>
      </c>
      <c r="I101" s="13">
        <v>0</v>
      </c>
      <c r="J101" s="13">
        <v>1</v>
      </c>
      <c r="K101" s="13">
        <v>0</v>
      </c>
      <c r="L101" s="13">
        <v>1</v>
      </c>
      <c r="M101" s="13">
        <v>0</v>
      </c>
      <c r="N101" s="13">
        <v>35</v>
      </c>
      <c r="O101" s="25">
        <v>75</v>
      </c>
    </row>
    <row r="102" spans="1:15" x14ac:dyDescent="0.25">
      <c r="A102" s="12" t="s">
        <v>399</v>
      </c>
      <c r="B102" s="13">
        <v>6</v>
      </c>
      <c r="C102" s="13">
        <v>7</v>
      </c>
      <c r="D102" s="34">
        <v>-0.14285714285714299</v>
      </c>
      <c r="E102" s="13">
        <v>0</v>
      </c>
      <c r="F102" s="13">
        <v>0</v>
      </c>
      <c r="G102" s="13">
        <v>1</v>
      </c>
      <c r="H102" s="13">
        <v>1</v>
      </c>
      <c r="I102" s="13">
        <v>0</v>
      </c>
      <c r="J102" s="13">
        <v>0</v>
      </c>
      <c r="K102" s="13">
        <v>0</v>
      </c>
      <c r="L102" s="13">
        <v>0</v>
      </c>
      <c r="M102" s="13">
        <v>0</v>
      </c>
      <c r="N102" s="13">
        <v>0</v>
      </c>
      <c r="O102" s="25">
        <v>1</v>
      </c>
    </row>
    <row r="103" spans="1:15" x14ac:dyDescent="0.25">
      <c r="A103" s="12" t="s">
        <v>400</v>
      </c>
      <c r="B103" s="13">
        <v>54</v>
      </c>
      <c r="C103" s="13">
        <v>86</v>
      </c>
      <c r="D103" s="34">
        <v>-0.372093023255814</v>
      </c>
      <c r="E103" s="13">
        <v>14</v>
      </c>
      <c r="F103" s="13">
        <v>16</v>
      </c>
      <c r="G103" s="13">
        <v>19</v>
      </c>
      <c r="H103" s="13">
        <v>15</v>
      </c>
      <c r="I103" s="13">
        <v>0</v>
      </c>
      <c r="J103" s="13">
        <v>0</v>
      </c>
      <c r="K103" s="13">
        <v>0</v>
      </c>
      <c r="L103" s="13">
        <v>0</v>
      </c>
      <c r="M103" s="13">
        <v>0</v>
      </c>
      <c r="N103" s="13">
        <v>0</v>
      </c>
      <c r="O103" s="25">
        <v>14</v>
      </c>
    </row>
    <row r="104" spans="1:15" x14ac:dyDescent="0.25">
      <c r="A104" s="12" t="s">
        <v>401</v>
      </c>
      <c r="B104" s="13">
        <v>152</v>
      </c>
      <c r="C104" s="13">
        <v>170</v>
      </c>
      <c r="D104" s="34">
        <v>-0.105882352941176</v>
      </c>
      <c r="E104" s="13">
        <v>1</v>
      </c>
      <c r="F104" s="13">
        <v>2</v>
      </c>
      <c r="G104" s="13">
        <v>9</v>
      </c>
      <c r="H104" s="13">
        <v>14</v>
      </c>
      <c r="I104" s="13">
        <v>0</v>
      </c>
      <c r="J104" s="13">
        <v>0</v>
      </c>
      <c r="K104" s="13">
        <v>0</v>
      </c>
      <c r="L104" s="13">
        <v>0</v>
      </c>
      <c r="M104" s="13">
        <v>0</v>
      </c>
      <c r="N104" s="13">
        <v>0</v>
      </c>
      <c r="O104" s="25">
        <v>4</v>
      </c>
    </row>
    <row r="105" spans="1:15" x14ac:dyDescent="0.25">
      <c r="A105" s="12" t="s">
        <v>402</v>
      </c>
      <c r="B105" s="13">
        <v>884</v>
      </c>
      <c r="C105" s="13">
        <v>810</v>
      </c>
      <c r="D105" s="34">
        <v>9.1358024691357995E-2</v>
      </c>
      <c r="E105" s="13">
        <v>7</v>
      </c>
      <c r="F105" s="13">
        <v>12</v>
      </c>
      <c r="G105" s="13">
        <v>227</v>
      </c>
      <c r="H105" s="13">
        <v>164</v>
      </c>
      <c r="I105" s="13">
        <v>0</v>
      </c>
      <c r="J105" s="13">
        <v>0</v>
      </c>
      <c r="K105" s="13">
        <v>0</v>
      </c>
      <c r="L105" s="13">
        <v>0</v>
      </c>
      <c r="M105" s="13">
        <v>5</v>
      </c>
      <c r="N105" s="13">
        <v>2</v>
      </c>
      <c r="O105" s="25">
        <v>102</v>
      </c>
    </row>
    <row r="106" spans="1:15" x14ac:dyDescent="0.25">
      <c r="A106" s="12" t="s">
        <v>403</v>
      </c>
      <c r="B106" s="13">
        <v>229</v>
      </c>
      <c r="C106" s="13">
        <v>234</v>
      </c>
      <c r="D106" s="34">
        <v>-2.1367521367521399E-2</v>
      </c>
      <c r="E106" s="13">
        <v>7</v>
      </c>
      <c r="F106" s="13">
        <v>4</v>
      </c>
      <c r="G106" s="13">
        <v>84</v>
      </c>
      <c r="H106" s="13">
        <v>80</v>
      </c>
      <c r="I106" s="13">
        <v>0</v>
      </c>
      <c r="J106" s="13">
        <v>0</v>
      </c>
      <c r="K106" s="13">
        <v>0</v>
      </c>
      <c r="L106" s="13">
        <v>0</v>
      </c>
      <c r="M106" s="13">
        <v>1</v>
      </c>
      <c r="N106" s="13">
        <v>0</v>
      </c>
      <c r="O106" s="25">
        <v>49</v>
      </c>
    </row>
    <row r="107" spans="1:15" x14ac:dyDescent="0.25">
      <c r="A107" s="12" t="s">
        <v>404</v>
      </c>
      <c r="B107" s="13">
        <v>34</v>
      </c>
      <c r="C107" s="13">
        <v>56</v>
      </c>
      <c r="D107" s="34">
        <v>-0.39285714285714302</v>
      </c>
      <c r="E107" s="13">
        <v>0</v>
      </c>
      <c r="F107" s="13">
        <v>0</v>
      </c>
      <c r="G107" s="13">
        <v>14</v>
      </c>
      <c r="H107" s="13">
        <v>57</v>
      </c>
      <c r="I107" s="13">
        <v>0</v>
      </c>
      <c r="J107" s="13">
        <v>0</v>
      </c>
      <c r="K107" s="13">
        <v>0</v>
      </c>
      <c r="L107" s="13">
        <v>0</v>
      </c>
      <c r="M107" s="13">
        <v>0</v>
      </c>
      <c r="N107" s="13">
        <v>0</v>
      </c>
      <c r="O107" s="25">
        <v>20</v>
      </c>
    </row>
    <row r="108" spans="1:15" x14ac:dyDescent="0.25">
      <c r="A108" s="12" t="s">
        <v>405</v>
      </c>
      <c r="B108" s="13">
        <v>5</v>
      </c>
      <c r="C108" s="13">
        <v>2</v>
      </c>
      <c r="D108" s="34">
        <v>1.5</v>
      </c>
      <c r="E108" s="13">
        <v>0</v>
      </c>
      <c r="F108" s="13">
        <v>0</v>
      </c>
      <c r="G108" s="13">
        <v>8</v>
      </c>
      <c r="H108" s="13">
        <v>2</v>
      </c>
      <c r="I108" s="13">
        <v>0</v>
      </c>
      <c r="J108" s="13">
        <v>0</v>
      </c>
      <c r="K108" s="13">
        <v>0</v>
      </c>
      <c r="L108" s="13">
        <v>0</v>
      </c>
      <c r="M108" s="13">
        <v>0</v>
      </c>
      <c r="N108" s="13">
        <v>0</v>
      </c>
      <c r="O108" s="25">
        <v>0</v>
      </c>
    </row>
    <row r="109" spans="1:15" x14ac:dyDescent="0.25">
      <c r="A109" s="12" t="s">
        <v>406</v>
      </c>
      <c r="B109" s="13">
        <v>7</v>
      </c>
      <c r="C109" s="13">
        <v>5</v>
      </c>
      <c r="D109" s="34">
        <v>0.4</v>
      </c>
      <c r="E109" s="13">
        <v>0</v>
      </c>
      <c r="F109" s="13">
        <v>0</v>
      </c>
      <c r="G109" s="13">
        <v>5</v>
      </c>
      <c r="H109" s="13">
        <v>8</v>
      </c>
      <c r="I109" s="13">
        <v>0</v>
      </c>
      <c r="J109" s="13">
        <v>0</v>
      </c>
      <c r="K109" s="13">
        <v>0</v>
      </c>
      <c r="L109" s="13">
        <v>0</v>
      </c>
      <c r="M109" s="13">
        <v>0</v>
      </c>
      <c r="N109" s="13">
        <v>0</v>
      </c>
      <c r="O109" s="25">
        <v>6</v>
      </c>
    </row>
    <row r="110" spans="1:15" x14ac:dyDescent="0.25">
      <c r="A110" s="12" t="s">
        <v>407</v>
      </c>
      <c r="B110" s="13">
        <v>0</v>
      </c>
      <c r="C110" s="13">
        <v>0</v>
      </c>
      <c r="D110" s="34">
        <v>0</v>
      </c>
      <c r="E110" s="13">
        <v>0</v>
      </c>
      <c r="F110" s="13">
        <v>0</v>
      </c>
      <c r="G110" s="13">
        <v>0</v>
      </c>
      <c r="H110" s="13">
        <v>0</v>
      </c>
      <c r="I110" s="13">
        <v>0</v>
      </c>
      <c r="J110" s="13">
        <v>0</v>
      </c>
      <c r="K110" s="13">
        <v>0</v>
      </c>
      <c r="L110" s="13">
        <v>0</v>
      </c>
      <c r="M110" s="13">
        <v>0</v>
      </c>
      <c r="N110" s="13">
        <v>0</v>
      </c>
      <c r="O110" s="25">
        <v>0</v>
      </c>
    </row>
    <row r="111" spans="1:15" x14ac:dyDescent="0.25">
      <c r="A111" s="12" t="s">
        <v>408</v>
      </c>
      <c r="B111" s="13">
        <v>691</v>
      </c>
      <c r="C111" s="13">
        <v>735</v>
      </c>
      <c r="D111" s="34">
        <v>-5.9863945578231298E-2</v>
      </c>
      <c r="E111" s="13">
        <v>42</v>
      </c>
      <c r="F111" s="13">
        <v>62</v>
      </c>
      <c r="G111" s="13">
        <v>99</v>
      </c>
      <c r="H111" s="13">
        <v>124</v>
      </c>
      <c r="I111" s="13">
        <v>0</v>
      </c>
      <c r="J111" s="13">
        <v>1</v>
      </c>
      <c r="K111" s="13">
        <v>0</v>
      </c>
      <c r="L111" s="13">
        <v>0</v>
      </c>
      <c r="M111" s="13">
        <v>1</v>
      </c>
      <c r="N111" s="13">
        <v>0</v>
      </c>
      <c r="O111" s="25">
        <v>115</v>
      </c>
    </row>
    <row r="112" spans="1:15" x14ac:dyDescent="0.25">
      <c r="A112" s="12" t="s">
        <v>409</v>
      </c>
      <c r="B112" s="13">
        <v>0</v>
      </c>
      <c r="C112" s="13">
        <v>0</v>
      </c>
      <c r="D112" s="34">
        <v>0</v>
      </c>
      <c r="E112" s="13">
        <v>0</v>
      </c>
      <c r="F112" s="13">
        <v>0</v>
      </c>
      <c r="G112" s="13">
        <v>0</v>
      </c>
      <c r="H112" s="13">
        <v>0</v>
      </c>
      <c r="I112" s="13">
        <v>0</v>
      </c>
      <c r="J112" s="13">
        <v>0</v>
      </c>
      <c r="K112" s="13">
        <v>0</v>
      </c>
      <c r="L112" s="13">
        <v>0</v>
      </c>
      <c r="M112" s="13">
        <v>0</v>
      </c>
      <c r="N112" s="13">
        <v>0</v>
      </c>
      <c r="O112" s="25">
        <v>0</v>
      </c>
    </row>
    <row r="113" spans="1:15" x14ac:dyDescent="0.25">
      <c r="A113" s="12" t="s">
        <v>410</v>
      </c>
      <c r="B113" s="13">
        <v>1</v>
      </c>
      <c r="C113" s="13">
        <v>0</v>
      </c>
      <c r="D113" s="34">
        <v>0</v>
      </c>
      <c r="E113" s="13">
        <v>0</v>
      </c>
      <c r="F113" s="13">
        <v>0</v>
      </c>
      <c r="G113" s="13">
        <v>1</v>
      </c>
      <c r="H113" s="13">
        <v>1</v>
      </c>
      <c r="I113" s="13">
        <v>0</v>
      </c>
      <c r="J113" s="13">
        <v>0</v>
      </c>
      <c r="K113" s="13">
        <v>0</v>
      </c>
      <c r="L113" s="13">
        <v>0</v>
      </c>
      <c r="M113" s="13">
        <v>0</v>
      </c>
      <c r="N113" s="13">
        <v>0</v>
      </c>
      <c r="O113" s="25">
        <v>0</v>
      </c>
    </row>
    <row r="114" spans="1:15" x14ac:dyDescent="0.25">
      <c r="A114" s="12" t="s">
        <v>411</v>
      </c>
      <c r="B114" s="13">
        <v>14</v>
      </c>
      <c r="C114" s="13">
        <v>11</v>
      </c>
      <c r="D114" s="34">
        <v>0.27272727272727298</v>
      </c>
      <c r="E114" s="13">
        <v>0</v>
      </c>
      <c r="F114" s="13">
        <v>0</v>
      </c>
      <c r="G114" s="13">
        <v>0</v>
      </c>
      <c r="H114" s="13">
        <v>0</v>
      </c>
      <c r="I114" s="13">
        <v>0</v>
      </c>
      <c r="J114" s="13">
        <v>0</v>
      </c>
      <c r="K114" s="13">
        <v>0</v>
      </c>
      <c r="L114" s="13">
        <v>0</v>
      </c>
      <c r="M114" s="13">
        <v>0</v>
      </c>
      <c r="N114" s="13">
        <v>0</v>
      </c>
      <c r="O114" s="25">
        <v>0</v>
      </c>
    </row>
    <row r="115" spans="1:15" x14ac:dyDescent="0.25">
      <c r="A115" s="12" t="s">
        <v>412</v>
      </c>
      <c r="B115" s="13">
        <v>8</v>
      </c>
      <c r="C115" s="13">
        <v>5</v>
      </c>
      <c r="D115" s="34">
        <v>0.6</v>
      </c>
      <c r="E115" s="13">
        <v>0</v>
      </c>
      <c r="F115" s="13">
        <v>0</v>
      </c>
      <c r="G115" s="13">
        <v>1</v>
      </c>
      <c r="H115" s="13">
        <v>1</v>
      </c>
      <c r="I115" s="13">
        <v>0</v>
      </c>
      <c r="J115" s="13">
        <v>0</v>
      </c>
      <c r="K115" s="13">
        <v>0</v>
      </c>
      <c r="L115" s="13">
        <v>0</v>
      </c>
      <c r="M115" s="13">
        <v>0</v>
      </c>
      <c r="N115" s="13">
        <v>0</v>
      </c>
      <c r="O115" s="25">
        <v>1</v>
      </c>
    </row>
    <row r="116" spans="1:15" x14ac:dyDescent="0.25">
      <c r="A116" s="12" t="s">
        <v>413</v>
      </c>
      <c r="B116" s="13">
        <v>0</v>
      </c>
      <c r="C116" s="13">
        <v>0</v>
      </c>
      <c r="D116" s="34">
        <v>0</v>
      </c>
      <c r="E116" s="13">
        <v>0</v>
      </c>
      <c r="F116" s="13">
        <v>0</v>
      </c>
      <c r="G116" s="13">
        <v>0</v>
      </c>
      <c r="H116" s="13">
        <v>0</v>
      </c>
      <c r="I116" s="13">
        <v>0</v>
      </c>
      <c r="J116" s="13">
        <v>0</v>
      </c>
      <c r="K116" s="13">
        <v>0</v>
      </c>
      <c r="L116" s="13">
        <v>0</v>
      </c>
      <c r="M116" s="13">
        <v>0</v>
      </c>
      <c r="N116" s="13">
        <v>0</v>
      </c>
      <c r="O116" s="25">
        <v>0</v>
      </c>
    </row>
    <row r="117" spans="1:15" x14ac:dyDescent="0.25">
      <c r="A117" s="12" t="s">
        <v>414</v>
      </c>
      <c r="B117" s="13">
        <v>0</v>
      </c>
      <c r="C117" s="13">
        <v>0</v>
      </c>
      <c r="D117" s="34">
        <v>0</v>
      </c>
      <c r="E117" s="13">
        <v>0</v>
      </c>
      <c r="F117" s="13">
        <v>0</v>
      </c>
      <c r="G117" s="13">
        <v>0</v>
      </c>
      <c r="H117" s="13">
        <v>0</v>
      </c>
      <c r="I117" s="13">
        <v>0</v>
      </c>
      <c r="J117" s="13">
        <v>0</v>
      </c>
      <c r="K117" s="13">
        <v>0</v>
      </c>
      <c r="L117" s="13">
        <v>0</v>
      </c>
      <c r="M117" s="13">
        <v>0</v>
      </c>
      <c r="N117" s="13">
        <v>0</v>
      </c>
      <c r="O117" s="25">
        <v>0</v>
      </c>
    </row>
    <row r="118" spans="1:15" x14ac:dyDescent="0.25">
      <c r="A118" s="12" t="s">
        <v>415</v>
      </c>
      <c r="B118" s="13">
        <v>0</v>
      </c>
      <c r="C118" s="13">
        <v>1</v>
      </c>
      <c r="D118" s="34">
        <v>-1</v>
      </c>
      <c r="E118" s="13">
        <v>0</v>
      </c>
      <c r="F118" s="13">
        <v>0</v>
      </c>
      <c r="G118" s="13">
        <v>0</v>
      </c>
      <c r="H118" s="13">
        <v>0</v>
      </c>
      <c r="I118" s="13">
        <v>0</v>
      </c>
      <c r="J118" s="13">
        <v>0</v>
      </c>
      <c r="K118" s="13">
        <v>0</v>
      </c>
      <c r="L118" s="13">
        <v>0</v>
      </c>
      <c r="M118" s="13">
        <v>0</v>
      </c>
      <c r="N118" s="13">
        <v>0</v>
      </c>
      <c r="O118" s="25">
        <v>0</v>
      </c>
    </row>
    <row r="119" spans="1:15" x14ac:dyDescent="0.25">
      <c r="A119" s="12" t="s">
        <v>416</v>
      </c>
      <c r="B119" s="13">
        <v>0</v>
      </c>
      <c r="C119" s="13">
        <v>1</v>
      </c>
      <c r="D119" s="34">
        <v>-1</v>
      </c>
      <c r="E119" s="13">
        <v>0</v>
      </c>
      <c r="F119" s="13">
        <v>0</v>
      </c>
      <c r="G119" s="13">
        <v>0</v>
      </c>
      <c r="H119" s="13">
        <v>0</v>
      </c>
      <c r="I119" s="13">
        <v>0</v>
      </c>
      <c r="J119" s="13">
        <v>0</v>
      </c>
      <c r="K119" s="13">
        <v>0</v>
      </c>
      <c r="L119" s="13">
        <v>0</v>
      </c>
      <c r="M119" s="13">
        <v>0</v>
      </c>
      <c r="N119" s="13">
        <v>0</v>
      </c>
      <c r="O119" s="25">
        <v>0</v>
      </c>
    </row>
    <row r="120" spans="1:15" x14ac:dyDescent="0.25">
      <c r="A120" s="12" t="s">
        <v>417</v>
      </c>
      <c r="B120" s="13">
        <v>3</v>
      </c>
      <c r="C120" s="13">
        <v>4</v>
      </c>
      <c r="D120" s="34">
        <v>-0.25</v>
      </c>
      <c r="E120" s="13">
        <v>0</v>
      </c>
      <c r="F120" s="13">
        <v>0</v>
      </c>
      <c r="G120" s="13">
        <v>9</v>
      </c>
      <c r="H120" s="13">
        <v>1</v>
      </c>
      <c r="I120" s="13">
        <v>0</v>
      </c>
      <c r="J120" s="13">
        <v>0</v>
      </c>
      <c r="K120" s="13">
        <v>0</v>
      </c>
      <c r="L120" s="13">
        <v>0</v>
      </c>
      <c r="M120" s="13">
        <v>0</v>
      </c>
      <c r="N120" s="13">
        <v>0</v>
      </c>
      <c r="O120" s="25">
        <v>1</v>
      </c>
    </row>
    <row r="121" spans="1:15" x14ac:dyDescent="0.25">
      <c r="A121" s="12" t="s">
        <v>418</v>
      </c>
      <c r="B121" s="13">
        <v>39</v>
      </c>
      <c r="C121" s="13">
        <v>61</v>
      </c>
      <c r="D121" s="34">
        <v>-0.36065573770491799</v>
      </c>
      <c r="E121" s="13">
        <v>7</v>
      </c>
      <c r="F121" s="13">
        <v>8</v>
      </c>
      <c r="G121" s="13">
        <v>43</v>
      </c>
      <c r="H121" s="13">
        <v>55</v>
      </c>
      <c r="I121" s="13">
        <v>0</v>
      </c>
      <c r="J121" s="13">
        <v>0</v>
      </c>
      <c r="K121" s="13">
        <v>0</v>
      </c>
      <c r="L121" s="13">
        <v>0</v>
      </c>
      <c r="M121" s="13">
        <v>0</v>
      </c>
      <c r="N121" s="13">
        <v>0</v>
      </c>
      <c r="O121" s="25">
        <v>59</v>
      </c>
    </row>
    <row r="122" spans="1:15" x14ac:dyDescent="0.25">
      <c r="A122" s="12" t="s">
        <v>419</v>
      </c>
      <c r="B122" s="13">
        <v>1</v>
      </c>
      <c r="C122" s="13">
        <v>3</v>
      </c>
      <c r="D122" s="34">
        <v>-0.66666666666666696</v>
      </c>
      <c r="E122" s="13">
        <v>0</v>
      </c>
      <c r="F122" s="13">
        <v>0</v>
      </c>
      <c r="G122" s="13">
        <v>3</v>
      </c>
      <c r="H122" s="13">
        <v>2</v>
      </c>
      <c r="I122" s="13">
        <v>0</v>
      </c>
      <c r="J122" s="13">
        <v>0</v>
      </c>
      <c r="K122" s="13">
        <v>0</v>
      </c>
      <c r="L122" s="13">
        <v>0</v>
      </c>
      <c r="M122" s="13">
        <v>0</v>
      </c>
      <c r="N122" s="13">
        <v>0</v>
      </c>
      <c r="O122" s="25">
        <v>1</v>
      </c>
    </row>
    <row r="123" spans="1:15" x14ac:dyDescent="0.25">
      <c r="A123" s="12" t="s">
        <v>420</v>
      </c>
      <c r="B123" s="13">
        <v>1</v>
      </c>
      <c r="C123" s="13">
        <v>0</v>
      </c>
      <c r="D123" s="34">
        <v>0</v>
      </c>
      <c r="E123" s="13">
        <v>0</v>
      </c>
      <c r="F123" s="13">
        <v>0</v>
      </c>
      <c r="G123" s="13">
        <v>0</v>
      </c>
      <c r="H123" s="13">
        <v>0</v>
      </c>
      <c r="I123" s="13">
        <v>0</v>
      </c>
      <c r="J123" s="13">
        <v>0</v>
      </c>
      <c r="K123" s="13">
        <v>0</v>
      </c>
      <c r="L123" s="13">
        <v>0</v>
      </c>
      <c r="M123" s="13">
        <v>0</v>
      </c>
      <c r="N123" s="13">
        <v>0</v>
      </c>
      <c r="O123" s="25">
        <v>0</v>
      </c>
    </row>
    <row r="124" spans="1:15" x14ac:dyDescent="0.25">
      <c r="A124" s="12" t="s">
        <v>421</v>
      </c>
      <c r="B124" s="13">
        <v>1</v>
      </c>
      <c r="C124" s="13">
        <v>0</v>
      </c>
      <c r="D124" s="34">
        <v>0</v>
      </c>
      <c r="E124" s="13">
        <v>0</v>
      </c>
      <c r="F124" s="13">
        <v>0</v>
      </c>
      <c r="G124" s="13">
        <v>0</v>
      </c>
      <c r="H124" s="13">
        <v>0</v>
      </c>
      <c r="I124" s="13">
        <v>0</v>
      </c>
      <c r="J124" s="13">
        <v>0</v>
      </c>
      <c r="K124" s="13">
        <v>0</v>
      </c>
      <c r="L124" s="13">
        <v>0</v>
      </c>
      <c r="M124" s="13">
        <v>0</v>
      </c>
      <c r="N124" s="13">
        <v>0</v>
      </c>
      <c r="O124" s="25">
        <v>0</v>
      </c>
    </row>
    <row r="125" spans="1:15" x14ac:dyDescent="0.25">
      <c r="A125" s="12" t="s">
        <v>422</v>
      </c>
      <c r="B125" s="13">
        <v>0</v>
      </c>
      <c r="C125" s="13">
        <v>0</v>
      </c>
      <c r="D125" s="34">
        <v>0</v>
      </c>
      <c r="E125" s="13">
        <v>0</v>
      </c>
      <c r="F125" s="13">
        <v>0</v>
      </c>
      <c r="G125" s="13">
        <v>0</v>
      </c>
      <c r="H125" s="13">
        <v>0</v>
      </c>
      <c r="I125" s="13">
        <v>0</v>
      </c>
      <c r="J125" s="13">
        <v>0</v>
      </c>
      <c r="K125" s="13">
        <v>0</v>
      </c>
      <c r="L125" s="13">
        <v>0</v>
      </c>
      <c r="M125" s="13">
        <v>0</v>
      </c>
      <c r="N125" s="13">
        <v>0</v>
      </c>
      <c r="O125" s="25">
        <v>0</v>
      </c>
    </row>
    <row r="126" spans="1:15" x14ac:dyDescent="0.25">
      <c r="A126" s="12" t="s">
        <v>423</v>
      </c>
      <c r="B126" s="13">
        <v>3</v>
      </c>
      <c r="C126" s="13">
        <v>3</v>
      </c>
      <c r="D126" s="34">
        <v>0</v>
      </c>
      <c r="E126" s="13">
        <v>0</v>
      </c>
      <c r="F126" s="13">
        <v>0</v>
      </c>
      <c r="G126" s="13">
        <v>4</v>
      </c>
      <c r="H126" s="13">
        <v>2</v>
      </c>
      <c r="I126" s="13">
        <v>0</v>
      </c>
      <c r="J126" s="13">
        <v>0</v>
      </c>
      <c r="K126" s="13">
        <v>0</v>
      </c>
      <c r="L126" s="13">
        <v>0</v>
      </c>
      <c r="M126" s="13">
        <v>0</v>
      </c>
      <c r="N126" s="13">
        <v>0</v>
      </c>
      <c r="O126" s="25">
        <v>0</v>
      </c>
    </row>
    <row r="127" spans="1:15" x14ac:dyDescent="0.25">
      <c r="A127" s="12" t="s">
        <v>424</v>
      </c>
      <c r="B127" s="13">
        <v>3</v>
      </c>
      <c r="C127" s="13">
        <v>1</v>
      </c>
      <c r="D127" s="34">
        <v>2</v>
      </c>
      <c r="E127" s="13">
        <v>0</v>
      </c>
      <c r="F127" s="13">
        <v>0</v>
      </c>
      <c r="G127" s="13">
        <v>1</v>
      </c>
      <c r="H127" s="13">
        <v>0</v>
      </c>
      <c r="I127" s="13">
        <v>0</v>
      </c>
      <c r="J127" s="13">
        <v>0</v>
      </c>
      <c r="K127" s="13">
        <v>0</v>
      </c>
      <c r="L127" s="13">
        <v>0</v>
      </c>
      <c r="M127" s="13">
        <v>0</v>
      </c>
      <c r="N127" s="13">
        <v>0</v>
      </c>
      <c r="O127" s="25">
        <v>0</v>
      </c>
    </row>
    <row r="128" spans="1:15" x14ac:dyDescent="0.25">
      <c r="A128" s="12" t="s">
        <v>425</v>
      </c>
      <c r="B128" s="13">
        <v>7</v>
      </c>
      <c r="C128" s="13">
        <v>8</v>
      </c>
      <c r="D128" s="34">
        <v>-0.125</v>
      </c>
      <c r="E128" s="13">
        <v>0</v>
      </c>
      <c r="F128" s="13">
        <v>0</v>
      </c>
      <c r="G128" s="13">
        <v>2</v>
      </c>
      <c r="H128" s="13">
        <v>4</v>
      </c>
      <c r="I128" s="13">
        <v>0</v>
      </c>
      <c r="J128" s="13">
        <v>0</v>
      </c>
      <c r="K128" s="13">
        <v>0</v>
      </c>
      <c r="L128" s="13">
        <v>0</v>
      </c>
      <c r="M128" s="13">
        <v>0</v>
      </c>
      <c r="N128" s="13">
        <v>0</v>
      </c>
      <c r="O128" s="25">
        <v>1</v>
      </c>
    </row>
    <row r="129" spans="1:15" x14ac:dyDescent="0.25">
      <c r="A129" s="12" t="s">
        <v>426</v>
      </c>
      <c r="B129" s="13">
        <v>0</v>
      </c>
      <c r="C129" s="13">
        <v>0</v>
      </c>
      <c r="D129" s="34">
        <v>0</v>
      </c>
      <c r="E129" s="13">
        <v>0</v>
      </c>
      <c r="F129" s="13">
        <v>0</v>
      </c>
      <c r="G129" s="13">
        <v>2</v>
      </c>
      <c r="H129" s="13">
        <v>1</v>
      </c>
      <c r="I129" s="13">
        <v>0</v>
      </c>
      <c r="J129" s="13">
        <v>0</v>
      </c>
      <c r="K129" s="13">
        <v>0</v>
      </c>
      <c r="L129" s="13">
        <v>0</v>
      </c>
      <c r="M129" s="13">
        <v>0</v>
      </c>
      <c r="N129" s="13">
        <v>0</v>
      </c>
      <c r="O129" s="25">
        <v>0</v>
      </c>
    </row>
    <row r="130" spans="1:15" x14ac:dyDescent="0.25">
      <c r="A130" s="12" t="s">
        <v>427</v>
      </c>
      <c r="B130" s="13">
        <v>0</v>
      </c>
      <c r="C130" s="13">
        <v>0</v>
      </c>
      <c r="D130" s="34">
        <v>0</v>
      </c>
      <c r="E130" s="13">
        <v>0</v>
      </c>
      <c r="F130" s="13">
        <v>0</v>
      </c>
      <c r="G130" s="13">
        <v>2</v>
      </c>
      <c r="H130" s="13">
        <v>0</v>
      </c>
      <c r="I130" s="13">
        <v>0</v>
      </c>
      <c r="J130" s="13">
        <v>0</v>
      </c>
      <c r="K130" s="13">
        <v>0</v>
      </c>
      <c r="L130" s="13">
        <v>0</v>
      </c>
      <c r="M130" s="13">
        <v>0</v>
      </c>
      <c r="N130" s="13">
        <v>0</v>
      </c>
      <c r="O130" s="25">
        <v>1</v>
      </c>
    </row>
    <row r="131" spans="1:15" x14ac:dyDescent="0.25">
      <c r="A131" s="50" t="s">
        <v>428</v>
      </c>
      <c r="B131" s="32">
        <v>29</v>
      </c>
      <c r="C131" s="32">
        <v>18</v>
      </c>
      <c r="D131" s="33">
        <v>0.61111111111111105</v>
      </c>
      <c r="E131" s="32">
        <v>0</v>
      </c>
      <c r="F131" s="32">
        <v>0</v>
      </c>
      <c r="G131" s="32">
        <v>18</v>
      </c>
      <c r="H131" s="32">
        <v>17</v>
      </c>
      <c r="I131" s="32">
        <v>0</v>
      </c>
      <c r="J131" s="32">
        <v>0</v>
      </c>
      <c r="K131" s="32">
        <v>0</v>
      </c>
      <c r="L131" s="32">
        <v>0</v>
      </c>
      <c r="M131" s="32">
        <v>9</v>
      </c>
      <c r="N131" s="32">
        <v>0</v>
      </c>
      <c r="O131" s="32">
        <v>9</v>
      </c>
    </row>
    <row r="132" spans="1:15" x14ac:dyDescent="0.25">
      <c r="A132" s="12" t="s">
        <v>429</v>
      </c>
      <c r="B132" s="13">
        <v>2</v>
      </c>
      <c r="C132" s="13">
        <v>1</v>
      </c>
      <c r="D132" s="34">
        <v>1</v>
      </c>
      <c r="E132" s="13">
        <v>0</v>
      </c>
      <c r="F132" s="13">
        <v>0</v>
      </c>
      <c r="G132" s="13">
        <v>1</v>
      </c>
      <c r="H132" s="13">
        <v>2</v>
      </c>
      <c r="I132" s="13">
        <v>0</v>
      </c>
      <c r="J132" s="13">
        <v>0</v>
      </c>
      <c r="K132" s="13">
        <v>0</v>
      </c>
      <c r="L132" s="13">
        <v>0</v>
      </c>
      <c r="M132" s="13">
        <v>2</v>
      </c>
      <c r="N132" s="13">
        <v>0</v>
      </c>
      <c r="O132" s="25">
        <v>4</v>
      </c>
    </row>
    <row r="133" spans="1:15" x14ac:dyDescent="0.25">
      <c r="A133" s="12" t="s">
        <v>430</v>
      </c>
      <c r="B133" s="13">
        <v>1</v>
      </c>
      <c r="C133" s="13">
        <v>0</v>
      </c>
      <c r="D133" s="34">
        <v>0</v>
      </c>
      <c r="E133" s="13">
        <v>0</v>
      </c>
      <c r="F133" s="13">
        <v>0</v>
      </c>
      <c r="G133" s="13">
        <v>1</v>
      </c>
      <c r="H133" s="13">
        <v>0</v>
      </c>
      <c r="I133" s="13">
        <v>0</v>
      </c>
      <c r="J133" s="13">
        <v>0</v>
      </c>
      <c r="K133" s="13">
        <v>0</v>
      </c>
      <c r="L133" s="13">
        <v>0</v>
      </c>
      <c r="M133" s="13">
        <v>0</v>
      </c>
      <c r="N133" s="13">
        <v>0</v>
      </c>
      <c r="O133" s="25">
        <v>0</v>
      </c>
    </row>
    <row r="134" spans="1:15" x14ac:dyDescent="0.25">
      <c r="A134" s="12" t="s">
        <v>431</v>
      </c>
      <c r="B134" s="13">
        <v>25</v>
      </c>
      <c r="C134" s="13">
        <v>17</v>
      </c>
      <c r="D134" s="34">
        <v>0.47058823529411797</v>
      </c>
      <c r="E134" s="13">
        <v>0</v>
      </c>
      <c r="F134" s="13">
        <v>0</v>
      </c>
      <c r="G134" s="13">
        <v>16</v>
      </c>
      <c r="H134" s="13">
        <v>13</v>
      </c>
      <c r="I134" s="13">
        <v>0</v>
      </c>
      <c r="J134" s="13">
        <v>0</v>
      </c>
      <c r="K134" s="13">
        <v>0</v>
      </c>
      <c r="L134" s="13">
        <v>0</v>
      </c>
      <c r="M134" s="13">
        <v>6</v>
      </c>
      <c r="N134" s="13">
        <v>0</v>
      </c>
      <c r="O134" s="25">
        <v>5</v>
      </c>
    </row>
    <row r="135" spans="1:15" x14ac:dyDescent="0.25">
      <c r="A135" s="12" t="s">
        <v>432</v>
      </c>
      <c r="B135" s="13">
        <v>1</v>
      </c>
      <c r="C135" s="13">
        <v>0</v>
      </c>
      <c r="D135" s="34">
        <v>0</v>
      </c>
      <c r="E135" s="13">
        <v>0</v>
      </c>
      <c r="F135" s="13">
        <v>0</v>
      </c>
      <c r="G135" s="13">
        <v>0</v>
      </c>
      <c r="H135" s="13">
        <v>1</v>
      </c>
      <c r="I135" s="13">
        <v>0</v>
      </c>
      <c r="J135" s="13">
        <v>0</v>
      </c>
      <c r="K135" s="13">
        <v>0</v>
      </c>
      <c r="L135" s="13">
        <v>0</v>
      </c>
      <c r="M135" s="13">
        <v>1</v>
      </c>
      <c r="N135" s="13">
        <v>0</v>
      </c>
      <c r="O135" s="25">
        <v>0</v>
      </c>
    </row>
    <row r="136" spans="1:15" x14ac:dyDescent="0.25">
      <c r="A136" s="12" t="s">
        <v>433</v>
      </c>
      <c r="B136" s="13">
        <v>0</v>
      </c>
      <c r="C136" s="13">
        <v>0</v>
      </c>
      <c r="D136" s="34">
        <v>0</v>
      </c>
      <c r="E136" s="13">
        <v>0</v>
      </c>
      <c r="F136" s="13">
        <v>0</v>
      </c>
      <c r="G136" s="13">
        <v>0</v>
      </c>
      <c r="H136" s="13">
        <v>1</v>
      </c>
      <c r="I136" s="13">
        <v>0</v>
      </c>
      <c r="J136" s="13">
        <v>0</v>
      </c>
      <c r="K136" s="13">
        <v>0</v>
      </c>
      <c r="L136" s="13">
        <v>0</v>
      </c>
      <c r="M136" s="13">
        <v>0</v>
      </c>
      <c r="N136" s="13">
        <v>0</v>
      </c>
      <c r="O136" s="25">
        <v>0</v>
      </c>
    </row>
    <row r="137" spans="1:15" x14ac:dyDescent="0.25">
      <c r="A137" s="50" t="s">
        <v>434</v>
      </c>
      <c r="B137" s="32">
        <v>9</v>
      </c>
      <c r="C137" s="32">
        <v>7</v>
      </c>
      <c r="D137" s="33">
        <v>0.28571428571428598</v>
      </c>
      <c r="E137" s="32">
        <v>0</v>
      </c>
      <c r="F137" s="32">
        <v>0</v>
      </c>
      <c r="G137" s="32">
        <v>1</v>
      </c>
      <c r="H137" s="32">
        <v>6</v>
      </c>
      <c r="I137" s="32">
        <v>0</v>
      </c>
      <c r="J137" s="32">
        <v>0</v>
      </c>
      <c r="K137" s="32">
        <v>0</v>
      </c>
      <c r="L137" s="32">
        <v>0</v>
      </c>
      <c r="M137" s="32">
        <v>2</v>
      </c>
      <c r="N137" s="32">
        <v>0</v>
      </c>
      <c r="O137" s="32">
        <v>5</v>
      </c>
    </row>
    <row r="138" spans="1:15" x14ac:dyDescent="0.25">
      <c r="A138" s="12" t="s">
        <v>435</v>
      </c>
      <c r="B138" s="13">
        <v>0</v>
      </c>
      <c r="C138" s="13">
        <v>2</v>
      </c>
      <c r="D138" s="34">
        <v>-1</v>
      </c>
      <c r="E138" s="13">
        <v>0</v>
      </c>
      <c r="F138" s="13">
        <v>0</v>
      </c>
      <c r="G138" s="13">
        <v>0</v>
      </c>
      <c r="H138" s="13">
        <v>1</v>
      </c>
      <c r="I138" s="13">
        <v>0</v>
      </c>
      <c r="J138" s="13">
        <v>0</v>
      </c>
      <c r="K138" s="13">
        <v>0</v>
      </c>
      <c r="L138" s="13">
        <v>0</v>
      </c>
      <c r="M138" s="13">
        <v>0</v>
      </c>
      <c r="N138" s="13">
        <v>0</v>
      </c>
      <c r="O138" s="25">
        <v>0</v>
      </c>
    </row>
    <row r="139" spans="1:15" x14ac:dyDescent="0.25">
      <c r="A139" s="12" t="s">
        <v>436</v>
      </c>
      <c r="B139" s="13">
        <v>3</v>
      </c>
      <c r="C139" s="13">
        <v>3</v>
      </c>
      <c r="D139" s="34">
        <v>0</v>
      </c>
      <c r="E139" s="13">
        <v>0</v>
      </c>
      <c r="F139" s="13">
        <v>0</v>
      </c>
      <c r="G139" s="13">
        <v>1</v>
      </c>
      <c r="H139" s="13">
        <v>0</v>
      </c>
      <c r="I139" s="13">
        <v>0</v>
      </c>
      <c r="J139" s="13">
        <v>0</v>
      </c>
      <c r="K139" s="13">
        <v>0</v>
      </c>
      <c r="L139" s="13">
        <v>0</v>
      </c>
      <c r="M139" s="13">
        <v>0</v>
      </c>
      <c r="N139" s="13">
        <v>0</v>
      </c>
      <c r="O139" s="25">
        <v>3</v>
      </c>
    </row>
    <row r="140" spans="1:15" x14ac:dyDescent="0.25">
      <c r="A140" s="12" t="s">
        <v>437</v>
      </c>
      <c r="B140" s="13">
        <v>0</v>
      </c>
      <c r="C140" s="13">
        <v>0</v>
      </c>
      <c r="D140" s="34">
        <v>0</v>
      </c>
      <c r="E140" s="13">
        <v>0</v>
      </c>
      <c r="F140" s="13">
        <v>0</v>
      </c>
      <c r="G140" s="13">
        <v>0</v>
      </c>
      <c r="H140" s="13">
        <v>0</v>
      </c>
      <c r="I140" s="13">
        <v>0</v>
      </c>
      <c r="J140" s="13">
        <v>0</v>
      </c>
      <c r="K140" s="13">
        <v>0</v>
      </c>
      <c r="L140" s="13">
        <v>0</v>
      </c>
      <c r="M140" s="13">
        <v>0</v>
      </c>
      <c r="N140" s="13">
        <v>0</v>
      </c>
      <c r="O140" s="25">
        <v>1</v>
      </c>
    </row>
    <row r="141" spans="1:15" x14ac:dyDescent="0.25">
      <c r="A141" s="12" t="s">
        <v>438</v>
      </c>
      <c r="B141" s="13">
        <v>0</v>
      </c>
      <c r="C141" s="13">
        <v>0</v>
      </c>
      <c r="D141" s="34">
        <v>0</v>
      </c>
      <c r="E141" s="13">
        <v>0</v>
      </c>
      <c r="F141" s="13">
        <v>0</v>
      </c>
      <c r="G141" s="13">
        <v>0</v>
      </c>
      <c r="H141" s="13">
        <v>0</v>
      </c>
      <c r="I141" s="13">
        <v>0</v>
      </c>
      <c r="J141" s="13">
        <v>0</v>
      </c>
      <c r="K141" s="13">
        <v>0</v>
      </c>
      <c r="L141" s="13">
        <v>0</v>
      </c>
      <c r="M141" s="13">
        <v>0</v>
      </c>
      <c r="N141" s="13">
        <v>0</v>
      </c>
      <c r="O141" s="25">
        <v>0</v>
      </c>
    </row>
    <row r="142" spans="1:15" x14ac:dyDescent="0.25">
      <c r="A142" s="12" t="s">
        <v>439</v>
      </c>
      <c r="B142" s="13">
        <v>6</v>
      </c>
      <c r="C142" s="13">
        <v>2</v>
      </c>
      <c r="D142" s="34">
        <v>2</v>
      </c>
      <c r="E142" s="13">
        <v>0</v>
      </c>
      <c r="F142" s="13">
        <v>0</v>
      </c>
      <c r="G142" s="13">
        <v>0</v>
      </c>
      <c r="H142" s="13">
        <v>4</v>
      </c>
      <c r="I142" s="13">
        <v>0</v>
      </c>
      <c r="J142" s="13">
        <v>0</v>
      </c>
      <c r="K142" s="13">
        <v>0</v>
      </c>
      <c r="L142" s="13">
        <v>0</v>
      </c>
      <c r="M142" s="13">
        <v>2</v>
      </c>
      <c r="N142" s="13">
        <v>0</v>
      </c>
      <c r="O142" s="25">
        <v>0</v>
      </c>
    </row>
    <row r="143" spans="1:15" x14ac:dyDescent="0.25">
      <c r="A143" s="12" t="s">
        <v>440</v>
      </c>
      <c r="B143" s="13">
        <v>0</v>
      </c>
      <c r="C143" s="13">
        <v>0</v>
      </c>
      <c r="D143" s="34">
        <v>0</v>
      </c>
      <c r="E143" s="13">
        <v>0</v>
      </c>
      <c r="F143" s="13">
        <v>0</v>
      </c>
      <c r="G143" s="13">
        <v>0</v>
      </c>
      <c r="H143" s="13">
        <v>1</v>
      </c>
      <c r="I143" s="13">
        <v>0</v>
      </c>
      <c r="J143" s="13">
        <v>0</v>
      </c>
      <c r="K143" s="13">
        <v>0</v>
      </c>
      <c r="L143" s="13">
        <v>0</v>
      </c>
      <c r="M143" s="13">
        <v>0</v>
      </c>
      <c r="N143" s="13">
        <v>0</v>
      </c>
      <c r="O143" s="25">
        <v>1</v>
      </c>
    </row>
    <row r="144" spans="1:15" x14ac:dyDescent="0.25">
      <c r="A144" s="50" t="s">
        <v>441</v>
      </c>
      <c r="B144" s="32">
        <v>788</v>
      </c>
      <c r="C144" s="32">
        <v>90</v>
      </c>
      <c r="D144" s="33">
        <v>7.75555555555556</v>
      </c>
      <c r="E144" s="32">
        <v>0</v>
      </c>
      <c r="F144" s="32">
        <v>0</v>
      </c>
      <c r="G144" s="32">
        <v>26</v>
      </c>
      <c r="H144" s="32">
        <v>26</v>
      </c>
      <c r="I144" s="32">
        <v>0</v>
      </c>
      <c r="J144" s="32">
        <v>0</v>
      </c>
      <c r="K144" s="32">
        <v>0</v>
      </c>
      <c r="L144" s="32">
        <v>0</v>
      </c>
      <c r="M144" s="32">
        <v>0</v>
      </c>
      <c r="N144" s="32">
        <v>19</v>
      </c>
      <c r="O144" s="32">
        <v>12</v>
      </c>
    </row>
    <row r="145" spans="1:15" x14ac:dyDescent="0.25">
      <c r="A145" s="12" t="s">
        <v>442</v>
      </c>
      <c r="B145" s="13">
        <v>0</v>
      </c>
      <c r="C145" s="13">
        <v>0</v>
      </c>
      <c r="D145" s="34">
        <v>0</v>
      </c>
      <c r="E145" s="13">
        <v>0</v>
      </c>
      <c r="F145" s="13">
        <v>0</v>
      </c>
      <c r="G145" s="13">
        <v>0</v>
      </c>
      <c r="H145" s="13">
        <v>0</v>
      </c>
      <c r="I145" s="13">
        <v>0</v>
      </c>
      <c r="J145" s="13">
        <v>0</v>
      </c>
      <c r="K145" s="13">
        <v>0</v>
      </c>
      <c r="L145" s="13">
        <v>0</v>
      </c>
      <c r="M145" s="13">
        <v>0</v>
      </c>
      <c r="N145" s="13">
        <v>0</v>
      </c>
      <c r="O145" s="25">
        <v>0</v>
      </c>
    </row>
    <row r="146" spans="1:15" x14ac:dyDescent="0.25">
      <c r="A146" s="12" t="s">
        <v>443</v>
      </c>
      <c r="B146" s="13">
        <v>788</v>
      </c>
      <c r="C146" s="13">
        <v>90</v>
      </c>
      <c r="D146" s="34">
        <v>7.75555555555556</v>
      </c>
      <c r="E146" s="13">
        <v>0</v>
      </c>
      <c r="F146" s="13">
        <v>0</v>
      </c>
      <c r="G146" s="13">
        <v>26</v>
      </c>
      <c r="H146" s="13">
        <v>26</v>
      </c>
      <c r="I146" s="13">
        <v>0</v>
      </c>
      <c r="J146" s="13">
        <v>0</v>
      </c>
      <c r="K146" s="13">
        <v>0</v>
      </c>
      <c r="L146" s="13">
        <v>0</v>
      </c>
      <c r="M146" s="13">
        <v>0</v>
      </c>
      <c r="N146" s="13">
        <v>19</v>
      </c>
      <c r="O146" s="25">
        <v>12</v>
      </c>
    </row>
    <row r="147" spans="1:15" x14ac:dyDescent="0.25">
      <c r="A147" s="50" t="s">
        <v>444</v>
      </c>
      <c r="B147" s="32">
        <v>52</v>
      </c>
      <c r="C147" s="32">
        <v>49</v>
      </c>
      <c r="D147" s="33">
        <v>6.1224489795918401E-2</v>
      </c>
      <c r="E147" s="32">
        <v>0</v>
      </c>
      <c r="F147" s="32">
        <v>0</v>
      </c>
      <c r="G147" s="32">
        <v>34</v>
      </c>
      <c r="H147" s="32">
        <v>25</v>
      </c>
      <c r="I147" s="32">
        <v>0</v>
      </c>
      <c r="J147" s="32">
        <v>0</v>
      </c>
      <c r="K147" s="32">
        <v>0</v>
      </c>
      <c r="L147" s="32">
        <v>0</v>
      </c>
      <c r="M147" s="32">
        <v>32</v>
      </c>
      <c r="N147" s="32">
        <v>0</v>
      </c>
      <c r="O147" s="32">
        <v>7</v>
      </c>
    </row>
    <row r="148" spans="1:15" x14ac:dyDescent="0.25">
      <c r="A148" s="12" t="s">
        <v>445</v>
      </c>
      <c r="B148" s="13">
        <v>12</v>
      </c>
      <c r="C148" s="13">
        <v>14</v>
      </c>
      <c r="D148" s="34">
        <v>-0.14285714285714299</v>
      </c>
      <c r="E148" s="13">
        <v>0</v>
      </c>
      <c r="F148" s="13">
        <v>0</v>
      </c>
      <c r="G148" s="13">
        <v>6</v>
      </c>
      <c r="H148" s="13">
        <v>5</v>
      </c>
      <c r="I148" s="13">
        <v>0</v>
      </c>
      <c r="J148" s="13">
        <v>0</v>
      </c>
      <c r="K148" s="13">
        <v>0</v>
      </c>
      <c r="L148" s="13">
        <v>0</v>
      </c>
      <c r="M148" s="13">
        <v>11</v>
      </c>
      <c r="N148" s="13">
        <v>0</v>
      </c>
      <c r="O148" s="25">
        <v>2</v>
      </c>
    </row>
    <row r="149" spans="1:15" x14ac:dyDescent="0.25">
      <c r="A149" s="12" t="s">
        <v>446</v>
      </c>
      <c r="B149" s="13">
        <v>2</v>
      </c>
      <c r="C149" s="13">
        <v>2</v>
      </c>
      <c r="D149" s="34">
        <v>0</v>
      </c>
      <c r="E149" s="13">
        <v>0</v>
      </c>
      <c r="F149" s="13">
        <v>0</v>
      </c>
      <c r="G149" s="13">
        <v>1</v>
      </c>
      <c r="H149" s="13">
        <v>1</v>
      </c>
      <c r="I149" s="13">
        <v>0</v>
      </c>
      <c r="J149" s="13">
        <v>0</v>
      </c>
      <c r="K149" s="13">
        <v>0</v>
      </c>
      <c r="L149" s="13">
        <v>0</v>
      </c>
      <c r="M149" s="13">
        <v>2</v>
      </c>
      <c r="N149" s="13">
        <v>0</v>
      </c>
      <c r="O149" s="25">
        <v>0</v>
      </c>
    </row>
    <row r="150" spans="1:15" x14ac:dyDescent="0.25">
      <c r="A150" s="12" t="s">
        <v>447</v>
      </c>
      <c r="B150" s="13">
        <v>0</v>
      </c>
      <c r="C150" s="13">
        <v>0</v>
      </c>
      <c r="D150" s="34">
        <v>0</v>
      </c>
      <c r="E150" s="13">
        <v>0</v>
      </c>
      <c r="F150" s="13">
        <v>0</v>
      </c>
      <c r="G150" s="13">
        <v>0</v>
      </c>
      <c r="H150" s="13">
        <v>0</v>
      </c>
      <c r="I150" s="13">
        <v>0</v>
      </c>
      <c r="J150" s="13">
        <v>0</v>
      </c>
      <c r="K150" s="13">
        <v>0</v>
      </c>
      <c r="L150" s="13">
        <v>0</v>
      </c>
      <c r="M150" s="13">
        <v>0</v>
      </c>
      <c r="N150" s="13">
        <v>0</v>
      </c>
      <c r="O150" s="25">
        <v>0</v>
      </c>
    </row>
    <row r="151" spans="1:15" x14ac:dyDescent="0.25">
      <c r="A151" s="12" t="s">
        <v>448</v>
      </c>
      <c r="B151" s="13">
        <v>10</v>
      </c>
      <c r="C151" s="13">
        <v>8</v>
      </c>
      <c r="D151" s="34">
        <v>0.25</v>
      </c>
      <c r="E151" s="13">
        <v>0</v>
      </c>
      <c r="F151" s="13">
        <v>0</v>
      </c>
      <c r="G151" s="13">
        <v>1</v>
      </c>
      <c r="H151" s="13">
        <v>2</v>
      </c>
      <c r="I151" s="13">
        <v>0</v>
      </c>
      <c r="J151" s="13">
        <v>0</v>
      </c>
      <c r="K151" s="13">
        <v>0</v>
      </c>
      <c r="L151" s="13">
        <v>0</v>
      </c>
      <c r="M151" s="13">
        <v>16</v>
      </c>
      <c r="N151" s="13">
        <v>0</v>
      </c>
      <c r="O151" s="25">
        <v>0</v>
      </c>
    </row>
    <row r="152" spans="1:15" x14ac:dyDescent="0.25">
      <c r="A152" s="12" t="s">
        <v>449</v>
      </c>
      <c r="B152" s="13">
        <v>0</v>
      </c>
      <c r="C152" s="13">
        <v>7</v>
      </c>
      <c r="D152" s="34">
        <v>-1</v>
      </c>
      <c r="E152" s="13">
        <v>0</v>
      </c>
      <c r="F152" s="13">
        <v>0</v>
      </c>
      <c r="G152" s="13">
        <v>1</v>
      </c>
      <c r="H152" s="13">
        <v>0</v>
      </c>
      <c r="I152" s="13">
        <v>0</v>
      </c>
      <c r="J152" s="13">
        <v>0</v>
      </c>
      <c r="K152" s="13">
        <v>0</v>
      </c>
      <c r="L152" s="13">
        <v>0</v>
      </c>
      <c r="M152" s="13">
        <v>2</v>
      </c>
      <c r="N152" s="13">
        <v>0</v>
      </c>
      <c r="O152" s="25">
        <v>0</v>
      </c>
    </row>
    <row r="153" spans="1:15" x14ac:dyDescent="0.25">
      <c r="A153" s="12" t="s">
        <v>450</v>
      </c>
      <c r="B153" s="13">
        <v>3</v>
      </c>
      <c r="C153" s="13">
        <v>1</v>
      </c>
      <c r="D153" s="34">
        <v>2</v>
      </c>
      <c r="E153" s="13">
        <v>0</v>
      </c>
      <c r="F153" s="13">
        <v>0</v>
      </c>
      <c r="G153" s="13">
        <v>3</v>
      </c>
      <c r="H153" s="13">
        <v>0</v>
      </c>
      <c r="I153" s="13">
        <v>0</v>
      </c>
      <c r="J153" s="13">
        <v>0</v>
      </c>
      <c r="K153" s="13">
        <v>0</v>
      </c>
      <c r="L153" s="13">
        <v>0</v>
      </c>
      <c r="M153" s="13">
        <v>1</v>
      </c>
      <c r="N153" s="13">
        <v>0</v>
      </c>
      <c r="O153" s="25">
        <v>0</v>
      </c>
    </row>
    <row r="154" spans="1:15" x14ac:dyDescent="0.25">
      <c r="A154" s="12" t="s">
        <v>451</v>
      </c>
      <c r="B154" s="13">
        <v>22</v>
      </c>
      <c r="C154" s="13">
        <v>14</v>
      </c>
      <c r="D154" s="34">
        <v>0.57142857142857095</v>
      </c>
      <c r="E154" s="13">
        <v>0</v>
      </c>
      <c r="F154" s="13">
        <v>0</v>
      </c>
      <c r="G154" s="13">
        <v>18</v>
      </c>
      <c r="H154" s="13">
        <v>13</v>
      </c>
      <c r="I154" s="13">
        <v>0</v>
      </c>
      <c r="J154" s="13">
        <v>0</v>
      </c>
      <c r="K154" s="13">
        <v>0</v>
      </c>
      <c r="L154" s="13">
        <v>0</v>
      </c>
      <c r="M154" s="13">
        <v>0</v>
      </c>
      <c r="N154" s="13">
        <v>0</v>
      </c>
      <c r="O154" s="25">
        <v>4</v>
      </c>
    </row>
    <row r="155" spans="1:15" x14ac:dyDescent="0.25">
      <c r="A155" s="12" t="s">
        <v>452</v>
      </c>
      <c r="B155" s="13">
        <v>3</v>
      </c>
      <c r="C155" s="13">
        <v>3</v>
      </c>
      <c r="D155" s="34">
        <v>0</v>
      </c>
      <c r="E155" s="13">
        <v>0</v>
      </c>
      <c r="F155" s="13">
        <v>0</v>
      </c>
      <c r="G155" s="13">
        <v>4</v>
      </c>
      <c r="H155" s="13">
        <v>4</v>
      </c>
      <c r="I155" s="13">
        <v>0</v>
      </c>
      <c r="J155" s="13">
        <v>0</v>
      </c>
      <c r="K155" s="13">
        <v>0</v>
      </c>
      <c r="L155" s="13">
        <v>0</v>
      </c>
      <c r="M155" s="13">
        <v>0</v>
      </c>
      <c r="N155" s="13">
        <v>0</v>
      </c>
      <c r="O155" s="25">
        <v>1</v>
      </c>
    </row>
    <row r="156" spans="1:15" x14ac:dyDescent="0.25">
      <c r="A156" s="50" t="s">
        <v>453</v>
      </c>
      <c r="B156" s="32">
        <v>33</v>
      </c>
      <c r="C156" s="32">
        <v>38</v>
      </c>
      <c r="D156" s="33">
        <v>-0.13157894736842099</v>
      </c>
      <c r="E156" s="32">
        <v>0</v>
      </c>
      <c r="F156" s="32">
        <v>0</v>
      </c>
      <c r="G156" s="32">
        <v>5</v>
      </c>
      <c r="H156" s="32">
        <v>3</v>
      </c>
      <c r="I156" s="32">
        <v>0</v>
      </c>
      <c r="J156" s="32">
        <v>3</v>
      </c>
      <c r="K156" s="32">
        <v>0</v>
      </c>
      <c r="L156" s="32">
        <v>0</v>
      </c>
      <c r="M156" s="32">
        <v>2</v>
      </c>
      <c r="N156" s="32">
        <v>1</v>
      </c>
      <c r="O156" s="32">
        <v>7</v>
      </c>
    </row>
    <row r="157" spans="1:15" x14ac:dyDescent="0.25">
      <c r="A157" s="12" t="s">
        <v>454</v>
      </c>
      <c r="B157" s="13">
        <v>0</v>
      </c>
      <c r="C157" s="13">
        <v>0</v>
      </c>
      <c r="D157" s="34">
        <v>0</v>
      </c>
      <c r="E157" s="13">
        <v>0</v>
      </c>
      <c r="F157" s="13">
        <v>0</v>
      </c>
      <c r="G157" s="13">
        <v>0</v>
      </c>
      <c r="H157" s="13">
        <v>0</v>
      </c>
      <c r="I157" s="13">
        <v>0</v>
      </c>
      <c r="J157" s="13">
        <v>0</v>
      </c>
      <c r="K157" s="13">
        <v>0</v>
      </c>
      <c r="L157" s="13">
        <v>0</v>
      </c>
      <c r="M157" s="13">
        <v>0</v>
      </c>
      <c r="N157" s="13">
        <v>0</v>
      </c>
      <c r="O157" s="25">
        <v>0</v>
      </c>
    </row>
    <row r="158" spans="1:15" x14ac:dyDescent="0.25">
      <c r="A158" s="12" t="s">
        <v>455</v>
      </c>
      <c r="B158" s="13">
        <v>0</v>
      </c>
      <c r="C158" s="13">
        <v>0</v>
      </c>
      <c r="D158" s="34">
        <v>0</v>
      </c>
      <c r="E158" s="13">
        <v>0</v>
      </c>
      <c r="F158" s="13">
        <v>0</v>
      </c>
      <c r="G158" s="13">
        <v>0</v>
      </c>
      <c r="H158" s="13">
        <v>0</v>
      </c>
      <c r="I158" s="13">
        <v>0</v>
      </c>
      <c r="J158" s="13">
        <v>0</v>
      </c>
      <c r="K158" s="13">
        <v>0</v>
      </c>
      <c r="L158" s="13">
        <v>0</v>
      </c>
      <c r="M158" s="13">
        <v>0</v>
      </c>
      <c r="N158" s="13">
        <v>0</v>
      </c>
      <c r="O158" s="25">
        <v>0</v>
      </c>
    </row>
    <row r="159" spans="1:15" x14ac:dyDescent="0.25">
      <c r="A159" s="12" t="s">
        <v>456</v>
      </c>
      <c r="B159" s="13">
        <v>0</v>
      </c>
      <c r="C159" s="13">
        <v>0</v>
      </c>
      <c r="D159" s="34">
        <v>0</v>
      </c>
      <c r="E159" s="13">
        <v>0</v>
      </c>
      <c r="F159" s="13">
        <v>0</v>
      </c>
      <c r="G159" s="13">
        <v>0</v>
      </c>
      <c r="H159" s="13">
        <v>0</v>
      </c>
      <c r="I159" s="13">
        <v>0</v>
      </c>
      <c r="J159" s="13">
        <v>0</v>
      </c>
      <c r="K159" s="13">
        <v>0</v>
      </c>
      <c r="L159" s="13">
        <v>0</v>
      </c>
      <c r="M159" s="13">
        <v>0</v>
      </c>
      <c r="N159" s="13">
        <v>0</v>
      </c>
      <c r="O159" s="25">
        <v>0</v>
      </c>
    </row>
    <row r="160" spans="1:15" x14ac:dyDescent="0.25">
      <c r="A160" s="12" t="s">
        <v>457</v>
      </c>
      <c r="B160" s="13">
        <v>1</v>
      </c>
      <c r="C160" s="13">
        <v>0</v>
      </c>
      <c r="D160" s="34">
        <v>0</v>
      </c>
      <c r="E160" s="13">
        <v>0</v>
      </c>
      <c r="F160" s="13">
        <v>0</v>
      </c>
      <c r="G160" s="13">
        <v>0</v>
      </c>
      <c r="H160" s="13">
        <v>0</v>
      </c>
      <c r="I160" s="13">
        <v>0</v>
      </c>
      <c r="J160" s="13">
        <v>0</v>
      </c>
      <c r="K160" s="13">
        <v>0</v>
      </c>
      <c r="L160" s="13">
        <v>0</v>
      </c>
      <c r="M160" s="13">
        <v>0</v>
      </c>
      <c r="N160" s="13">
        <v>0</v>
      </c>
      <c r="O160" s="25">
        <v>0</v>
      </c>
    </row>
    <row r="161" spans="1:15" x14ac:dyDescent="0.25">
      <c r="A161" s="12" t="s">
        <v>458</v>
      </c>
      <c r="B161" s="13">
        <v>2</v>
      </c>
      <c r="C161" s="13">
        <v>5</v>
      </c>
      <c r="D161" s="34">
        <v>-0.6</v>
      </c>
      <c r="E161" s="13">
        <v>0</v>
      </c>
      <c r="F161" s="13">
        <v>0</v>
      </c>
      <c r="G161" s="13">
        <v>1</v>
      </c>
      <c r="H161" s="13">
        <v>0</v>
      </c>
      <c r="I161" s="13">
        <v>0</v>
      </c>
      <c r="J161" s="13">
        <v>3</v>
      </c>
      <c r="K161" s="13">
        <v>0</v>
      </c>
      <c r="L161" s="13">
        <v>0</v>
      </c>
      <c r="M161" s="13">
        <v>0</v>
      </c>
      <c r="N161" s="13">
        <v>0</v>
      </c>
      <c r="O161" s="25">
        <v>3</v>
      </c>
    </row>
    <row r="162" spans="1:15" x14ac:dyDescent="0.25">
      <c r="A162" s="12" t="s">
        <v>459</v>
      </c>
      <c r="B162" s="13">
        <v>13</v>
      </c>
      <c r="C162" s="13">
        <v>16</v>
      </c>
      <c r="D162" s="34">
        <v>-0.1875</v>
      </c>
      <c r="E162" s="13">
        <v>0</v>
      </c>
      <c r="F162" s="13">
        <v>0</v>
      </c>
      <c r="G162" s="13">
        <v>3</v>
      </c>
      <c r="H162" s="13">
        <v>2</v>
      </c>
      <c r="I162" s="13">
        <v>0</v>
      </c>
      <c r="J162" s="13">
        <v>0</v>
      </c>
      <c r="K162" s="13">
        <v>0</v>
      </c>
      <c r="L162" s="13">
        <v>0</v>
      </c>
      <c r="M162" s="13">
        <v>1</v>
      </c>
      <c r="N162" s="13">
        <v>1</v>
      </c>
      <c r="O162" s="25">
        <v>0</v>
      </c>
    </row>
    <row r="163" spans="1:15" x14ac:dyDescent="0.25">
      <c r="A163" s="12" t="s">
        <v>460</v>
      </c>
      <c r="B163" s="13">
        <v>3</v>
      </c>
      <c r="C163" s="13">
        <v>1</v>
      </c>
      <c r="D163" s="34">
        <v>2</v>
      </c>
      <c r="E163" s="13">
        <v>0</v>
      </c>
      <c r="F163" s="13">
        <v>0</v>
      </c>
      <c r="G163" s="13">
        <v>1</v>
      </c>
      <c r="H163" s="13">
        <v>0</v>
      </c>
      <c r="I163" s="13">
        <v>0</v>
      </c>
      <c r="J163" s="13">
        <v>0</v>
      </c>
      <c r="K163" s="13">
        <v>0</v>
      </c>
      <c r="L163" s="13">
        <v>0</v>
      </c>
      <c r="M163" s="13">
        <v>1</v>
      </c>
      <c r="N163" s="13">
        <v>0</v>
      </c>
      <c r="O163" s="25">
        <v>0</v>
      </c>
    </row>
    <row r="164" spans="1:15" x14ac:dyDescent="0.25">
      <c r="A164" s="12" t="s">
        <v>461</v>
      </c>
      <c r="B164" s="13">
        <v>11</v>
      </c>
      <c r="C164" s="13">
        <v>10</v>
      </c>
      <c r="D164" s="34">
        <v>0.1</v>
      </c>
      <c r="E164" s="13">
        <v>0</v>
      </c>
      <c r="F164" s="13">
        <v>0</v>
      </c>
      <c r="G164" s="13">
        <v>0</v>
      </c>
      <c r="H164" s="13">
        <v>0</v>
      </c>
      <c r="I164" s="13">
        <v>0</v>
      </c>
      <c r="J164" s="13">
        <v>0</v>
      </c>
      <c r="K164" s="13">
        <v>0</v>
      </c>
      <c r="L164" s="13">
        <v>0</v>
      </c>
      <c r="M164" s="13">
        <v>0</v>
      </c>
      <c r="N164" s="13">
        <v>0</v>
      </c>
      <c r="O164" s="25">
        <v>2</v>
      </c>
    </row>
    <row r="165" spans="1:15" x14ac:dyDescent="0.25">
      <c r="A165" s="12" t="s">
        <v>462</v>
      </c>
      <c r="B165" s="13">
        <v>3</v>
      </c>
      <c r="C165" s="13">
        <v>6</v>
      </c>
      <c r="D165" s="34">
        <v>-0.5</v>
      </c>
      <c r="E165" s="13">
        <v>0</v>
      </c>
      <c r="F165" s="13">
        <v>0</v>
      </c>
      <c r="G165" s="13">
        <v>0</v>
      </c>
      <c r="H165" s="13">
        <v>1</v>
      </c>
      <c r="I165" s="13">
        <v>0</v>
      </c>
      <c r="J165" s="13">
        <v>0</v>
      </c>
      <c r="K165" s="13">
        <v>0</v>
      </c>
      <c r="L165" s="13">
        <v>0</v>
      </c>
      <c r="M165" s="13">
        <v>0</v>
      </c>
      <c r="N165" s="13">
        <v>0</v>
      </c>
      <c r="O165" s="25">
        <v>2</v>
      </c>
    </row>
    <row r="166" spans="1:15" x14ac:dyDescent="0.25">
      <c r="A166" s="50" t="s">
        <v>463</v>
      </c>
      <c r="B166" s="32">
        <v>401</v>
      </c>
      <c r="C166" s="32">
        <v>298</v>
      </c>
      <c r="D166" s="33">
        <v>0.34563758389261701</v>
      </c>
      <c r="E166" s="32">
        <v>14</v>
      </c>
      <c r="F166" s="32">
        <v>13</v>
      </c>
      <c r="G166" s="32">
        <v>270</v>
      </c>
      <c r="H166" s="32">
        <v>209</v>
      </c>
      <c r="I166" s="32">
        <v>1</v>
      </c>
      <c r="J166" s="32">
        <v>1</v>
      </c>
      <c r="K166" s="32">
        <v>0</v>
      </c>
      <c r="L166" s="32">
        <v>0</v>
      </c>
      <c r="M166" s="32">
        <v>8</v>
      </c>
      <c r="N166" s="32">
        <v>113</v>
      </c>
      <c r="O166" s="32">
        <v>130</v>
      </c>
    </row>
    <row r="167" spans="1:15" x14ac:dyDescent="0.25">
      <c r="A167" s="12" t="s">
        <v>464</v>
      </c>
      <c r="B167" s="13">
        <v>1</v>
      </c>
      <c r="C167" s="13">
        <v>0</v>
      </c>
      <c r="D167" s="34">
        <v>0</v>
      </c>
      <c r="E167" s="13">
        <v>0</v>
      </c>
      <c r="F167" s="13">
        <v>0</v>
      </c>
      <c r="G167" s="13">
        <v>3</v>
      </c>
      <c r="H167" s="13">
        <v>0</v>
      </c>
      <c r="I167" s="13">
        <v>0</v>
      </c>
      <c r="J167" s="13">
        <v>0</v>
      </c>
      <c r="K167" s="13">
        <v>0</v>
      </c>
      <c r="L167" s="13">
        <v>0</v>
      </c>
      <c r="M167" s="13">
        <v>0</v>
      </c>
      <c r="N167" s="13">
        <v>0</v>
      </c>
      <c r="O167" s="25">
        <v>0</v>
      </c>
    </row>
    <row r="168" spans="1:15" x14ac:dyDescent="0.25">
      <c r="A168" s="12" t="s">
        <v>465</v>
      </c>
      <c r="B168" s="13">
        <v>0</v>
      </c>
      <c r="C168" s="13">
        <v>0</v>
      </c>
      <c r="D168" s="34">
        <v>0</v>
      </c>
      <c r="E168" s="13">
        <v>0</v>
      </c>
      <c r="F168" s="13">
        <v>0</v>
      </c>
      <c r="G168" s="13">
        <v>0</v>
      </c>
      <c r="H168" s="13">
        <v>0</v>
      </c>
      <c r="I168" s="13">
        <v>0</v>
      </c>
      <c r="J168" s="13">
        <v>0</v>
      </c>
      <c r="K168" s="13">
        <v>0</v>
      </c>
      <c r="L168" s="13">
        <v>0</v>
      </c>
      <c r="M168" s="13">
        <v>0</v>
      </c>
      <c r="N168" s="13">
        <v>0</v>
      </c>
      <c r="O168" s="25">
        <v>0</v>
      </c>
    </row>
    <row r="169" spans="1:15" x14ac:dyDescent="0.25">
      <c r="A169" s="12" t="s">
        <v>466</v>
      </c>
      <c r="B169" s="13">
        <v>0</v>
      </c>
      <c r="C169" s="13">
        <v>0</v>
      </c>
      <c r="D169" s="34">
        <v>0</v>
      </c>
      <c r="E169" s="13">
        <v>0</v>
      </c>
      <c r="F169" s="13">
        <v>0</v>
      </c>
      <c r="G169" s="13">
        <v>0</v>
      </c>
      <c r="H169" s="13">
        <v>0</v>
      </c>
      <c r="I169" s="13">
        <v>0</v>
      </c>
      <c r="J169" s="13">
        <v>0</v>
      </c>
      <c r="K169" s="13">
        <v>0</v>
      </c>
      <c r="L169" s="13">
        <v>0</v>
      </c>
      <c r="M169" s="13">
        <v>0</v>
      </c>
      <c r="N169" s="13">
        <v>0</v>
      </c>
      <c r="O169" s="25">
        <v>0</v>
      </c>
    </row>
    <row r="170" spans="1:15" x14ac:dyDescent="0.25">
      <c r="A170" s="12" t="s">
        <v>467</v>
      </c>
      <c r="B170" s="13">
        <v>0</v>
      </c>
      <c r="C170" s="13">
        <v>0</v>
      </c>
      <c r="D170" s="34">
        <v>0</v>
      </c>
      <c r="E170" s="13">
        <v>0</v>
      </c>
      <c r="F170" s="13">
        <v>0</v>
      </c>
      <c r="G170" s="13">
        <v>0</v>
      </c>
      <c r="H170" s="13">
        <v>0</v>
      </c>
      <c r="I170" s="13">
        <v>0</v>
      </c>
      <c r="J170" s="13">
        <v>0</v>
      </c>
      <c r="K170" s="13">
        <v>0</v>
      </c>
      <c r="L170" s="13">
        <v>0</v>
      </c>
      <c r="M170" s="13">
        <v>0</v>
      </c>
      <c r="N170" s="13">
        <v>0</v>
      </c>
      <c r="O170" s="25">
        <v>0</v>
      </c>
    </row>
    <row r="171" spans="1:15" x14ac:dyDescent="0.25">
      <c r="A171" s="12" t="s">
        <v>468</v>
      </c>
      <c r="B171" s="13">
        <v>0</v>
      </c>
      <c r="C171" s="13">
        <v>0</v>
      </c>
      <c r="D171" s="34">
        <v>0</v>
      </c>
      <c r="E171" s="13">
        <v>0</v>
      </c>
      <c r="F171" s="13">
        <v>0</v>
      </c>
      <c r="G171" s="13">
        <v>2</v>
      </c>
      <c r="H171" s="13">
        <v>1</v>
      </c>
      <c r="I171" s="13">
        <v>0</v>
      </c>
      <c r="J171" s="13">
        <v>0</v>
      </c>
      <c r="K171" s="13">
        <v>0</v>
      </c>
      <c r="L171" s="13">
        <v>0</v>
      </c>
      <c r="M171" s="13">
        <v>0</v>
      </c>
      <c r="N171" s="13">
        <v>0</v>
      </c>
      <c r="O171" s="25">
        <v>0</v>
      </c>
    </row>
    <row r="172" spans="1:15" x14ac:dyDescent="0.25">
      <c r="A172" s="12" t="s">
        <v>469</v>
      </c>
      <c r="B172" s="13">
        <v>0</v>
      </c>
      <c r="C172" s="13">
        <v>0</v>
      </c>
      <c r="D172" s="34">
        <v>0</v>
      </c>
      <c r="E172" s="13">
        <v>0</v>
      </c>
      <c r="F172" s="13">
        <v>0</v>
      </c>
      <c r="G172" s="13">
        <v>0</v>
      </c>
      <c r="H172" s="13">
        <v>0</v>
      </c>
      <c r="I172" s="13">
        <v>0</v>
      </c>
      <c r="J172" s="13">
        <v>0</v>
      </c>
      <c r="K172" s="13">
        <v>0</v>
      </c>
      <c r="L172" s="13">
        <v>0</v>
      </c>
      <c r="M172" s="13">
        <v>0</v>
      </c>
      <c r="N172" s="13">
        <v>0</v>
      </c>
      <c r="O172" s="25">
        <v>0</v>
      </c>
    </row>
    <row r="173" spans="1:15" x14ac:dyDescent="0.25">
      <c r="A173" s="12" t="s">
        <v>470</v>
      </c>
      <c r="B173" s="13">
        <v>62</v>
      </c>
      <c r="C173" s="13">
        <v>34</v>
      </c>
      <c r="D173" s="34">
        <v>0.82352941176470595</v>
      </c>
      <c r="E173" s="13">
        <v>0</v>
      </c>
      <c r="F173" s="13">
        <v>0</v>
      </c>
      <c r="G173" s="13">
        <v>59</v>
      </c>
      <c r="H173" s="13">
        <v>39</v>
      </c>
      <c r="I173" s="13">
        <v>1</v>
      </c>
      <c r="J173" s="13">
        <v>1</v>
      </c>
      <c r="K173" s="13">
        <v>0</v>
      </c>
      <c r="L173" s="13">
        <v>0</v>
      </c>
      <c r="M173" s="13">
        <v>0</v>
      </c>
      <c r="N173" s="13">
        <v>17</v>
      </c>
      <c r="O173" s="25">
        <v>39</v>
      </c>
    </row>
    <row r="174" spans="1:15" x14ac:dyDescent="0.25">
      <c r="A174" s="12" t="s">
        <v>471</v>
      </c>
      <c r="B174" s="13">
        <v>334</v>
      </c>
      <c r="C174" s="13">
        <v>259</v>
      </c>
      <c r="D174" s="34">
        <v>0.28957528957529</v>
      </c>
      <c r="E174" s="13">
        <v>14</v>
      </c>
      <c r="F174" s="13">
        <v>13</v>
      </c>
      <c r="G174" s="13">
        <v>204</v>
      </c>
      <c r="H174" s="13">
        <v>161</v>
      </c>
      <c r="I174" s="13">
        <v>0</v>
      </c>
      <c r="J174" s="13">
        <v>0</v>
      </c>
      <c r="K174" s="13">
        <v>0</v>
      </c>
      <c r="L174" s="13">
        <v>0</v>
      </c>
      <c r="M174" s="13">
        <v>7</v>
      </c>
      <c r="N174" s="13">
        <v>93</v>
      </c>
      <c r="O174" s="25">
        <v>90</v>
      </c>
    </row>
    <row r="175" spans="1:15" x14ac:dyDescent="0.25">
      <c r="A175" s="12" t="s">
        <v>472</v>
      </c>
      <c r="B175" s="13">
        <v>3</v>
      </c>
      <c r="C175" s="13">
        <v>4</v>
      </c>
      <c r="D175" s="34">
        <v>-0.25</v>
      </c>
      <c r="E175" s="13">
        <v>0</v>
      </c>
      <c r="F175" s="13">
        <v>0</v>
      </c>
      <c r="G175" s="13">
        <v>2</v>
      </c>
      <c r="H175" s="13">
        <v>8</v>
      </c>
      <c r="I175" s="13">
        <v>0</v>
      </c>
      <c r="J175" s="13">
        <v>0</v>
      </c>
      <c r="K175" s="13">
        <v>0</v>
      </c>
      <c r="L175" s="13">
        <v>0</v>
      </c>
      <c r="M175" s="13">
        <v>0</v>
      </c>
      <c r="N175" s="13">
        <v>3</v>
      </c>
      <c r="O175" s="25">
        <v>1</v>
      </c>
    </row>
    <row r="176" spans="1:15" x14ac:dyDescent="0.25">
      <c r="A176" s="12" t="s">
        <v>473</v>
      </c>
      <c r="B176" s="13">
        <v>1</v>
      </c>
      <c r="C176" s="13">
        <v>1</v>
      </c>
      <c r="D176" s="34">
        <v>0</v>
      </c>
      <c r="E176" s="13">
        <v>0</v>
      </c>
      <c r="F176" s="13">
        <v>0</v>
      </c>
      <c r="G176" s="13">
        <v>0</v>
      </c>
      <c r="H176" s="13">
        <v>0</v>
      </c>
      <c r="I176" s="13">
        <v>0</v>
      </c>
      <c r="J176" s="13">
        <v>0</v>
      </c>
      <c r="K176" s="13">
        <v>0</v>
      </c>
      <c r="L176" s="13">
        <v>0</v>
      </c>
      <c r="M176" s="13">
        <v>1</v>
      </c>
      <c r="N176" s="13">
        <v>0</v>
      </c>
      <c r="O176" s="25">
        <v>0</v>
      </c>
    </row>
    <row r="177" spans="1:15" x14ac:dyDescent="0.25">
      <c r="A177" s="12" t="s">
        <v>474</v>
      </c>
      <c r="B177" s="13">
        <v>0</v>
      </c>
      <c r="C177" s="13">
        <v>0</v>
      </c>
      <c r="D177" s="34">
        <v>0</v>
      </c>
      <c r="E177" s="13">
        <v>0</v>
      </c>
      <c r="F177" s="13">
        <v>0</v>
      </c>
      <c r="G177" s="13">
        <v>0</v>
      </c>
      <c r="H177" s="13">
        <v>0</v>
      </c>
      <c r="I177" s="13">
        <v>0</v>
      </c>
      <c r="J177" s="13">
        <v>0</v>
      </c>
      <c r="K177" s="13">
        <v>0</v>
      </c>
      <c r="L177" s="13">
        <v>0</v>
      </c>
      <c r="M177" s="13">
        <v>0</v>
      </c>
      <c r="N177" s="13">
        <v>0</v>
      </c>
      <c r="O177" s="25">
        <v>0</v>
      </c>
    </row>
    <row r="178" spans="1:15" x14ac:dyDescent="0.25">
      <c r="A178" s="50" t="s">
        <v>475</v>
      </c>
      <c r="B178" s="32">
        <v>243</v>
      </c>
      <c r="C178" s="32">
        <v>247</v>
      </c>
      <c r="D178" s="33">
        <v>-1.6194331983805699E-2</v>
      </c>
      <c r="E178" s="32">
        <v>1232</v>
      </c>
      <c r="F178" s="32">
        <v>1280</v>
      </c>
      <c r="G178" s="32">
        <v>225</v>
      </c>
      <c r="H178" s="32">
        <v>248</v>
      </c>
      <c r="I178" s="32">
        <v>0</v>
      </c>
      <c r="J178" s="32">
        <v>0</v>
      </c>
      <c r="K178" s="32">
        <v>0</v>
      </c>
      <c r="L178" s="32">
        <v>0</v>
      </c>
      <c r="M178" s="32">
        <v>5</v>
      </c>
      <c r="N178" s="32">
        <v>0</v>
      </c>
      <c r="O178" s="32">
        <v>1443</v>
      </c>
    </row>
    <row r="179" spans="1:15" x14ac:dyDescent="0.25">
      <c r="A179" s="12" t="s">
        <v>476</v>
      </c>
      <c r="B179" s="13">
        <v>1</v>
      </c>
      <c r="C179" s="13">
        <v>0</v>
      </c>
      <c r="D179" s="34">
        <v>0</v>
      </c>
      <c r="E179" s="13">
        <v>0</v>
      </c>
      <c r="F179" s="13">
        <v>1</v>
      </c>
      <c r="G179" s="13">
        <v>0</v>
      </c>
      <c r="H179" s="13">
        <v>0</v>
      </c>
      <c r="I179" s="13">
        <v>0</v>
      </c>
      <c r="J179" s="13">
        <v>0</v>
      </c>
      <c r="K179" s="13">
        <v>0</v>
      </c>
      <c r="L179" s="13">
        <v>0</v>
      </c>
      <c r="M179" s="13">
        <v>0</v>
      </c>
      <c r="N179" s="13">
        <v>0</v>
      </c>
      <c r="O179" s="25">
        <v>3</v>
      </c>
    </row>
    <row r="180" spans="1:15" x14ac:dyDescent="0.25">
      <c r="A180" s="12" t="s">
        <v>477</v>
      </c>
      <c r="B180" s="13">
        <v>122</v>
      </c>
      <c r="C180" s="13">
        <v>108</v>
      </c>
      <c r="D180" s="34">
        <v>0.12962962962963001</v>
      </c>
      <c r="E180" s="13">
        <v>625</v>
      </c>
      <c r="F180" s="13">
        <v>624</v>
      </c>
      <c r="G180" s="13">
        <v>118</v>
      </c>
      <c r="H180" s="13">
        <v>119</v>
      </c>
      <c r="I180" s="13">
        <v>0</v>
      </c>
      <c r="J180" s="13">
        <v>0</v>
      </c>
      <c r="K180" s="13">
        <v>0</v>
      </c>
      <c r="L180" s="13">
        <v>0</v>
      </c>
      <c r="M180" s="13">
        <v>0</v>
      </c>
      <c r="N180" s="13">
        <v>0</v>
      </c>
      <c r="O180" s="25">
        <v>692</v>
      </c>
    </row>
    <row r="181" spans="1:15" x14ac:dyDescent="0.25">
      <c r="A181" s="12" t="s">
        <v>478</v>
      </c>
      <c r="B181" s="13">
        <v>0</v>
      </c>
      <c r="C181" s="13">
        <v>0</v>
      </c>
      <c r="D181" s="34">
        <v>0</v>
      </c>
      <c r="E181" s="13">
        <v>0</v>
      </c>
      <c r="F181" s="13">
        <v>0</v>
      </c>
      <c r="G181" s="13">
        <v>0</v>
      </c>
      <c r="H181" s="13">
        <v>0</v>
      </c>
      <c r="I181" s="13">
        <v>0</v>
      </c>
      <c r="J181" s="13">
        <v>0</v>
      </c>
      <c r="K181" s="13">
        <v>0</v>
      </c>
      <c r="L181" s="13">
        <v>0</v>
      </c>
      <c r="M181" s="13">
        <v>0</v>
      </c>
      <c r="N181" s="13">
        <v>0</v>
      </c>
      <c r="O181" s="25">
        <v>0</v>
      </c>
    </row>
    <row r="182" spans="1:15" x14ac:dyDescent="0.25">
      <c r="A182" s="12" t="s">
        <v>479</v>
      </c>
      <c r="B182" s="13">
        <v>0</v>
      </c>
      <c r="C182" s="13">
        <v>0</v>
      </c>
      <c r="D182" s="34">
        <v>0</v>
      </c>
      <c r="E182" s="13">
        <v>0</v>
      </c>
      <c r="F182" s="13">
        <v>0</v>
      </c>
      <c r="G182" s="13">
        <v>0</v>
      </c>
      <c r="H182" s="13">
        <v>0</v>
      </c>
      <c r="I182" s="13">
        <v>0</v>
      </c>
      <c r="J182" s="13">
        <v>0</v>
      </c>
      <c r="K182" s="13">
        <v>0</v>
      </c>
      <c r="L182" s="13">
        <v>0</v>
      </c>
      <c r="M182" s="13">
        <v>0</v>
      </c>
      <c r="N182" s="13">
        <v>0</v>
      </c>
      <c r="O182" s="25">
        <v>0</v>
      </c>
    </row>
    <row r="183" spans="1:15" x14ac:dyDescent="0.25">
      <c r="A183" s="12" t="s">
        <v>480</v>
      </c>
      <c r="B183" s="13">
        <v>2</v>
      </c>
      <c r="C183" s="13">
        <v>2</v>
      </c>
      <c r="D183" s="34">
        <v>0</v>
      </c>
      <c r="E183" s="13">
        <v>8</v>
      </c>
      <c r="F183" s="13">
        <v>37</v>
      </c>
      <c r="G183" s="13">
        <v>6</v>
      </c>
      <c r="H183" s="13">
        <v>12</v>
      </c>
      <c r="I183" s="13">
        <v>0</v>
      </c>
      <c r="J183" s="13">
        <v>0</v>
      </c>
      <c r="K183" s="13">
        <v>0</v>
      </c>
      <c r="L183" s="13">
        <v>0</v>
      </c>
      <c r="M183" s="13">
        <v>0</v>
      </c>
      <c r="N183" s="13">
        <v>0</v>
      </c>
      <c r="O183" s="25">
        <v>45</v>
      </c>
    </row>
    <row r="184" spans="1:15" x14ac:dyDescent="0.25">
      <c r="A184" s="12" t="s">
        <v>481</v>
      </c>
      <c r="B184" s="13">
        <v>116</v>
      </c>
      <c r="C184" s="13">
        <v>137</v>
      </c>
      <c r="D184" s="34">
        <v>-0.153284671532847</v>
      </c>
      <c r="E184" s="13">
        <v>599</v>
      </c>
      <c r="F184" s="13">
        <v>618</v>
      </c>
      <c r="G184" s="13">
        <v>99</v>
      </c>
      <c r="H184" s="13">
        <v>117</v>
      </c>
      <c r="I184" s="13">
        <v>0</v>
      </c>
      <c r="J184" s="13">
        <v>0</v>
      </c>
      <c r="K184" s="13">
        <v>0</v>
      </c>
      <c r="L184" s="13">
        <v>0</v>
      </c>
      <c r="M184" s="13">
        <v>5</v>
      </c>
      <c r="N184" s="13">
        <v>0</v>
      </c>
      <c r="O184" s="25">
        <v>703</v>
      </c>
    </row>
    <row r="185" spans="1:15" x14ac:dyDescent="0.25">
      <c r="A185" s="12" t="s">
        <v>482</v>
      </c>
      <c r="B185" s="13">
        <v>2</v>
      </c>
      <c r="C185" s="13">
        <v>0</v>
      </c>
      <c r="D185" s="34">
        <v>0</v>
      </c>
      <c r="E185" s="13">
        <v>0</v>
      </c>
      <c r="F185" s="13">
        <v>0</v>
      </c>
      <c r="G185" s="13">
        <v>2</v>
      </c>
      <c r="H185" s="13">
        <v>0</v>
      </c>
      <c r="I185" s="13">
        <v>0</v>
      </c>
      <c r="J185" s="13">
        <v>0</v>
      </c>
      <c r="K185" s="13">
        <v>0</v>
      </c>
      <c r="L185" s="13">
        <v>0</v>
      </c>
      <c r="M185" s="13">
        <v>0</v>
      </c>
      <c r="N185" s="13">
        <v>0</v>
      </c>
      <c r="O185" s="25">
        <v>0</v>
      </c>
    </row>
    <row r="186" spans="1:15" x14ac:dyDescent="0.25">
      <c r="A186" s="50" t="s">
        <v>483</v>
      </c>
      <c r="B186" s="32">
        <v>194</v>
      </c>
      <c r="C186" s="32">
        <v>185</v>
      </c>
      <c r="D186" s="33">
        <v>4.86486486486487E-2</v>
      </c>
      <c r="E186" s="32">
        <v>13</v>
      </c>
      <c r="F186" s="32">
        <v>12</v>
      </c>
      <c r="G186" s="32">
        <v>107</v>
      </c>
      <c r="H186" s="32">
        <v>132</v>
      </c>
      <c r="I186" s="32">
        <v>2</v>
      </c>
      <c r="J186" s="32">
        <v>4</v>
      </c>
      <c r="K186" s="32">
        <v>0</v>
      </c>
      <c r="L186" s="32">
        <v>0</v>
      </c>
      <c r="M186" s="32">
        <v>20</v>
      </c>
      <c r="N186" s="32">
        <v>0</v>
      </c>
      <c r="O186" s="32">
        <v>90</v>
      </c>
    </row>
    <row r="187" spans="1:15" x14ac:dyDescent="0.25">
      <c r="A187" s="12" t="s">
        <v>484</v>
      </c>
      <c r="B187" s="13">
        <v>12</v>
      </c>
      <c r="C187" s="13">
        <v>25</v>
      </c>
      <c r="D187" s="34">
        <v>-0.52</v>
      </c>
      <c r="E187" s="13">
        <v>1</v>
      </c>
      <c r="F187" s="13">
        <v>1</v>
      </c>
      <c r="G187" s="13">
        <v>2</v>
      </c>
      <c r="H187" s="13">
        <v>3</v>
      </c>
      <c r="I187" s="13">
        <v>2</v>
      </c>
      <c r="J187" s="13">
        <v>4</v>
      </c>
      <c r="K187" s="13">
        <v>0</v>
      </c>
      <c r="L187" s="13">
        <v>0</v>
      </c>
      <c r="M187" s="13">
        <v>0</v>
      </c>
      <c r="N187" s="13">
        <v>0</v>
      </c>
      <c r="O187" s="25">
        <v>5</v>
      </c>
    </row>
    <row r="188" spans="1:15" x14ac:dyDescent="0.25">
      <c r="A188" s="12" t="s">
        <v>485</v>
      </c>
      <c r="B188" s="13">
        <v>0</v>
      </c>
      <c r="C188" s="13">
        <v>0</v>
      </c>
      <c r="D188" s="34">
        <v>0</v>
      </c>
      <c r="E188" s="13">
        <v>0</v>
      </c>
      <c r="F188" s="13">
        <v>0</v>
      </c>
      <c r="G188" s="13">
        <v>0</v>
      </c>
      <c r="H188" s="13">
        <v>0</v>
      </c>
      <c r="I188" s="13">
        <v>0</v>
      </c>
      <c r="J188" s="13">
        <v>0</v>
      </c>
      <c r="K188" s="13">
        <v>0</v>
      </c>
      <c r="L188" s="13">
        <v>0</v>
      </c>
      <c r="M188" s="13">
        <v>0</v>
      </c>
      <c r="N188" s="13">
        <v>0</v>
      </c>
      <c r="O188" s="25">
        <v>0</v>
      </c>
    </row>
    <row r="189" spans="1:15" x14ac:dyDescent="0.25">
      <c r="A189" s="12" t="s">
        <v>486</v>
      </c>
      <c r="B189" s="13">
        <v>94</v>
      </c>
      <c r="C189" s="13">
        <v>79</v>
      </c>
      <c r="D189" s="34">
        <v>0.189873417721519</v>
      </c>
      <c r="E189" s="13">
        <v>6</v>
      </c>
      <c r="F189" s="13">
        <v>5</v>
      </c>
      <c r="G189" s="13">
        <v>61</v>
      </c>
      <c r="H189" s="13">
        <v>48</v>
      </c>
      <c r="I189" s="13">
        <v>0</v>
      </c>
      <c r="J189" s="13">
        <v>0</v>
      </c>
      <c r="K189" s="13">
        <v>0</v>
      </c>
      <c r="L189" s="13">
        <v>0</v>
      </c>
      <c r="M189" s="13">
        <v>13</v>
      </c>
      <c r="N189" s="13">
        <v>0</v>
      </c>
      <c r="O189" s="25">
        <v>33</v>
      </c>
    </row>
    <row r="190" spans="1:15" x14ac:dyDescent="0.25">
      <c r="A190" s="12" t="s">
        <v>487</v>
      </c>
      <c r="B190" s="13">
        <v>9</v>
      </c>
      <c r="C190" s="13">
        <v>6</v>
      </c>
      <c r="D190" s="34">
        <v>0.5</v>
      </c>
      <c r="E190" s="13">
        <v>0</v>
      </c>
      <c r="F190" s="13">
        <v>0</v>
      </c>
      <c r="G190" s="13">
        <v>2</v>
      </c>
      <c r="H190" s="13">
        <v>5</v>
      </c>
      <c r="I190" s="13">
        <v>0</v>
      </c>
      <c r="J190" s="13">
        <v>0</v>
      </c>
      <c r="K190" s="13">
        <v>0</v>
      </c>
      <c r="L190" s="13">
        <v>0</v>
      </c>
      <c r="M190" s="13">
        <v>0</v>
      </c>
      <c r="N190" s="13">
        <v>0</v>
      </c>
      <c r="O190" s="25">
        <v>2</v>
      </c>
    </row>
    <row r="191" spans="1:15" x14ac:dyDescent="0.25">
      <c r="A191" s="12" t="s">
        <v>488</v>
      </c>
      <c r="B191" s="13">
        <v>24</v>
      </c>
      <c r="C191" s="13">
        <v>29</v>
      </c>
      <c r="D191" s="34">
        <v>-0.17241379310344801</v>
      </c>
      <c r="E191" s="13">
        <v>3</v>
      </c>
      <c r="F191" s="13">
        <v>3</v>
      </c>
      <c r="G191" s="13">
        <v>24</v>
      </c>
      <c r="H191" s="13">
        <v>59</v>
      </c>
      <c r="I191" s="13">
        <v>0</v>
      </c>
      <c r="J191" s="13">
        <v>0</v>
      </c>
      <c r="K191" s="13">
        <v>0</v>
      </c>
      <c r="L191" s="13">
        <v>0</v>
      </c>
      <c r="M191" s="13">
        <v>3</v>
      </c>
      <c r="N191" s="13">
        <v>0</v>
      </c>
      <c r="O191" s="25">
        <v>37</v>
      </c>
    </row>
    <row r="192" spans="1:15" x14ac:dyDescent="0.25">
      <c r="A192" s="12" t="s">
        <v>489</v>
      </c>
      <c r="B192" s="13">
        <v>0</v>
      </c>
      <c r="C192" s="13">
        <v>0</v>
      </c>
      <c r="D192" s="34">
        <v>0</v>
      </c>
      <c r="E192" s="13">
        <v>0</v>
      </c>
      <c r="F192" s="13">
        <v>0</v>
      </c>
      <c r="G192" s="13">
        <v>0</v>
      </c>
      <c r="H192" s="13">
        <v>0</v>
      </c>
      <c r="I192" s="13">
        <v>0</v>
      </c>
      <c r="J192" s="13">
        <v>0</v>
      </c>
      <c r="K192" s="13">
        <v>0</v>
      </c>
      <c r="L192" s="13">
        <v>0</v>
      </c>
      <c r="M192" s="13">
        <v>0</v>
      </c>
      <c r="N192" s="13">
        <v>0</v>
      </c>
      <c r="O192" s="25">
        <v>0</v>
      </c>
    </row>
    <row r="193" spans="1:15" x14ac:dyDescent="0.25">
      <c r="A193" s="12" t="s">
        <v>490</v>
      </c>
      <c r="B193" s="13">
        <v>7</v>
      </c>
      <c r="C193" s="13">
        <v>15</v>
      </c>
      <c r="D193" s="34">
        <v>-0.53333333333333299</v>
      </c>
      <c r="E193" s="13">
        <v>0</v>
      </c>
      <c r="F193" s="13">
        <v>0</v>
      </c>
      <c r="G193" s="13">
        <v>1</v>
      </c>
      <c r="H193" s="13">
        <v>4</v>
      </c>
      <c r="I193" s="13">
        <v>0</v>
      </c>
      <c r="J193" s="13">
        <v>0</v>
      </c>
      <c r="K193" s="13">
        <v>0</v>
      </c>
      <c r="L193" s="13">
        <v>0</v>
      </c>
      <c r="M193" s="13">
        <v>3</v>
      </c>
      <c r="N193" s="13">
        <v>0</v>
      </c>
      <c r="O193" s="25">
        <v>3</v>
      </c>
    </row>
    <row r="194" spans="1:15" x14ac:dyDescent="0.25">
      <c r="A194" s="12" t="s">
        <v>491</v>
      </c>
      <c r="B194" s="13">
        <v>0</v>
      </c>
      <c r="C194" s="13">
        <v>0</v>
      </c>
      <c r="D194" s="34">
        <v>0</v>
      </c>
      <c r="E194" s="13">
        <v>0</v>
      </c>
      <c r="F194" s="13">
        <v>0</v>
      </c>
      <c r="G194" s="13">
        <v>0</v>
      </c>
      <c r="H194" s="13">
        <v>0</v>
      </c>
      <c r="I194" s="13">
        <v>0</v>
      </c>
      <c r="J194" s="13">
        <v>0</v>
      </c>
      <c r="K194" s="13">
        <v>0</v>
      </c>
      <c r="L194" s="13">
        <v>0</v>
      </c>
      <c r="M194" s="13">
        <v>0</v>
      </c>
      <c r="N194" s="13">
        <v>0</v>
      </c>
      <c r="O194" s="25">
        <v>0</v>
      </c>
    </row>
    <row r="195" spans="1:15" x14ac:dyDescent="0.25">
      <c r="A195" s="12" t="s">
        <v>492</v>
      </c>
      <c r="B195" s="13">
        <v>0</v>
      </c>
      <c r="C195" s="13">
        <v>0</v>
      </c>
      <c r="D195" s="34">
        <v>0</v>
      </c>
      <c r="E195" s="13">
        <v>0</v>
      </c>
      <c r="F195" s="13">
        <v>0</v>
      </c>
      <c r="G195" s="13">
        <v>0</v>
      </c>
      <c r="H195" s="13">
        <v>0</v>
      </c>
      <c r="I195" s="13">
        <v>0</v>
      </c>
      <c r="J195" s="13">
        <v>0</v>
      </c>
      <c r="K195" s="13">
        <v>0</v>
      </c>
      <c r="L195" s="13">
        <v>0</v>
      </c>
      <c r="M195" s="13">
        <v>0</v>
      </c>
      <c r="N195" s="13">
        <v>0</v>
      </c>
      <c r="O195" s="25">
        <v>0</v>
      </c>
    </row>
    <row r="196" spans="1:15" x14ac:dyDescent="0.25">
      <c r="A196" s="12" t="s">
        <v>493</v>
      </c>
      <c r="B196" s="13">
        <v>6</v>
      </c>
      <c r="C196" s="13">
        <v>1</v>
      </c>
      <c r="D196" s="34">
        <v>5</v>
      </c>
      <c r="E196" s="13">
        <v>1</v>
      </c>
      <c r="F196" s="13">
        <v>2</v>
      </c>
      <c r="G196" s="13">
        <v>6</v>
      </c>
      <c r="H196" s="13">
        <v>10</v>
      </c>
      <c r="I196" s="13">
        <v>0</v>
      </c>
      <c r="J196" s="13">
        <v>0</v>
      </c>
      <c r="K196" s="13">
        <v>0</v>
      </c>
      <c r="L196" s="13">
        <v>0</v>
      </c>
      <c r="M196" s="13">
        <v>0</v>
      </c>
      <c r="N196" s="13">
        <v>0</v>
      </c>
      <c r="O196" s="25">
        <v>6</v>
      </c>
    </row>
    <row r="197" spans="1:15" x14ac:dyDescent="0.25">
      <c r="A197" s="12" t="s">
        <v>494</v>
      </c>
      <c r="B197" s="13">
        <v>35</v>
      </c>
      <c r="C197" s="13">
        <v>27</v>
      </c>
      <c r="D197" s="34">
        <v>0.296296296296296</v>
      </c>
      <c r="E197" s="13">
        <v>1</v>
      </c>
      <c r="F197" s="13">
        <v>0</v>
      </c>
      <c r="G197" s="13">
        <v>7</v>
      </c>
      <c r="H197" s="13">
        <v>2</v>
      </c>
      <c r="I197" s="13">
        <v>0</v>
      </c>
      <c r="J197" s="13">
        <v>0</v>
      </c>
      <c r="K197" s="13">
        <v>0</v>
      </c>
      <c r="L197" s="13">
        <v>0</v>
      </c>
      <c r="M197" s="13">
        <v>0</v>
      </c>
      <c r="N197" s="13">
        <v>0</v>
      </c>
      <c r="O197" s="25">
        <v>1</v>
      </c>
    </row>
    <row r="198" spans="1:15" x14ac:dyDescent="0.25">
      <c r="A198" s="12" t="s">
        <v>495</v>
      </c>
      <c r="B198" s="13">
        <v>2</v>
      </c>
      <c r="C198" s="13">
        <v>0</v>
      </c>
      <c r="D198" s="34">
        <v>0</v>
      </c>
      <c r="E198" s="13">
        <v>0</v>
      </c>
      <c r="F198" s="13">
        <v>0</v>
      </c>
      <c r="G198" s="13">
        <v>1</v>
      </c>
      <c r="H198" s="13">
        <v>1</v>
      </c>
      <c r="I198" s="13">
        <v>0</v>
      </c>
      <c r="J198" s="13">
        <v>0</v>
      </c>
      <c r="K198" s="13">
        <v>0</v>
      </c>
      <c r="L198" s="13">
        <v>0</v>
      </c>
      <c r="M198" s="13">
        <v>0</v>
      </c>
      <c r="N198" s="13">
        <v>0</v>
      </c>
      <c r="O198" s="25">
        <v>0</v>
      </c>
    </row>
    <row r="199" spans="1:15" x14ac:dyDescent="0.25">
      <c r="A199" s="12" t="s">
        <v>496</v>
      </c>
      <c r="B199" s="13">
        <v>5</v>
      </c>
      <c r="C199" s="13">
        <v>2</v>
      </c>
      <c r="D199" s="34">
        <v>1.5</v>
      </c>
      <c r="E199" s="13">
        <v>1</v>
      </c>
      <c r="F199" s="13">
        <v>1</v>
      </c>
      <c r="G199" s="13">
        <v>0</v>
      </c>
      <c r="H199" s="13">
        <v>0</v>
      </c>
      <c r="I199" s="13">
        <v>0</v>
      </c>
      <c r="J199" s="13">
        <v>0</v>
      </c>
      <c r="K199" s="13">
        <v>0</v>
      </c>
      <c r="L199" s="13">
        <v>0</v>
      </c>
      <c r="M199" s="13">
        <v>1</v>
      </c>
      <c r="N199" s="13">
        <v>0</v>
      </c>
      <c r="O199" s="25">
        <v>3</v>
      </c>
    </row>
    <row r="200" spans="1:15" x14ac:dyDescent="0.25">
      <c r="A200" s="12" t="s">
        <v>497</v>
      </c>
      <c r="B200" s="13">
        <v>0</v>
      </c>
      <c r="C200" s="13">
        <v>1</v>
      </c>
      <c r="D200" s="34">
        <v>-1</v>
      </c>
      <c r="E200" s="13">
        <v>0</v>
      </c>
      <c r="F200" s="13">
        <v>0</v>
      </c>
      <c r="G200" s="13">
        <v>3</v>
      </c>
      <c r="H200" s="13">
        <v>0</v>
      </c>
      <c r="I200" s="13">
        <v>0</v>
      </c>
      <c r="J200" s="13">
        <v>0</v>
      </c>
      <c r="K200" s="13">
        <v>0</v>
      </c>
      <c r="L200" s="13">
        <v>0</v>
      </c>
      <c r="M200" s="13">
        <v>0</v>
      </c>
      <c r="N200" s="13">
        <v>0</v>
      </c>
      <c r="O200" s="25">
        <v>0</v>
      </c>
    </row>
    <row r="201" spans="1:15" x14ac:dyDescent="0.25">
      <c r="A201" s="50" t="s">
        <v>498</v>
      </c>
      <c r="B201" s="32">
        <v>71</v>
      </c>
      <c r="C201" s="32">
        <v>81</v>
      </c>
      <c r="D201" s="33">
        <v>-0.12345679012345701</v>
      </c>
      <c r="E201" s="32">
        <v>13</v>
      </c>
      <c r="F201" s="32">
        <v>23</v>
      </c>
      <c r="G201" s="32">
        <v>43</v>
      </c>
      <c r="H201" s="32">
        <v>38</v>
      </c>
      <c r="I201" s="32">
        <v>0</v>
      </c>
      <c r="J201" s="32">
        <v>0</v>
      </c>
      <c r="K201" s="32">
        <v>0</v>
      </c>
      <c r="L201" s="32">
        <v>0</v>
      </c>
      <c r="M201" s="32">
        <v>14</v>
      </c>
      <c r="N201" s="32">
        <v>0</v>
      </c>
      <c r="O201" s="32">
        <v>45</v>
      </c>
    </row>
    <row r="202" spans="1:15" x14ac:dyDescent="0.25">
      <c r="A202" s="12" t="s">
        <v>499</v>
      </c>
      <c r="B202" s="13">
        <v>12</v>
      </c>
      <c r="C202" s="13">
        <v>10</v>
      </c>
      <c r="D202" s="34">
        <v>0.2</v>
      </c>
      <c r="E202" s="13">
        <v>0</v>
      </c>
      <c r="F202" s="13">
        <v>0</v>
      </c>
      <c r="G202" s="13">
        <v>7</v>
      </c>
      <c r="H202" s="13">
        <v>4</v>
      </c>
      <c r="I202" s="13">
        <v>0</v>
      </c>
      <c r="J202" s="13">
        <v>0</v>
      </c>
      <c r="K202" s="13">
        <v>0</v>
      </c>
      <c r="L202" s="13">
        <v>0</v>
      </c>
      <c r="M202" s="13">
        <v>11</v>
      </c>
      <c r="N202" s="13">
        <v>0</v>
      </c>
      <c r="O202" s="25">
        <v>1</v>
      </c>
    </row>
    <row r="203" spans="1:15" x14ac:dyDescent="0.25">
      <c r="A203" s="12" t="s">
        <v>500</v>
      </c>
      <c r="B203" s="13">
        <v>0</v>
      </c>
      <c r="C203" s="13">
        <v>0</v>
      </c>
      <c r="D203" s="34">
        <v>0</v>
      </c>
      <c r="E203" s="13">
        <v>0</v>
      </c>
      <c r="F203" s="13">
        <v>0</v>
      </c>
      <c r="G203" s="13">
        <v>0</v>
      </c>
      <c r="H203" s="13">
        <v>0</v>
      </c>
      <c r="I203" s="13">
        <v>0</v>
      </c>
      <c r="J203" s="13">
        <v>0</v>
      </c>
      <c r="K203" s="13">
        <v>0</v>
      </c>
      <c r="L203" s="13">
        <v>0</v>
      </c>
      <c r="M203" s="13">
        <v>0</v>
      </c>
      <c r="N203" s="13">
        <v>0</v>
      </c>
      <c r="O203" s="25">
        <v>0</v>
      </c>
    </row>
    <row r="204" spans="1:15" x14ac:dyDescent="0.25">
      <c r="A204" s="12" t="s">
        <v>501</v>
      </c>
      <c r="B204" s="13">
        <v>0</v>
      </c>
      <c r="C204" s="13">
        <v>1</v>
      </c>
      <c r="D204" s="34">
        <v>-1</v>
      </c>
      <c r="E204" s="13">
        <v>0</v>
      </c>
      <c r="F204" s="13">
        <v>0</v>
      </c>
      <c r="G204" s="13">
        <v>0</v>
      </c>
      <c r="H204" s="13">
        <v>0</v>
      </c>
      <c r="I204" s="13">
        <v>0</v>
      </c>
      <c r="J204" s="13">
        <v>0</v>
      </c>
      <c r="K204" s="13">
        <v>0</v>
      </c>
      <c r="L204" s="13">
        <v>0</v>
      </c>
      <c r="M204" s="13">
        <v>0</v>
      </c>
      <c r="N204" s="13">
        <v>0</v>
      </c>
      <c r="O204" s="25">
        <v>0</v>
      </c>
    </row>
    <row r="205" spans="1:15" x14ac:dyDescent="0.25">
      <c r="A205" s="12" t="s">
        <v>502</v>
      </c>
      <c r="B205" s="13">
        <v>0</v>
      </c>
      <c r="C205" s="13">
        <v>0</v>
      </c>
      <c r="D205" s="34">
        <v>0</v>
      </c>
      <c r="E205" s="13">
        <v>0</v>
      </c>
      <c r="F205" s="13">
        <v>0</v>
      </c>
      <c r="G205" s="13">
        <v>0</v>
      </c>
      <c r="H205" s="13">
        <v>0</v>
      </c>
      <c r="I205" s="13">
        <v>0</v>
      </c>
      <c r="J205" s="13">
        <v>0</v>
      </c>
      <c r="K205" s="13">
        <v>0</v>
      </c>
      <c r="L205" s="13">
        <v>0</v>
      </c>
      <c r="M205" s="13">
        <v>0</v>
      </c>
      <c r="N205" s="13">
        <v>0</v>
      </c>
      <c r="O205" s="25">
        <v>0</v>
      </c>
    </row>
    <row r="206" spans="1:15" x14ac:dyDescent="0.25">
      <c r="A206" s="12" t="s">
        <v>503</v>
      </c>
      <c r="B206" s="13">
        <v>55</v>
      </c>
      <c r="C206" s="13">
        <v>53</v>
      </c>
      <c r="D206" s="34">
        <v>3.77358490566038E-2</v>
      </c>
      <c r="E206" s="13">
        <v>13</v>
      </c>
      <c r="F206" s="13">
        <v>23</v>
      </c>
      <c r="G206" s="13">
        <v>35</v>
      </c>
      <c r="H206" s="13">
        <v>34</v>
      </c>
      <c r="I206" s="13">
        <v>0</v>
      </c>
      <c r="J206" s="13">
        <v>0</v>
      </c>
      <c r="K206" s="13">
        <v>0</v>
      </c>
      <c r="L206" s="13">
        <v>0</v>
      </c>
      <c r="M206" s="13">
        <v>3</v>
      </c>
      <c r="N206" s="13">
        <v>0</v>
      </c>
      <c r="O206" s="25">
        <v>44</v>
      </c>
    </row>
    <row r="207" spans="1:15" x14ac:dyDescent="0.25">
      <c r="A207" s="12" t="s">
        <v>504</v>
      </c>
      <c r="B207" s="13">
        <v>0</v>
      </c>
      <c r="C207" s="13">
        <v>0</v>
      </c>
      <c r="D207" s="34">
        <v>0</v>
      </c>
      <c r="E207" s="13">
        <v>0</v>
      </c>
      <c r="F207" s="13">
        <v>0</v>
      </c>
      <c r="G207" s="13">
        <v>0</v>
      </c>
      <c r="H207" s="13">
        <v>0</v>
      </c>
      <c r="I207" s="13">
        <v>0</v>
      </c>
      <c r="J207" s="13">
        <v>0</v>
      </c>
      <c r="K207" s="13">
        <v>0</v>
      </c>
      <c r="L207" s="13">
        <v>0</v>
      </c>
      <c r="M207" s="13">
        <v>0</v>
      </c>
      <c r="N207" s="13">
        <v>0</v>
      </c>
      <c r="O207" s="25">
        <v>0</v>
      </c>
    </row>
    <row r="208" spans="1:15" x14ac:dyDescent="0.25">
      <c r="A208" s="12" t="s">
        <v>505</v>
      </c>
      <c r="B208" s="13">
        <v>0</v>
      </c>
      <c r="C208" s="13">
        <v>3</v>
      </c>
      <c r="D208" s="34">
        <v>-1</v>
      </c>
      <c r="E208" s="13">
        <v>0</v>
      </c>
      <c r="F208" s="13">
        <v>0</v>
      </c>
      <c r="G208" s="13">
        <v>1</v>
      </c>
      <c r="H208" s="13">
        <v>0</v>
      </c>
      <c r="I208" s="13">
        <v>0</v>
      </c>
      <c r="J208" s="13">
        <v>0</v>
      </c>
      <c r="K208" s="13">
        <v>0</v>
      </c>
      <c r="L208" s="13">
        <v>0</v>
      </c>
      <c r="M208" s="13">
        <v>0</v>
      </c>
      <c r="N208" s="13">
        <v>0</v>
      </c>
      <c r="O208" s="25">
        <v>0</v>
      </c>
    </row>
    <row r="209" spans="1:15" x14ac:dyDescent="0.25">
      <c r="A209" s="12" t="s">
        <v>506</v>
      </c>
      <c r="B209" s="13">
        <v>0</v>
      </c>
      <c r="C209" s="13">
        <v>1</v>
      </c>
      <c r="D209" s="34">
        <v>-1</v>
      </c>
      <c r="E209" s="13">
        <v>0</v>
      </c>
      <c r="F209" s="13">
        <v>0</v>
      </c>
      <c r="G209" s="13">
        <v>0</v>
      </c>
      <c r="H209" s="13">
        <v>0</v>
      </c>
      <c r="I209" s="13">
        <v>0</v>
      </c>
      <c r="J209" s="13">
        <v>0</v>
      </c>
      <c r="K209" s="13">
        <v>0</v>
      </c>
      <c r="L209" s="13">
        <v>0</v>
      </c>
      <c r="M209" s="13">
        <v>0</v>
      </c>
      <c r="N209" s="13">
        <v>0</v>
      </c>
      <c r="O209" s="25">
        <v>0</v>
      </c>
    </row>
    <row r="210" spans="1:15" x14ac:dyDescent="0.25">
      <c r="A210" s="12" t="s">
        <v>507</v>
      </c>
      <c r="B210" s="13">
        <v>0</v>
      </c>
      <c r="C210" s="13">
        <v>0</v>
      </c>
      <c r="D210" s="34">
        <v>0</v>
      </c>
      <c r="E210" s="13">
        <v>0</v>
      </c>
      <c r="F210" s="13">
        <v>0</v>
      </c>
      <c r="G210" s="13">
        <v>0</v>
      </c>
      <c r="H210" s="13">
        <v>0</v>
      </c>
      <c r="I210" s="13">
        <v>0</v>
      </c>
      <c r="J210" s="13">
        <v>0</v>
      </c>
      <c r="K210" s="13">
        <v>0</v>
      </c>
      <c r="L210" s="13">
        <v>0</v>
      </c>
      <c r="M210" s="13">
        <v>0</v>
      </c>
      <c r="N210" s="13">
        <v>0</v>
      </c>
      <c r="O210" s="25">
        <v>0</v>
      </c>
    </row>
    <row r="211" spans="1:15" x14ac:dyDescent="0.25">
      <c r="A211" s="12" t="s">
        <v>508</v>
      </c>
      <c r="B211" s="13">
        <v>0</v>
      </c>
      <c r="C211" s="13">
        <v>0</v>
      </c>
      <c r="D211" s="34">
        <v>0</v>
      </c>
      <c r="E211" s="13">
        <v>0</v>
      </c>
      <c r="F211" s="13">
        <v>0</v>
      </c>
      <c r="G211" s="13">
        <v>0</v>
      </c>
      <c r="H211" s="13">
        <v>0</v>
      </c>
      <c r="I211" s="13">
        <v>0</v>
      </c>
      <c r="J211" s="13">
        <v>0</v>
      </c>
      <c r="K211" s="13">
        <v>0</v>
      </c>
      <c r="L211" s="13">
        <v>0</v>
      </c>
      <c r="M211" s="13">
        <v>0</v>
      </c>
      <c r="N211" s="13">
        <v>0</v>
      </c>
      <c r="O211" s="25">
        <v>0</v>
      </c>
    </row>
    <row r="212" spans="1:15" x14ac:dyDescent="0.25">
      <c r="A212" s="12" t="s">
        <v>509</v>
      </c>
      <c r="B212" s="13">
        <v>0</v>
      </c>
      <c r="C212" s="13">
        <v>3</v>
      </c>
      <c r="D212" s="34">
        <v>-1</v>
      </c>
      <c r="E212" s="13">
        <v>0</v>
      </c>
      <c r="F212" s="13">
        <v>0</v>
      </c>
      <c r="G212" s="13">
        <v>0</v>
      </c>
      <c r="H212" s="13">
        <v>0</v>
      </c>
      <c r="I212" s="13">
        <v>0</v>
      </c>
      <c r="J212" s="13">
        <v>0</v>
      </c>
      <c r="K212" s="13">
        <v>0</v>
      </c>
      <c r="L212" s="13">
        <v>0</v>
      </c>
      <c r="M212" s="13">
        <v>0</v>
      </c>
      <c r="N212" s="13">
        <v>0</v>
      </c>
      <c r="O212" s="25">
        <v>0</v>
      </c>
    </row>
    <row r="213" spans="1:15" x14ac:dyDescent="0.25">
      <c r="A213" s="12" t="s">
        <v>510</v>
      </c>
      <c r="B213" s="13">
        <v>0</v>
      </c>
      <c r="C213" s="13">
        <v>1</v>
      </c>
      <c r="D213" s="34">
        <v>-1</v>
      </c>
      <c r="E213" s="13">
        <v>0</v>
      </c>
      <c r="F213" s="13">
        <v>0</v>
      </c>
      <c r="G213" s="13">
        <v>0</v>
      </c>
      <c r="H213" s="13">
        <v>0</v>
      </c>
      <c r="I213" s="13">
        <v>0</v>
      </c>
      <c r="J213" s="13">
        <v>0</v>
      </c>
      <c r="K213" s="13">
        <v>0</v>
      </c>
      <c r="L213" s="13">
        <v>0</v>
      </c>
      <c r="M213" s="13">
        <v>0</v>
      </c>
      <c r="N213" s="13">
        <v>0</v>
      </c>
      <c r="O213" s="25">
        <v>0</v>
      </c>
    </row>
    <row r="214" spans="1:15" x14ac:dyDescent="0.25">
      <c r="A214" s="12" t="s">
        <v>511</v>
      </c>
      <c r="B214" s="13">
        <v>0</v>
      </c>
      <c r="C214" s="13">
        <v>5</v>
      </c>
      <c r="D214" s="34">
        <v>-1</v>
      </c>
      <c r="E214" s="13">
        <v>0</v>
      </c>
      <c r="F214" s="13">
        <v>0</v>
      </c>
      <c r="G214" s="13">
        <v>0</v>
      </c>
      <c r="H214" s="13">
        <v>0</v>
      </c>
      <c r="I214" s="13">
        <v>0</v>
      </c>
      <c r="J214" s="13">
        <v>0</v>
      </c>
      <c r="K214" s="13">
        <v>0</v>
      </c>
      <c r="L214" s="13">
        <v>0</v>
      </c>
      <c r="M214" s="13">
        <v>0</v>
      </c>
      <c r="N214" s="13">
        <v>0</v>
      </c>
      <c r="O214" s="25">
        <v>0</v>
      </c>
    </row>
    <row r="215" spans="1:15" x14ac:dyDescent="0.25">
      <c r="A215" s="12" t="s">
        <v>512</v>
      </c>
      <c r="B215" s="13">
        <v>0</v>
      </c>
      <c r="C215" s="13">
        <v>0</v>
      </c>
      <c r="D215" s="34">
        <v>0</v>
      </c>
      <c r="E215" s="13">
        <v>0</v>
      </c>
      <c r="F215" s="13">
        <v>0</v>
      </c>
      <c r="G215" s="13">
        <v>0</v>
      </c>
      <c r="H215" s="13">
        <v>0</v>
      </c>
      <c r="I215" s="13">
        <v>0</v>
      </c>
      <c r="J215" s="13">
        <v>0</v>
      </c>
      <c r="K215" s="13">
        <v>0</v>
      </c>
      <c r="L215" s="13">
        <v>0</v>
      </c>
      <c r="M215" s="13">
        <v>0</v>
      </c>
      <c r="N215" s="13">
        <v>0</v>
      </c>
      <c r="O215" s="25">
        <v>0</v>
      </c>
    </row>
    <row r="216" spans="1:15" x14ac:dyDescent="0.25">
      <c r="A216" s="12" t="s">
        <v>513</v>
      </c>
      <c r="B216" s="13">
        <v>0</v>
      </c>
      <c r="C216" s="13">
        <v>0</v>
      </c>
      <c r="D216" s="34">
        <v>0</v>
      </c>
      <c r="E216" s="13">
        <v>0</v>
      </c>
      <c r="F216" s="13">
        <v>0</v>
      </c>
      <c r="G216" s="13">
        <v>0</v>
      </c>
      <c r="H216" s="13">
        <v>0</v>
      </c>
      <c r="I216" s="13">
        <v>0</v>
      </c>
      <c r="J216" s="13">
        <v>0</v>
      </c>
      <c r="K216" s="13">
        <v>0</v>
      </c>
      <c r="L216" s="13">
        <v>0</v>
      </c>
      <c r="M216" s="13">
        <v>0</v>
      </c>
      <c r="N216" s="13">
        <v>0</v>
      </c>
      <c r="O216" s="25">
        <v>0</v>
      </c>
    </row>
    <row r="217" spans="1:15" x14ac:dyDescent="0.25">
      <c r="A217" s="12" t="s">
        <v>514</v>
      </c>
      <c r="B217" s="13">
        <v>0</v>
      </c>
      <c r="C217" s="13">
        <v>0</v>
      </c>
      <c r="D217" s="34">
        <v>0</v>
      </c>
      <c r="E217" s="13">
        <v>0</v>
      </c>
      <c r="F217" s="13">
        <v>0</v>
      </c>
      <c r="G217" s="13">
        <v>0</v>
      </c>
      <c r="H217" s="13">
        <v>0</v>
      </c>
      <c r="I217" s="13">
        <v>0</v>
      </c>
      <c r="J217" s="13">
        <v>0</v>
      </c>
      <c r="K217" s="13">
        <v>0</v>
      </c>
      <c r="L217" s="13">
        <v>0</v>
      </c>
      <c r="M217" s="13">
        <v>0</v>
      </c>
      <c r="N217" s="13">
        <v>0</v>
      </c>
      <c r="O217" s="25">
        <v>0</v>
      </c>
    </row>
    <row r="218" spans="1:15" x14ac:dyDescent="0.25">
      <c r="A218" s="12" t="s">
        <v>515</v>
      </c>
      <c r="B218" s="13">
        <v>4</v>
      </c>
      <c r="C218" s="13">
        <v>4</v>
      </c>
      <c r="D218" s="34">
        <v>0</v>
      </c>
      <c r="E218" s="13">
        <v>0</v>
      </c>
      <c r="F218" s="13">
        <v>0</v>
      </c>
      <c r="G218" s="13">
        <v>0</v>
      </c>
      <c r="H218" s="13">
        <v>0</v>
      </c>
      <c r="I218" s="13">
        <v>0</v>
      </c>
      <c r="J218" s="13">
        <v>0</v>
      </c>
      <c r="K218" s="13">
        <v>0</v>
      </c>
      <c r="L218" s="13">
        <v>0</v>
      </c>
      <c r="M218" s="13">
        <v>0</v>
      </c>
      <c r="N218" s="13">
        <v>0</v>
      </c>
      <c r="O218" s="25">
        <v>0</v>
      </c>
    </row>
    <row r="219" spans="1:15" x14ac:dyDescent="0.25">
      <c r="A219" s="12" t="s">
        <v>516</v>
      </c>
      <c r="B219" s="13">
        <v>0</v>
      </c>
      <c r="C219" s="13">
        <v>0</v>
      </c>
      <c r="D219" s="34">
        <v>0</v>
      </c>
      <c r="E219" s="13">
        <v>0</v>
      </c>
      <c r="F219" s="13">
        <v>0</v>
      </c>
      <c r="G219" s="13">
        <v>0</v>
      </c>
      <c r="H219" s="13">
        <v>0</v>
      </c>
      <c r="I219" s="13">
        <v>0</v>
      </c>
      <c r="J219" s="13">
        <v>0</v>
      </c>
      <c r="K219" s="13">
        <v>0</v>
      </c>
      <c r="L219" s="13">
        <v>0</v>
      </c>
      <c r="M219" s="13">
        <v>0</v>
      </c>
      <c r="N219" s="13">
        <v>0</v>
      </c>
      <c r="O219" s="25">
        <v>0</v>
      </c>
    </row>
    <row r="220" spans="1:15" x14ac:dyDescent="0.25">
      <c r="A220" s="12" t="s">
        <v>517</v>
      </c>
      <c r="B220" s="13">
        <v>0</v>
      </c>
      <c r="C220" s="13">
        <v>0</v>
      </c>
      <c r="D220" s="34">
        <v>0</v>
      </c>
      <c r="E220" s="13">
        <v>0</v>
      </c>
      <c r="F220" s="13">
        <v>0</v>
      </c>
      <c r="G220" s="13">
        <v>0</v>
      </c>
      <c r="H220" s="13">
        <v>0</v>
      </c>
      <c r="I220" s="13">
        <v>0</v>
      </c>
      <c r="J220" s="13">
        <v>0</v>
      </c>
      <c r="K220" s="13">
        <v>0</v>
      </c>
      <c r="L220" s="13">
        <v>0</v>
      </c>
      <c r="M220" s="13">
        <v>0</v>
      </c>
      <c r="N220" s="13">
        <v>0</v>
      </c>
      <c r="O220" s="25">
        <v>0</v>
      </c>
    </row>
    <row r="221" spans="1:15" x14ac:dyDescent="0.25">
      <c r="A221" s="50" t="s">
        <v>518</v>
      </c>
      <c r="B221" s="32">
        <v>788</v>
      </c>
      <c r="C221" s="32">
        <v>1335</v>
      </c>
      <c r="D221" s="33">
        <v>-0.409737827715356</v>
      </c>
      <c r="E221" s="32">
        <v>309</v>
      </c>
      <c r="F221" s="32">
        <v>309</v>
      </c>
      <c r="G221" s="32">
        <v>265</v>
      </c>
      <c r="H221" s="32">
        <v>220</v>
      </c>
      <c r="I221" s="32">
        <v>0</v>
      </c>
      <c r="J221" s="32">
        <v>1</v>
      </c>
      <c r="K221" s="32">
        <v>0</v>
      </c>
      <c r="L221" s="32">
        <v>0</v>
      </c>
      <c r="M221" s="32">
        <v>2</v>
      </c>
      <c r="N221" s="32">
        <v>17</v>
      </c>
      <c r="O221" s="32">
        <v>365</v>
      </c>
    </row>
    <row r="222" spans="1:15" x14ac:dyDescent="0.25">
      <c r="A222" s="12" t="s">
        <v>519</v>
      </c>
      <c r="B222" s="13">
        <v>0</v>
      </c>
      <c r="C222" s="13">
        <v>0</v>
      </c>
      <c r="D222" s="34">
        <v>0</v>
      </c>
      <c r="E222" s="13">
        <v>0</v>
      </c>
      <c r="F222" s="13">
        <v>0</v>
      </c>
      <c r="G222" s="13">
        <v>0</v>
      </c>
      <c r="H222" s="13">
        <v>0</v>
      </c>
      <c r="I222" s="13">
        <v>0</v>
      </c>
      <c r="J222" s="13">
        <v>0</v>
      </c>
      <c r="K222" s="13">
        <v>0</v>
      </c>
      <c r="L222" s="13">
        <v>0</v>
      </c>
      <c r="M222" s="13">
        <v>1</v>
      </c>
      <c r="N222" s="13">
        <v>0</v>
      </c>
      <c r="O222" s="25">
        <v>0</v>
      </c>
    </row>
    <row r="223" spans="1:15" x14ac:dyDescent="0.25">
      <c r="A223" s="12" t="s">
        <v>520</v>
      </c>
      <c r="B223" s="13">
        <v>0</v>
      </c>
      <c r="C223" s="13">
        <v>0</v>
      </c>
      <c r="D223" s="34">
        <v>0</v>
      </c>
      <c r="E223" s="13">
        <v>0</v>
      </c>
      <c r="F223" s="13">
        <v>0</v>
      </c>
      <c r="G223" s="13">
        <v>0</v>
      </c>
      <c r="H223" s="13">
        <v>0</v>
      </c>
      <c r="I223" s="13">
        <v>0</v>
      </c>
      <c r="J223" s="13">
        <v>0</v>
      </c>
      <c r="K223" s="13">
        <v>0</v>
      </c>
      <c r="L223" s="13">
        <v>0</v>
      </c>
      <c r="M223" s="13">
        <v>0</v>
      </c>
      <c r="N223" s="13">
        <v>0</v>
      </c>
      <c r="O223" s="25">
        <v>0</v>
      </c>
    </row>
    <row r="224" spans="1:15" x14ac:dyDescent="0.25">
      <c r="A224" s="12" t="s">
        <v>521</v>
      </c>
      <c r="B224" s="13">
        <v>0</v>
      </c>
      <c r="C224" s="13">
        <v>0</v>
      </c>
      <c r="D224" s="34">
        <v>0</v>
      </c>
      <c r="E224" s="13">
        <v>0</v>
      </c>
      <c r="F224" s="13">
        <v>0</v>
      </c>
      <c r="G224" s="13">
        <v>0</v>
      </c>
      <c r="H224" s="13">
        <v>0</v>
      </c>
      <c r="I224" s="13">
        <v>0</v>
      </c>
      <c r="J224" s="13">
        <v>0</v>
      </c>
      <c r="K224" s="13">
        <v>0</v>
      </c>
      <c r="L224" s="13">
        <v>0</v>
      </c>
      <c r="M224" s="13">
        <v>0</v>
      </c>
      <c r="N224" s="13">
        <v>0</v>
      </c>
      <c r="O224" s="25">
        <v>0</v>
      </c>
    </row>
    <row r="225" spans="1:15" x14ac:dyDescent="0.25">
      <c r="A225" s="12" t="s">
        <v>522</v>
      </c>
      <c r="B225" s="13">
        <v>0</v>
      </c>
      <c r="C225" s="13">
        <v>0</v>
      </c>
      <c r="D225" s="34">
        <v>0</v>
      </c>
      <c r="E225" s="13">
        <v>0</v>
      </c>
      <c r="F225" s="13">
        <v>0</v>
      </c>
      <c r="G225" s="13">
        <v>0</v>
      </c>
      <c r="H225" s="13">
        <v>0</v>
      </c>
      <c r="I225" s="13">
        <v>0</v>
      </c>
      <c r="J225" s="13">
        <v>0</v>
      </c>
      <c r="K225" s="13">
        <v>0</v>
      </c>
      <c r="L225" s="13">
        <v>0</v>
      </c>
      <c r="M225" s="13">
        <v>0</v>
      </c>
      <c r="N225" s="13">
        <v>0</v>
      </c>
      <c r="O225" s="25">
        <v>0</v>
      </c>
    </row>
    <row r="226" spans="1:15" x14ac:dyDescent="0.25">
      <c r="A226" s="12" t="s">
        <v>523</v>
      </c>
      <c r="B226" s="13">
        <v>1</v>
      </c>
      <c r="C226" s="13">
        <v>0</v>
      </c>
      <c r="D226" s="34">
        <v>0</v>
      </c>
      <c r="E226" s="13">
        <v>0</v>
      </c>
      <c r="F226" s="13">
        <v>0</v>
      </c>
      <c r="G226" s="13">
        <v>0</v>
      </c>
      <c r="H226" s="13">
        <v>0</v>
      </c>
      <c r="I226" s="13">
        <v>0</v>
      </c>
      <c r="J226" s="13">
        <v>0</v>
      </c>
      <c r="K226" s="13">
        <v>0</v>
      </c>
      <c r="L226" s="13">
        <v>0</v>
      </c>
      <c r="M226" s="13">
        <v>0</v>
      </c>
      <c r="N226" s="13">
        <v>0</v>
      </c>
      <c r="O226" s="25">
        <v>0</v>
      </c>
    </row>
    <row r="227" spans="1:15" x14ac:dyDescent="0.25">
      <c r="A227" s="12" t="s">
        <v>524</v>
      </c>
      <c r="B227" s="13">
        <v>2</v>
      </c>
      <c r="C227" s="13">
        <v>0</v>
      </c>
      <c r="D227" s="34">
        <v>0</v>
      </c>
      <c r="E227" s="13">
        <v>0</v>
      </c>
      <c r="F227" s="13">
        <v>0</v>
      </c>
      <c r="G227" s="13">
        <v>0</v>
      </c>
      <c r="H227" s="13">
        <v>0</v>
      </c>
      <c r="I227" s="13">
        <v>0</v>
      </c>
      <c r="J227" s="13">
        <v>0</v>
      </c>
      <c r="K227" s="13">
        <v>0</v>
      </c>
      <c r="L227" s="13">
        <v>0</v>
      </c>
      <c r="M227" s="13">
        <v>0</v>
      </c>
      <c r="N227" s="13">
        <v>1</v>
      </c>
      <c r="O227" s="25">
        <v>0</v>
      </c>
    </row>
    <row r="228" spans="1:15" x14ac:dyDescent="0.25">
      <c r="A228" s="12" t="s">
        <v>525</v>
      </c>
      <c r="B228" s="13">
        <v>1</v>
      </c>
      <c r="C228" s="13">
        <v>4</v>
      </c>
      <c r="D228" s="34">
        <v>-0.75</v>
      </c>
      <c r="E228" s="13">
        <v>2</v>
      </c>
      <c r="F228" s="13">
        <v>2</v>
      </c>
      <c r="G228" s="13">
        <v>0</v>
      </c>
      <c r="H228" s="13">
        <v>0</v>
      </c>
      <c r="I228" s="13">
        <v>0</v>
      </c>
      <c r="J228" s="13">
        <v>0</v>
      </c>
      <c r="K228" s="13">
        <v>0</v>
      </c>
      <c r="L228" s="13">
        <v>0</v>
      </c>
      <c r="M228" s="13">
        <v>0</v>
      </c>
      <c r="N228" s="13">
        <v>0</v>
      </c>
      <c r="O228" s="25">
        <v>2</v>
      </c>
    </row>
    <row r="229" spans="1:15" x14ac:dyDescent="0.25">
      <c r="A229" s="12" t="s">
        <v>526</v>
      </c>
      <c r="B229" s="13">
        <v>34</v>
      </c>
      <c r="C229" s="13">
        <v>45</v>
      </c>
      <c r="D229" s="34">
        <v>-0.24444444444444399</v>
      </c>
      <c r="E229" s="13">
        <v>2</v>
      </c>
      <c r="F229" s="13">
        <v>2</v>
      </c>
      <c r="G229" s="13">
        <v>28</v>
      </c>
      <c r="H229" s="13">
        <v>12</v>
      </c>
      <c r="I229" s="13">
        <v>0</v>
      </c>
      <c r="J229" s="13">
        <v>0</v>
      </c>
      <c r="K229" s="13">
        <v>0</v>
      </c>
      <c r="L229" s="13">
        <v>0</v>
      </c>
      <c r="M229" s="13">
        <v>0</v>
      </c>
      <c r="N229" s="13">
        <v>0</v>
      </c>
      <c r="O229" s="25">
        <v>9</v>
      </c>
    </row>
    <row r="230" spans="1:15" x14ac:dyDescent="0.25">
      <c r="A230" s="12" t="s">
        <v>527</v>
      </c>
      <c r="B230" s="13">
        <v>58</v>
      </c>
      <c r="C230" s="13">
        <v>24</v>
      </c>
      <c r="D230" s="34">
        <v>1.4166666666666701</v>
      </c>
      <c r="E230" s="13">
        <v>22</v>
      </c>
      <c r="F230" s="13">
        <v>22</v>
      </c>
      <c r="G230" s="13">
        <v>24</v>
      </c>
      <c r="H230" s="13">
        <v>39</v>
      </c>
      <c r="I230" s="13">
        <v>0</v>
      </c>
      <c r="J230" s="13">
        <v>0</v>
      </c>
      <c r="K230" s="13">
        <v>0</v>
      </c>
      <c r="L230" s="13">
        <v>0</v>
      </c>
      <c r="M230" s="13">
        <v>0</v>
      </c>
      <c r="N230" s="13">
        <v>0</v>
      </c>
      <c r="O230" s="25">
        <v>46</v>
      </c>
    </row>
    <row r="231" spans="1:15" x14ac:dyDescent="0.25">
      <c r="A231" s="12" t="s">
        <v>528</v>
      </c>
      <c r="B231" s="13">
        <v>25</v>
      </c>
      <c r="C231" s="13">
        <v>23</v>
      </c>
      <c r="D231" s="34">
        <v>8.6956521739130405E-2</v>
      </c>
      <c r="E231" s="13">
        <v>1</v>
      </c>
      <c r="F231" s="13">
        <v>1</v>
      </c>
      <c r="G231" s="13">
        <v>10</v>
      </c>
      <c r="H231" s="13">
        <v>1</v>
      </c>
      <c r="I231" s="13">
        <v>0</v>
      </c>
      <c r="J231" s="13">
        <v>0</v>
      </c>
      <c r="K231" s="13">
        <v>0</v>
      </c>
      <c r="L231" s="13">
        <v>0</v>
      </c>
      <c r="M231" s="13">
        <v>1</v>
      </c>
      <c r="N231" s="13">
        <v>0</v>
      </c>
      <c r="O231" s="25">
        <v>3</v>
      </c>
    </row>
    <row r="232" spans="1:15" x14ac:dyDescent="0.25">
      <c r="A232" s="12" t="s">
        <v>529</v>
      </c>
      <c r="B232" s="13">
        <v>2</v>
      </c>
      <c r="C232" s="13">
        <v>2</v>
      </c>
      <c r="D232" s="34">
        <v>0</v>
      </c>
      <c r="E232" s="13">
        <v>1</v>
      </c>
      <c r="F232" s="13">
        <v>1</v>
      </c>
      <c r="G232" s="13">
        <v>0</v>
      </c>
      <c r="H232" s="13">
        <v>3</v>
      </c>
      <c r="I232" s="13">
        <v>0</v>
      </c>
      <c r="J232" s="13">
        <v>0</v>
      </c>
      <c r="K232" s="13">
        <v>0</v>
      </c>
      <c r="L232" s="13">
        <v>0</v>
      </c>
      <c r="M232" s="13">
        <v>0</v>
      </c>
      <c r="N232" s="13">
        <v>0</v>
      </c>
      <c r="O232" s="25">
        <v>0</v>
      </c>
    </row>
    <row r="233" spans="1:15" x14ac:dyDescent="0.25">
      <c r="A233" s="12" t="s">
        <v>530</v>
      </c>
      <c r="B233" s="13">
        <v>3</v>
      </c>
      <c r="C233" s="13">
        <v>2</v>
      </c>
      <c r="D233" s="34">
        <v>0.5</v>
      </c>
      <c r="E233" s="13">
        <v>0</v>
      </c>
      <c r="F233" s="13">
        <v>1</v>
      </c>
      <c r="G233" s="13">
        <v>0</v>
      </c>
      <c r="H233" s="13">
        <v>3</v>
      </c>
      <c r="I233" s="13">
        <v>0</v>
      </c>
      <c r="J233" s="13">
        <v>0</v>
      </c>
      <c r="K233" s="13">
        <v>0</v>
      </c>
      <c r="L233" s="13">
        <v>0</v>
      </c>
      <c r="M233" s="13">
        <v>0</v>
      </c>
      <c r="N233" s="13">
        <v>0</v>
      </c>
      <c r="O233" s="25">
        <v>0</v>
      </c>
    </row>
    <row r="234" spans="1:15" x14ac:dyDescent="0.25">
      <c r="A234" s="12" t="s">
        <v>531</v>
      </c>
      <c r="B234" s="13">
        <v>1</v>
      </c>
      <c r="C234" s="13">
        <v>2</v>
      </c>
      <c r="D234" s="34">
        <v>-0.5</v>
      </c>
      <c r="E234" s="13">
        <v>0</v>
      </c>
      <c r="F234" s="13">
        <v>0</v>
      </c>
      <c r="G234" s="13">
        <v>0</v>
      </c>
      <c r="H234" s="13">
        <v>0</v>
      </c>
      <c r="I234" s="13">
        <v>0</v>
      </c>
      <c r="J234" s="13">
        <v>0</v>
      </c>
      <c r="K234" s="13">
        <v>0</v>
      </c>
      <c r="L234" s="13">
        <v>0</v>
      </c>
      <c r="M234" s="13">
        <v>0</v>
      </c>
      <c r="N234" s="13">
        <v>0</v>
      </c>
      <c r="O234" s="25">
        <v>0</v>
      </c>
    </row>
    <row r="235" spans="1:15" x14ac:dyDescent="0.25">
      <c r="A235" s="12" t="s">
        <v>532</v>
      </c>
      <c r="B235" s="13">
        <v>0</v>
      </c>
      <c r="C235" s="13">
        <v>1</v>
      </c>
      <c r="D235" s="34">
        <v>-1</v>
      </c>
      <c r="E235" s="13">
        <v>0</v>
      </c>
      <c r="F235" s="13">
        <v>0</v>
      </c>
      <c r="G235" s="13">
        <v>0</v>
      </c>
      <c r="H235" s="13">
        <v>0</v>
      </c>
      <c r="I235" s="13">
        <v>0</v>
      </c>
      <c r="J235" s="13">
        <v>0</v>
      </c>
      <c r="K235" s="13">
        <v>0</v>
      </c>
      <c r="L235" s="13">
        <v>0</v>
      </c>
      <c r="M235" s="13">
        <v>0</v>
      </c>
      <c r="N235" s="13">
        <v>0</v>
      </c>
      <c r="O235" s="25">
        <v>0</v>
      </c>
    </row>
    <row r="236" spans="1:15" x14ac:dyDescent="0.25">
      <c r="A236" s="12" t="s">
        <v>533</v>
      </c>
      <c r="B236" s="13">
        <v>661</v>
      </c>
      <c r="C236" s="13">
        <v>1231</v>
      </c>
      <c r="D236" s="34">
        <v>-0.46303818034118599</v>
      </c>
      <c r="E236" s="13">
        <v>278</v>
      </c>
      <c r="F236" s="13">
        <v>276</v>
      </c>
      <c r="G236" s="13">
        <v>202</v>
      </c>
      <c r="H236" s="13">
        <v>161</v>
      </c>
      <c r="I236" s="13">
        <v>0</v>
      </c>
      <c r="J236" s="13">
        <v>1</v>
      </c>
      <c r="K236" s="13">
        <v>0</v>
      </c>
      <c r="L236" s="13">
        <v>0</v>
      </c>
      <c r="M236" s="13">
        <v>0</v>
      </c>
      <c r="N236" s="13">
        <v>15</v>
      </c>
      <c r="O236" s="25">
        <v>304</v>
      </c>
    </row>
    <row r="237" spans="1:15" x14ac:dyDescent="0.25">
      <c r="A237" s="12" t="s">
        <v>534</v>
      </c>
      <c r="B237" s="13">
        <v>0</v>
      </c>
      <c r="C237" s="13">
        <v>0</v>
      </c>
      <c r="D237" s="34">
        <v>0</v>
      </c>
      <c r="E237" s="13">
        <v>0</v>
      </c>
      <c r="F237" s="13">
        <v>0</v>
      </c>
      <c r="G237" s="13">
        <v>0</v>
      </c>
      <c r="H237" s="13">
        <v>0</v>
      </c>
      <c r="I237" s="13">
        <v>0</v>
      </c>
      <c r="J237" s="13">
        <v>0</v>
      </c>
      <c r="K237" s="13">
        <v>0</v>
      </c>
      <c r="L237" s="13">
        <v>0</v>
      </c>
      <c r="M237" s="13">
        <v>0</v>
      </c>
      <c r="N237" s="13">
        <v>0</v>
      </c>
      <c r="O237" s="25">
        <v>0</v>
      </c>
    </row>
    <row r="238" spans="1:15" x14ac:dyDescent="0.25">
      <c r="A238" s="12" t="s">
        <v>535</v>
      </c>
      <c r="B238" s="13">
        <v>0</v>
      </c>
      <c r="C238" s="13">
        <v>0</v>
      </c>
      <c r="D238" s="34">
        <v>0</v>
      </c>
      <c r="E238" s="13">
        <v>0</v>
      </c>
      <c r="F238" s="13">
        <v>0</v>
      </c>
      <c r="G238" s="13">
        <v>0</v>
      </c>
      <c r="H238" s="13">
        <v>0</v>
      </c>
      <c r="I238" s="13">
        <v>0</v>
      </c>
      <c r="J238" s="13">
        <v>0</v>
      </c>
      <c r="K238" s="13">
        <v>0</v>
      </c>
      <c r="L238" s="13">
        <v>0</v>
      </c>
      <c r="M238" s="13">
        <v>0</v>
      </c>
      <c r="N238" s="13">
        <v>0</v>
      </c>
      <c r="O238" s="25">
        <v>0</v>
      </c>
    </row>
    <row r="239" spans="1:15" x14ac:dyDescent="0.25">
      <c r="A239" s="12" t="s">
        <v>536</v>
      </c>
      <c r="B239" s="13">
        <v>0</v>
      </c>
      <c r="C239" s="13">
        <v>1</v>
      </c>
      <c r="D239" s="34">
        <v>-1</v>
      </c>
      <c r="E239" s="13">
        <v>0</v>
      </c>
      <c r="F239" s="13">
        <v>0</v>
      </c>
      <c r="G239" s="13">
        <v>1</v>
      </c>
      <c r="H239" s="13">
        <v>0</v>
      </c>
      <c r="I239" s="13">
        <v>0</v>
      </c>
      <c r="J239" s="13">
        <v>0</v>
      </c>
      <c r="K239" s="13">
        <v>0</v>
      </c>
      <c r="L239" s="13">
        <v>0</v>
      </c>
      <c r="M239" s="13">
        <v>0</v>
      </c>
      <c r="N239" s="13">
        <v>0</v>
      </c>
      <c r="O239" s="25">
        <v>1</v>
      </c>
    </row>
    <row r="240" spans="1:15" x14ac:dyDescent="0.25">
      <c r="A240" s="12" t="s">
        <v>537</v>
      </c>
      <c r="B240" s="13">
        <v>0</v>
      </c>
      <c r="C240" s="13">
        <v>0</v>
      </c>
      <c r="D240" s="34">
        <v>0</v>
      </c>
      <c r="E240" s="13">
        <v>2</v>
      </c>
      <c r="F240" s="13">
        <v>2</v>
      </c>
      <c r="G240" s="13">
        <v>0</v>
      </c>
      <c r="H240" s="13">
        <v>1</v>
      </c>
      <c r="I240" s="13">
        <v>0</v>
      </c>
      <c r="J240" s="13">
        <v>0</v>
      </c>
      <c r="K240" s="13">
        <v>0</v>
      </c>
      <c r="L240" s="13">
        <v>0</v>
      </c>
      <c r="M240" s="13">
        <v>0</v>
      </c>
      <c r="N240" s="13">
        <v>1</v>
      </c>
      <c r="O240" s="25">
        <v>0</v>
      </c>
    </row>
    <row r="241" spans="1:15" x14ac:dyDescent="0.25">
      <c r="A241" s="12" t="s">
        <v>538</v>
      </c>
      <c r="B241" s="13">
        <v>0</v>
      </c>
      <c r="C241" s="13">
        <v>0</v>
      </c>
      <c r="D241" s="34">
        <v>0</v>
      </c>
      <c r="E241" s="13">
        <v>1</v>
      </c>
      <c r="F241" s="13">
        <v>2</v>
      </c>
      <c r="G241" s="13">
        <v>0</v>
      </c>
      <c r="H241" s="13">
        <v>0</v>
      </c>
      <c r="I241" s="13">
        <v>0</v>
      </c>
      <c r="J241" s="13">
        <v>0</v>
      </c>
      <c r="K241" s="13">
        <v>0</v>
      </c>
      <c r="L241" s="13">
        <v>0</v>
      </c>
      <c r="M241" s="13">
        <v>0</v>
      </c>
      <c r="N241" s="13">
        <v>0</v>
      </c>
      <c r="O241" s="25">
        <v>0</v>
      </c>
    </row>
    <row r="242" spans="1:15" x14ac:dyDescent="0.25">
      <c r="A242" s="50" t="s">
        <v>539</v>
      </c>
      <c r="B242" s="32">
        <v>4</v>
      </c>
      <c r="C242" s="32">
        <v>4</v>
      </c>
      <c r="D242" s="33">
        <v>0</v>
      </c>
      <c r="E242" s="32">
        <v>0</v>
      </c>
      <c r="F242" s="32">
        <v>0</v>
      </c>
      <c r="G242" s="32">
        <v>1</v>
      </c>
      <c r="H242" s="32">
        <v>9</v>
      </c>
      <c r="I242" s="32">
        <v>0</v>
      </c>
      <c r="J242" s="32">
        <v>0</v>
      </c>
      <c r="K242" s="32">
        <v>0</v>
      </c>
      <c r="L242" s="32">
        <v>0</v>
      </c>
      <c r="M242" s="32">
        <v>0</v>
      </c>
      <c r="N242" s="32">
        <v>0</v>
      </c>
      <c r="O242" s="32">
        <v>11</v>
      </c>
    </row>
    <row r="243" spans="1:15" x14ac:dyDescent="0.25">
      <c r="A243" s="12" t="s">
        <v>540</v>
      </c>
      <c r="B243" s="13">
        <v>0</v>
      </c>
      <c r="C243" s="13">
        <v>0</v>
      </c>
      <c r="D243" s="34">
        <v>0</v>
      </c>
      <c r="E243" s="13">
        <v>0</v>
      </c>
      <c r="F243" s="13">
        <v>0</v>
      </c>
      <c r="G243" s="13">
        <v>0</v>
      </c>
      <c r="H243" s="13">
        <v>0</v>
      </c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0</v>
      </c>
      <c r="O243" s="25">
        <v>0</v>
      </c>
    </row>
    <row r="244" spans="1:15" x14ac:dyDescent="0.25">
      <c r="A244" s="12" t="s">
        <v>541</v>
      </c>
      <c r="B244" s="13">
        <v>0</v>
      </c>
      <c r="C244" s="13">
        <v>0</v>
      </c>
      <c r="D244" s="34">
        <v>0</v>
      </c>
      <c r="E244" s="13">
        <v>0</v>
      </c>
      <c r="F244" s="13">
        <v>0</v>
      </c>
      <c r="G244" s="13">
        <v>0</v>
      </c>
      <c r="H244" s="13">
        <v>0</v>
      </c>
      <c r="I244" s="13">
        <v>0</v>
      </c>
      <c r="J244" s="13">
        <v>0</v>
      </c>
      <c r="K244" s="13">
        <v>0</v>
      </c>
      <c r="L244" s="13">
        <v>0</v>
      </c>
      <c r="M244" s="13">
        <v>0</v>
      </c>
      <c r="N244" s="13">
        <v>0</v>
      </c>
      <c r="O244" s="25">
        <v>0</v>
      </c>
    </row>
    <row r="245" spans="1:15" x14ac:dyDescent="0.25">
      <c r="A245" s="12" t="s">
        <v>542</v>
      </c>
      <c r="B245" s="13">
        <v>0</v>
      </c>
      <c r="C245" s="13">
        <v>0</v>
      </c>
      <c r="D245" s="34">
        <v>0</v>
      </c>
      <c r="E245" s="13">
        <v>0</v>
      </c>
      <c r="F245" s="13">
        <v>0</v>
      </c>
      <c r="G245" s="13">
        <v>0</v>
      </c>
      <c r="H245" s="13">
        <v>0</v>
      </c>
      <c r="I245" s="13">
        <v>0</v>
      </c>
      <c r="J245" s="13">
        <v>0</v>
      </c>
      <c r="K245" s="13">
        <v>0</v>
      </c>
      <c r="L245" s="13">
        <v>0</v>
      </c>
      <c r="M245" s="13">
        <v>0</v>
      </c>
      <c r="N245" s="13">
        <v>0</v>
      </c>
      <c r="O245" s="25">
        <v>0</v>
      </c>
    </row>
    <row r="246" spans="1:15" x14ac:dyDescent="0.25">
      <c r="A246" s="12" t="s">
        <v>543</v>
      </c>
      <c r="B246" s="13">
        <v>1</v>
      </c>
      <c r="C246" s="13">
        <v>0</v>
      </c>
      <c r="D246" s="34">
        <v>0</v>
      </c>
      <c r="E246" s="13">
        <v>0</v>
      </c>
      <c r="F246" s="13">
        <v>0</v>
      </c>
      <c r="G246" s="13">
        <v>0</v>
      </c>
      <c r="H246" s="13">
        <v>0</v>
      </c>
      <c r="I246" s="13">
        <v>0</v>
      </c>
      <c r="J246" s="13">
        <v>0</v>
      </c>
      <c r="K246" s="13">
        <v>0</v>
      </c>
      <c r="L246" s="13">
        <v>0</v>
      </c>
      <c r="M246" s="13">
        <v>0</v>
      </c>
      <c r="N246" s="13">
        <v>0</v>
      </c>
      <c r="O246" s="25">
        <v>0</v>
      </c>
    </row>
    <row r="247" spans="1:15" x14ac:dyDescent="0.25">
      <c r="A247" s="12" t="s">
        <v>544</v>
      </c>
      <c r="B247" s="13">
        <v>2</v>
      </c>
      <c r="C247" s="13">
        <v>2</v>
      </c>
      <c r="D247" s="34">
        <v>0</v>
      </c>
      <c r="E247" s="13">
        <v>0</v>
      </c>
      <c r="F247" s="13">
        <v>0</v>
      </c>
      <c r="G247" s="13">
        <v>0</v>
      </c>
      <c r="H247" s="13">
        <v>0</v>
      </c>
      <c r="I247" s="13">
        <v>0</v>
      </c>
      <c r="J247" s="13">
        <v>0</v>
      </c>
      <c r="K247" s="13">
        <v>0</v>
      </c>
      <c r="L247" s="13">
        <v>0</v>
      </c>
      <c r="M247" s="13">
        <v>0</v>
      </c>
      <c r="N247" s="13">
        <v>0</v>
      </c>
      <c r="O247" s="25">
        <v>0</v>
      </c>
    </row>
    <row r="248" spans="1:15" x14ac:dyDescent="0.25">
      <c r="A248" s="12" t="s">
        <v>545</v>
      </c>
      <c r="B248" s="13">
        <v>0</v>
      </c>
      <c r="C248" s="13">
        <v>0</v>
      </c>
      <c r="D248" s="34">
        <v>0</v>
      </c>
      <c r="E248" s="13">
        <v>0</v>
      </c>
      <c r="F248" s="13">
        <v>0</v>
      </c>
      <c r="G248" s="13">
        <v>0</v>
      </c>
      <c r="H248" s="13">
        <v>0</v>
      </c>
      <c r="I248" s="13">
        <v>0</v>
      </c>
      <c r="J248" s="13">
        <v>0</v>
      </c>
      <c r="K248" s="13">
        <v>0</v>
      </c>
      <c r="L248" s="13">
        <v>0</v>
      </c>
      <c r="M248" s="13">
        <v>0</v>
      </c>
      <c r="N248" s="13">
        <v>0</v>
      </c>
      <c r="O248" s="25">
        <v>0</v>
      </c>
    </row>
    <row r="249" spans="1:15" x14ac:dyDescent="0.25">
      <c r="A249" s="12" t="s">
        <v>546</v>
      </c>
      <c r="B249" s="13">
        <v>0</v>
      </c>
      <c r="C249" s="13">
        <v>0</v>
      </c>
      <c r="D249" s="34">
        <v>0</v>
      </c>
      <c r="E249" s="13">
        <v>0</v>
      </c>
      <c r="F249" s="13">
        <v>0</v>
      </c>
      <c r="G249" s="13">
        <v>0</v>
      </c>
      <c r="H249" s="13">
        <v>0</v>
      </c>
      <c r="I249" s="13">
        <v>0</v>
      </c>
      <c r="J249" s="13">
        <v>0</v>
      </c>
      <c r="K249" s="13">
        <v>0</v>
      </c>
      <c r="L249" s="13">
        <v>0</v>
      </c>
      <c r="M249" s="13">
        <v>0</v>
      </c>
      <c r="N249" s="13">
        <v>0</v>
      </c>
      <c r="O249" s="25">
        <v>0</v>
      </c>
    </row>
    <row r="250" spans="1:15" x14ac:dyDescent="0.25">
      <c r="A250" s="12" t="s">
        <v>547</v>
      </c>
      <c r="B250" s="13">
        <v>0</v>
      </c>
      <c r="C250" s="13">
        <v>0</v>
      </c>
      <c r="D250" s="34">
        <v>0</v>
      </c>
      <c r="E250" s="13">
        <v>0</v>
      </c>
      <c r="F250" s="13">
        <v>0</v>
      </c>
      <c r="G250" s="13">
        <v>0</v>
      </c>
      <c r="H250" s="13">
        <v>3</v>
      </c>
      <c r="I250" s="13">
        <v>0</v>
      </c>
      <c r="J250" s="13">
        <v>0</v>
      </c>
      <c r="K250" s="13">
        <v>0</v>
      </c>
      <c r="L250" s="13">
        <v>0</v>
      </c>
      <c r="M250" s="13">
        <v>0</v>
      </c>
      <c r="N250" s="13">
        <v>0</v>
      </c>
      <c r="O250" s="25">
        <v>3</v>
      </c>
    </row>
    <row r="251" spans="1:15" x14ac:dyDescent="0.25">
      <c r="A251" s="12" t="s">
        <v>548</v>
      </c>
      <c r="B251" s="13">
        <v>0</v>
      </c>
      <c r="C251" s="13">
        <v>0</v>
      </c>
      <c r="D251" s="34">
        <v>0</v>
      </c>
      <c r="E251" s="13">
        <v>0</v>
      </c>
      <c r="F251" s="13">
        <v>0</v>
      </c>
      <c r="G251" s="13">
        <v>0</v>
      </c>
      <c r="H251" s="13">
        <v>6</v>
      </c>
      <c r="I251" s="13">
        <v>0</v>
      </c>
      <c r="J251" s="13">
        <v>0</v>
      </c>
      <c r="K251" s="13">
        <v>0</v>
      </c>
      <c r="L251" s="13">
        <v>0</v>
      </c>
      <c r="M251" s="13">
        <v>0</v>
      </c>
      <c r="N251" s="13">
        <v>0</v>
      </c>
      <c r="O251" s="25">
        <v>8</v>
      </c>
    </row>
    <row r="252" spans="1:15" x14ac:dyDescent="0.25">
      <c r="A252" s="12" t="s">
        <v>549</v>
      </c>
      <c r="B252" s="13">
        <v>1</v>
      </c>
      <c r="C252" s="13">
        <v>0</v>
      </c>
      <c r="D252" s="34">
        <v>0</v>
      </c>
      <c r="E252" s="13">
        <v>0</v>
      </c>
      <c r="F252" s="13">
        <v>0</v>
      </c>
      <c r="G252" s="13">
        <v>0</v>
      </c>
      <c r="H252" s="13">
        <v>0</v>
      </c>
      <c r="I252" s="13">
        <v>0</v>
      </c>
      <c r="J252" s="13">
        <v>0</v>
      </c>
      <c r="K252" s="13">
        <v>0</v>
      </c>
      <c r="L252" s="13">
        <v>0</v>
      </c>
      <c r="M252" s="13">
        <v>0</v>
      </c>
      <c r="N252" s="13">
        <v>0</v>
      </c>
      <c r="O252" s="25">
        <v>0</v>
      </c>
    </row>
    <row r="253" spans="1:15" x14ac:dyDescent="0.25">
      <c r="A253" s="12" t="s">
        <v>550</v>
      </c>
      <c r="B253" s="13">
        <v>0</v>
      </c>
      <c r="C253" s="13">
        <v>1</v>
      </c>
      <c r="D253" s="34">
        <v>-1</v>
      </c>
      <c r="E253" s="13">
        <v>0</v>
      </c>
      <c r="F253" s="13">
        <v>0</v>
      </c>
      <c r="G253" s="13">
        <v>1</v>
      </c>
      <c r="H253" s="13">
        <v>0</v>
      </c>
      <c r="I253" s="13">
        <v>0</v>
      </c>
      <c r="J253" s="13">
        <v>0</v>
      </c>
      <c r="K253" s="13">
        <v>0</v>
      </c>
      <c r="L253" s="13">
        <v>0</v>
      </c>
      <c r="M253" s="13">
        <v>0</v>
      </c>
      <c r="N253" s="13">
        <v>0</v>
      </c>
      <c r="O253" s="25">
        <v>0</v>
      </c>
    </row>
    <row r="254" spans="1:15" x14ac:dyDescent="0.25">
      <c r="A254" s="12" t="s">
        <v>551</v>
      </c>
      <c r="B254" s="13">
        <v>0</v>
      </c>
      <c r="C254" s="13">
        <v>0</v>
      </c>
      <c r="D254" s="34">
        <v>0</v>
      </c>
      <c r="E254" s="13">
        <v>0</v>
      </c>
      <c r="F254" s="13">
        <v>0</v>
      </c>
      <c r="G254" s="13">
        <v>0</v>
      </c>
      <c r="H254" s="13">
        <v>0</v>
      </c>
      <c r="I254" s="13">
        <v>0</v>
      </c>
      <c r="J254" s="13">
        <v>0</v>
      </c>
      <c r="K254" s="13">
        <v>0</v>
      </c>
      <c r="L254" s="13">
        <v>0</v>
      </c>
      <c r="M254" s="13">
        <v>0</v>
      </c>
      <c r="N254" s="13">
        <v>0</v>
      </c>
      <c r="O254" s="25">
        <v>0</v>
      </c>
    </row>
    <row r="255" spans="1:15" x14ac:dyDescent="0.25">
      <c r="A255" s="12" t="s">
        <v>552</v>
      </c>
      <c r="B255" s="13">
        <v>0</v>
      </c>
      <c r="C255" s="13">
        <v>0</v>
      </c>
      <c r="D255" s="34">
        <v>0</v>
      </c>
      <c r="E255" s="13">
        <v>0</v>
      </c>
      <c r="F255" s="13">
        <v>0</v>
      </c>
      <c r="G255" s="13">
        <v>0</v>
      </c>
      <c r="H255" s="13">
        <v>0</v>
      </c>
      <c r="I255" s="13">
        <v>0</v>
      </c>
      <c r="J255" s="13">
        <v>0</v>
      </c>
      <c r="K255" s="13">
        <v>0</v>
      </c>
      <c r="L255" s="13">
        <v>0</v>
      </c>
      <c r="M255" s="13">
        <v>0</v>
      </c>
      <c r="N255" s="13">
        <v>0</v>
      </c>
      <c r="O255" s="25">
        <v>0</v>
      </c>
    </row>
    <row r="256" spans="1:15" x14ac:dyDescent="0.25">
      <c r="A256" s="12" t="s">
        <v>553</v>
      </c>
      <c r="B256" s="13">
        <v>0</v>
      </c>
      <c r="C256" s="13">
        <v>0</v>
      </c>
      <c r="D256" s="34">
        <v>0</v>
      </c>
      <c r="E256" s="13">
        <v>0</v>
      </c>
      <c r="F256" s="13">
        <v>0</v>
      </c>
      <c r="G256" s="13">
        <v>0</v>
      </c>
      <c r="H256" s="13">
        <v>0</v>
      </c>
      <c r="I256" s="13">
        <v>0</v>
      </c>
      <c r="J256" s="13">
        <v>0</v>
      </c>
      <c r="K256" s="13">
        <v>0</v>
      </c>
      <c r="L256" s="13">
        <v>0</v>
      </c>
      <c r="M256" s="13">
        <v>0</v>
      </c>
      <c r="N256" s="13">
        <v>0</v>
      </c>
      <c r="O256" s="25">
        <v>0</v>
      </c>
    </row>
    <row r="257" spans="1:15" x14ac:dyDescent="0.25">
      <c r="A257" s="12" t="s">
        <v>554</v>
      </c>
      <c r="B257" s="13">
        <v>0</v>
      </c>
      <c r="C257" s="13">
        <v>0</v>
      </c>
      <c r="D257" s="34">
        <v>0</v>
      </c>
      <c r="E257" s="13">
        <v>0</v>
      </c>
      <c r="F257" s="13">
        <v>0</v>
      </c>
      <c r="G257" s="13">
        <v>0</v>
      </c>
      <c r="H257" s="13">
        <v>0</v>
      </c>
      <c r="I257" s="13">
        <v>0</v>
      </c>
      <c r="J257" s="13">
        <v>0</v>
      </c>
      <c r="K257" s="13">
        <v>0</v>
      </c>
      <c r="L257" s="13">
        <v>0</v>
      </c>
      <c r="M257" s="13">
        <v>0</v>
      </c>
      <c r="N257" s="13">
        <v>0</v>
      </c>
      <c r="O257" s="25">
        <v>0</v>
      </c>
    </row>
    <row r="258" spans="1:15" x14ac:dyDescent="0.25">
      <c r="A258" s="12" t="s">
        <v>555</v>
      </c>
      <c r="B258" s="13">
        <v>0</v>
      </c>
      <c r="C258" s="13">
        <v>0</v>
      </c>
      <c r="D258" s="34">
        <v>0</v>
      </c>
      <c r="E258" s="13">
        <v>0</v>
      </c>
      <c r="F258" s="13">
        <v>0</v>
      </c>
      <c r="G258" s="13">
        <v>0</v>
      </c>
      <c r="H258" s="13">
        <v>0</v>
      </c>
      <c r="I258" s="13">
        <v>0</v>
      </c>
      <c r="J258" s="13">
        <v>0</v>
      </c>
      <c r="K258" s="13">
        <v>0</v>
      </c>
      <c r="L258" s="13">
        <v>0</v>
      </c>
      <c r="M258" s="13">
        <v>0</v>
      </c>
      <c r="N258" s="13">
        <v>0</v>
      </c>
      <c r="O258" s="25">
        <v>0</v>
      </c>
    </row>
    <row r="259" spans="1:15" x14ac:dyDescent="0.25">
      <c r="A259" s="12" t="s">
        <v>556</v>
      </c>
      <c r="B259" s="13">
        <v>0</v>
      </c>
      <c r="C259" s="13">
        <v>0</v>
      </c>
      <c r="D259" s="34">
        <v>0</v>
      </c>
      <c r="E259" s="13">
        <v>0</v>
      </c>
      <c r="F259" s="13">
        <v>0</v>
      </c>
      <c r="G259" s="13">
        <v>0</v>
      </c>
      <c r="H259" s="13">
        <v>0</v>
      </c>
      <c r="I259" s="13">
        <v>0</v>
      </c>
      <c r="J259" s="13">
        <v>0</v>
      </c>
      <c r="K259" s="13">
        <v>0</v>
      </c>
      <c r="L259" s="13">
        <v>0</v>
      </c>
      <c r="M259" s="13">
        <v>0</v>
      </c>
      <c r="N259" s="13">
        <v>0</v>
      </c>
      <c r="O259" s="25">
        <v>0</v>
      </c>
    </row>
    <row r="260" spans="1:15" x14ac:dyDescent="0.25">
      <c r="A260" s="12" t="s">
        <v>557</v>
      </c>
      <c r="B260" s="13">
        <v>0</v>
      </c>
      <c r="C260" s="13">
        <v>0</v>
      </c>
      <c r="D260" s="34">
        <v>0</v>
      </c>
      <c r="E260" s="13">
        <v>0</v>
      </c>
      <c r="F260" s="13">
        <v>0</v>
      </c>
      <c r="G260" s="13">
        <v>0</v>
      </c>
      <c r="H260" s="13">
        <v>0</v>
      </c>
      <c r="I260" s="13">
        <v>0</v>
      </c>
      <c r="J260" s="13">
        <v>0</v>
      </c>
      <c r="K260" s="13">
        <v>0</v>
      </c>
      <c r="L260" s="13">
        <v>0</v>
      </c>
      <c r="M260" s="13">
        <v>0</v>
      </c>
      <c r="N260" s="13">
        <v>0</v>
      </c>
      <c r="O260" s="25">
        <v>0</v>
      </c>
    </row>
    <row r="261" spans="1:15" x14ac:dyDescent="0.25">
      <c r="A261" s="12" t="s">
        <v>558</v>
      </c>
      <c r="B261" s="13">
        <v>0</v>
      </c>
      <c r="C261" s="13">
        <v>0</v>
      </c>
      <c r="D261" s="34">
        <v>0</v>
      </c>
      <c r="E261" s="13">
        <v>0</v>
      </c>
      <c r="F261" s="13">
        <v>0</v>
      </c>
      <c r="G261" s="13">
        <v>0</v>
      </c>
      <c r="H261" s="13">
        <v>0</v>
      </c>
      <c r="I261" s="13">
        <v>0</v>
      </c>
      <c r="J261" s="13">
        <v>0</v>
      </c>
      <c r="K261" s="13">
        <v>0</v>
      </c>
      <c r="L261" s="13">
        <v>0</v>
      </c>
      <c r="M261" s="13">
        <v>0</v>
      </c>
      <c r="N261" s="13">
        <v>0</v>
      </c>
      <c r="O261" s="25">
        <v>0</v>
      </c>
    </row>
    <row r="262" spans="1:15" x14ac:dyDescent="0.25">
      <c r="A262" s="12" t="s">
        <v>559</v>
      </c>
      <c r="B262" s="13">
        <v>0</v>
      </c>
      <c r="C262" s="13">
        <v>0</v>
      </c>
      <c r="D262" s="34">
        <v>0</v>
      </c>
      <c r="E262" s="13">
        <v>0</v>
      </c>
      <c r="F262" s="13">
        <v>0</v>
      </c>
      <c r="G262" s="13">
        <v>0</v>
      </c>
      <c r="H262" s="13">
        <v>0</v>
      </c>
      <c r="I262" s="13">
        <v>0</v>
      </c>
      <c r="J262" s="13">
        <v>0</v>
      </c>
      <c r="K262" s="13">
        <v>0</v>
      </c>
      <c r="L262" s="13">
        <v>0</v>
      </c>
      <c r="M262" s="13">
        <v>0</v>
      </c>
      <c r="N262" s="13">
        <v>0</v>
      </c>
      <c r="O262" s="25">
        <v>0</v>
      </c>
    </row>
    <row r="263" spans="1:15" x14ac:dyDescent="0.25">
      <c r="A263" s="12" t="s">
        <v>560</v>
      </c>
      <c r="B263" s="13">
        <v>0</v>
      </c>
      <c r="C263" s="13">
        <v>0</v>
      </c>
      <c r="D263" s="34">
        <v>0</v>
      </c>
      <c r="E263" s="13">
        <v>0</v>
      </c>
      <c r="F263" s="13">
        <v>0</v>
      </c>
      <c r="G263" s="13">
        <v>0</v>
      </c>
      <c r="H263" s="13">
        <v>0</v>
      </c>
      <c r="I263" s="13">
        <v>0</v>
      </c>
      <c r="J263" s="13">
        <v>0</v>
      </c>
      <c r="K263" s="13">
        <v>0</v>
      </c>
      <c r="L263" s="13">
        <v>0</v>
      </c>
      <c r="M263" s="13">
        <v>0</v>
      </c>
      <c r="N263" s="13">
        <v>0</v>
      </c>
      <c r="O263" s="25">
        <v>0</v>
      </c>
    </row>
    <row r="264" spans="1:15" x14ac:dyDescent="0.25">
      <c r="A264" s="12" t="s">
        <v>561</v>
      </c>
      <c r="B264" s="13">
        <v>0</v>
      </c>
      <c r="C264" s="13">
        <v>0</v>
      </c>
      <c r="D264" s="34">
        <v>0</v>
      </c>
      <c r="E264" s="13">
        <v>0</v>
      </c>
      <c r="F264" s="13">
        <v>0</v>
      </c>
      <c r="G264" s="13">
        <v>0</v>
      </c>
      <c r="H264" s="13">
        <v>0</v>
      </c>
      <c r="I264" s="13">
        <v>0</v>
      </c>
      <c r="J264" s="13">
        <v>0</v>
      </c>
      <c r="K264" s="13">
        <v>0</v>
      </c>
      <c r="L264" s="13">
        <v>0</v>
      </c>
      <c r="M264" s="13">
        <v>0</v>
      </c>
      <c r="N264" s="13">
        <v>0</v>
      </c>
      <c r="O264" s="25">
        <v>0</v>
      </c>
    </row>
    <row r="265" spans="1:15" x14ac:dyDescent="0.25">
      <c r="A265" s="12" t="s">
        <v>562</v>
      </c>
      <c r="B265" s="13">
        <v>0</v>
      </c>
      <c r="C265" s="13">
        <v>1</v>
      </c>
      <c r="D265" s="34">
        <v>-1</v>
      </c>
      <c r="E265" s="13">
        <v>0</v>
      </c>
      <c r="F265" s="13">
        <v>0</v>
      </c>
      <c r="G265" s="13">
        <v>0</v>
      </c>
      <c r="H265" s="13">
        <v>0</v>
      </c>
      <c r="I265" s="13">
        <v>0</v>
      </c>
      <c r="J265" s="13">
        <v>0</v>
      </c>
      <c r="K265" s="13">
        <v>0</v>
      </c>
      <c r="L265" s="13">
        <v>0</v>
      </c>
      <c r="M265" s="13">
        <v>0</v>
      </c>
      <c r="N265" s="13">
        <v>0</v>
      </c>
      <c r="O265" s="25">
        <v>0</v>
      </c>
    </row>
    <row r="266" spans="1:15" x14ac:dyDescent="0.25">
      <c r="A266" s="12" t="s">
        <v>563</v>
      </c>
      <c r="B266" s="13">
        <v>0</v>
      </c>
      <c r="C266" s="13">
        <v>0</v>
      </c>
      <c r="D266" s="34">
        <v>0</v>
      </c>
      <c r="E266" s="13">
        <v>0</v>
      </c>
      <c r="F266" s="13">
        <v>0</v>
      </c>
      <c r="G266" s="13">
        <v>0</v>
      </c>
      <c r="H266" s="13">
        <v>0</v>
      </c>
      <c r="I266" s="13">
        <v>0</v>
      </c>
      <c r="J266" s="13">
        <v>0</v>
      </c>
      <c r="K266" s="13">
        <v>0</v>
      </c>
      <c r="L266" s="13">
        <v>0</v>
      </c>
      <c r="M266" s="13">
        <v>0</v>
      </c>
      <c r="N266" s="13">
        <v>0</v>
      </c>
      <c r="O266" s="25">
        <v>0</v>
      </c>
    </row>
    <row r="267" spans="1:15" x14ac:dyDescent="0.25">
      <c r="A267" s="12" t="s">
        <v>564</v>
      </c>
      <c r="B267" s="13">
        <v>0</v>
      </c>
      <c r="C267" s="13">
        <v>0</v>
      </c>
      <c r="D267" s="34">
        <v>0</v>
      </c>
      <c r="E267" s="13">
        <v>0</v>
      </c>
      <c r="F267" s="13">
        <v>0</v>
      </c>
      <c r="G267" s="13">
        <v>0</v>
      </c>
      <c r="H267" s="13">
        <v>0</v>
      </c>
      <c r="I267" s="13">
        <v>0</v>
      </c>
      <c r="J267" s="13">
        <v>0</v>
      </c>
      <c r="K267" s="13">
        <v>0</v>
      </c>
      <c r="L267" s="13">
        <v>0</v>
      </c>
      <c r="M267" s="13">
        <v>0</v>
      </c>
      <c r="N267" s="13">
        <v>0</v>
      </c>
      <c r="O267" s="25">
        <v>0</v>
      </c>
    </row>
    <row r="268" spans="1:15" x14ac:dyDescent="0.25">
      <c r="A268" s="12" t="s">
        <v>565</v>
      </c>
      <c r="B268" s="13">
        <v>0</v>
      </c>
      <c r="C268" s="13">
        <v>0</v>
      </c>
      <c r="D268" s="34">
        <v>0</v>
      </c>
      <c r="E268" s="13">
        <v>0</v>
      </c>
      <c r="F268" s="13">
        <v>0</v>
      </c>
      <c r="G268" s="13">
        <v>0</v>
      </c>
      <c r="H268" s="13">
        <v>0</v>
      </c>
      <c r="I268" s="13">
        <v>0</v>
      </c>
      <c r="J268" s="13">
        <v>0</v>
      </c>
      <c r="K268" s="13">
        <v>0</v>
      </c>
      <c r="L268" s="13">
        <v>0</v>
      </c>
      <c r="M268" s="13">
        <v>0</v>
      </c>
      <c r="N268" s="13">
        <v>0</v>
      </c>
      <c r="O268" s="25">
        <v>0</v>
      </c>
    </row>
    <row r="269" spans="1:15" x14ac:dyDescent="0.25">
      <c r="A269" s="50" t="s">
        <v>566</v>
      </c>
      <c r="B269" s="32">
        <v>147</v>
      </c>
      <c r="C269" s="32">
        <v>134</v>
      </c>
      <c r="D269" s="33">
        <v>9.7014925373134303E-2</v>
      </c>
      <c r="E269" s="32">
        <v>100</v>
      </c>
      <c r="F269" s="32">
        <v>119</v>
      </c>
      <c r="G269" s="32">
        <v>137</v>
      </c>
      <c r="H269" s="32">
        <v>199</v>
      </c>
      <c r="I269" s="32">
        <v>0</v>
      </c>
      <c r="J269" s="32">
        <v>2</v>
      </c>
      <c r="K269" s="32">
        <v>0</v>
      </c>
      <c r="L269" s="32">
        <v>1</v>
      </c>
      <c r="M269" s="32">
        <v>1</v>
      </c>
      <c r="N269" s="32">
        <v>2</v>
      </c>
      <c r="O269" s="32">
        <v>225</v>
      </c>
    </row>
    <row r="270" spans="1:15" x14ac:dyDescent="0.25">
      <c r="A270" s="12" t="s">
        <v>567</v>
      </c>
      <c r="B270" s="13">
        <v>0</v>
      </c>
      <c r="C270" s="13">
        <v>0</v>
      </c>
      <c r="D270" s="34">
        <v>0</v>
      </c>
      <c r="E270" s="13">
        <v>0</v>
      </c>
      <c r="F270" s="13">
        <v>0</v>
      </c>
      <c r="G270" s="13">
        <v>0</v>
      </c>
      <c r="H270" s="13">
        <v>0</v>
      </c>
      <c r="I270" s="13">
        <v>0</v>
      </c>
      <c r="J270" s="13">
        <v>0</v>
      </c>
      <c r="K270" s="13">
        <v>0</v>
      </c>
      <c r="L270" s="13">
        <v>0</v>
      </c>
      <c r="M270" s="13">
        <v>0</v>
      </c>
      <c r="N270" s="13">
        <v>0</v>
      </c>
      <c r="O270" s="25">
        <v>0</v>
      </c>
    </row>
    <row r="271" spans="1:15" x14ac:dyDescent="0.25">
      <c r="A271" s="12" t="s">
        <v>568</v>
      </c>
      <c r="B271" s="13">
        <v>77</v>
      </c>
      <c r="C271" s="13">
        <v>82</v>
      </c>
      <c r="D271" s="34">
        <v>-6.0975609756097601E-2</v>
      </c>
      <c r="E271" s="13">
        <v>49</v>
      </c>
      <c r="F271" s="13">
        <v>56</v>
      </c>
      <c r="G271" s="13">
        <v>82</v>
      </c>
      <c r="H271" s="13">
        <v>122</v>
      </c>
      <c r="I271" s="13">
        <v>0</v>
      </c>
      <c r="J271" s="13">
        <v>0</v>
      </c>
      <c r="K271" s="13">
        <v>0</v>
      </c>
      <c r="L271" s="13">
        <v>0</v>
      </c>
      <c r="M271" s="13">
        <v>0</v>
      </c>
      <c r="N271" s="13">
        <v>2</v>
      </c>
      <c r="O271" s="25">
        <v>103</v>
      </c>
    </row>
    <row r="272" spans="1:15" x14ac:dyDescent="0.25">
      <c r="A272" s="12" t="s">
        <v>569</v>
      </c>
      <c r="B272" s="13">
        <v>38</v>
      </c>
      <c r="C272" s="13">
        <v>30</v>
      </c>
      <c r="D272" s="34">
        <v>0.266666666666667</v>
      </c>
      <c r="E272" s="13">
        <v>48</v>
      </c>
      <c r="F272" s="13">
        <v>59</v>
      </c>
      <c r="G272" s="13">
        <v>42</v>
      </c>
      <c r="H272" s="13">
        <v>43</v>
      </c>
      <c r="I272" s="13">
        <v>0</v>
      </c>
      <c r="J272" s="13">
        <v>0</v>
      </c>
      <c r="K272" s="13">
        <v>0</v>
      </c>
      <c r="L272" s="13">
        <v>0</v>
      </c>
      <c r="M272" s="13">
        <v>0</v>
      </c>
      <c r="N272" s="13">
        <v>0</v>
      </c>
      <c r="O272" s="25">
        <v>96</v>
      </c>
    </row>
    <row r="273" spans="1:15" x14ac:dyDescent="0.25">
      <c r="A273" s="12" t="s">
        <v>570</v>
      </c>
      <c r="B273" s="13">
        <v>1</v>
      </c>
      <c r="C273" s="13">
        <v>2</v>
      </c>
      <c r="D273" s="34">
        <v>-0.5</v>
      </c>
      <c r="E273" s="13">
        <v>0</v>
      </c>
      <c r="F273" s="13">
        <v>3</v>
      </c>
      <c r="G273" s="13">
        <v>0</v>
      </c>
      <c r="H273" s="13">
        <v>0</v>
      </c>
      <c r="I273" s="13">
        <v>0</v>
      </c>
      <c r="J273" s="13">
        <v>0</v>
      </c>
      <c r="K273" s="13">
        <v>0</v>
      </c>
      <c r="L273" s="13">
        <v>0</v>
      </c>
      <c r="M273" s="13">
        <v>0</v>
      </c>
      <c r="N273" s="13">
        <v>0</v>
      </c>
      <c r="O273" s="25">
        <v>4</v>
      </c>
    </row>
    <row r="274" spans="1:15" x14ac:dyDescent="0.25">
      <c r="A274" s="12" t="s">
        <v>571</v>
      </c>
      <c r="B274" s="13">
        <v>1</v>
      </c>
      <c r="C274" s="13">
        <v>1</v>
      </c>
      <c r="D274" s="34">
        <v>0</v>
      </c>
      <c r="E274" s="13">
        <v>0</v>
      </c>
      <c r="F274" s="13">
        <v>0</v>
      </c>
      <c r="G274" s="13">
        <v>0</v>
      </c>
      <c r="H274" s="13">
        <v>0</v>
      </c>
      <c r="I274" s="13">
        <v>0</v>
      </c>
      <c r="J274" s="13">
        <v>0</v>
      </c>
      <c r="K274" s="13">
        <v>0</v>
      </c>
      <c r="L274" s="13">
        <v>0</v>
      </c>
      <c r="M274" s="13">
        <v>0</v>
      </c>
      <c r="N274" s="13">
        <v>0</v>
      </c>
      <c r="O274" s="25">
        <v>0</v>
      </c>
    </row>
    <row r="275" spans="1:15" x14ac:dyDescent="0.25">
      <c r="A275" s="12" t="s">
        <v>572</v>
      </c>
      <c r="B275" s="13">
        <v>2</v>
      </c>
      <c r="C275" s="13">
        <v>6</v>
      </c>
      <c r="D275" s="34">
        <v>-0.66666666666666696</v>
      </c>
      <c r="E275" s="13">
        <v>0</v>
      </c>
      <c r="F275" s="13">
        <v>1</v>
      </c>
      <c r="G275" s="13">
        <v>4</v>
      </c>
      <c r="H275" s="13">
        <v>9</v>
      </c>
      <c r="I275" s="13">
        <v>0</v>
      </c>
      <c r="J275" s="13">
        <v>1</v>
      </c>
      <c r="K275" s="13">
        <v>0</v>
      </c>
      <c r="L275" s="13">
        <v>0</v>
      </c>
      <c r="M275" s="13">
        <v>0</v>
      </c>
      <c r="N275" s="13">
        <v>0</v>
      </c>
      <c r="O275" s="25">
        <v>4</v>
      </c>
    </row>
    <row r="276" spans="1:15" x14ac:dyDescent="0.25">
      <c r="A276" s="12" t="s">
        <v>573</v>
      </c>
      <c r="B276" s="13">
        <v>14</v>
      </c>
      <c r="C276" s="13">
        <v>11</v>
      </c>
      <c r="D276" s="34">
        <v>0.27272727272727298</v>
      </c>
      <c r="E276" s="13">
        <v>1</v>
      </c>
      <c r="F276" s="13">
        <v>0</v>
      </c>
      <c r="G276" s="13">
        <v>8</v>
      </c>
      <c r="H276" s="13">
        <v>14</v>
      </c>
      <c r="I276" s="13">
        <v>0</v>
      </c>
      <c r="J276" s="13">
        <v>1</v>
      </c>
      <c r="K276" s="13">
        <v>0</v>
      </c>
      <c r="L276" s="13">
        <v>1</v>
      </c>
      <c r="M276" s="13">
        <v>0</v>
      </c>
      <c r="N276" s="13">
        <v>0</v>
      </c>
      <c r="O276" s="25">
        <v>16</v>
      </c>
    </row>
    <row r="277" spans="1:15" x14ac:dyDescent="0.25">
      <c r="A277" s="12" t="s">
        <v>574</v>
      </c>
      <c r="B277" s="13">
        <v>0</v>
      </c>
      <c r="C277" s="13">
        <v>0</v>
      </c>
      <c r="D277" s="34">
        <v>0</v>
      </c>
      <c r="E277" s="13">
        <v>0</v>
      </c>
      <c r="F277" s="13">
        <v>0</v>
      </c>
      <c r="G277" s="13">
        <v>0</v>
      </c>
      <c r="H277" s="13">
        <v>0</v>
      </c>
      <c r="I277" s="13">
        <v>0</v>
      </c>
      <c r="J277" s="13">
        <v>0</v>
      </c>
      <c r="K277" s="13">
        <v>0</v>
      </c>
      <c r="L277" s="13">
        <v>0</v>
      </c>
      <c r="M277" s="13">
        <v>0</v>
      </c>
      <c r="N277" s="13">
        <v>0</v>
      </c>
      <c r="O277" s="25">
        <v>1</v>
      </c>
    </row>
    <row r="278" spans="1:15" x14ac:dyDescent="0.25">
      <c r="A278" s="12" t="s">
        <v>575</v>
      </c>
      <c r="B278" s="13">
        <v>0</v>
      </c>
      <c r="C278" s="13">
        <v>0</v>
      </c>
      <c r="D278" s="34">
        <v>0</v>
      </c>
      <c r="E278" s="13">
        <v>0</v>
      </c>
      <c r="F278" s="13">
        <v>0</v>
      </c>
      <c r="G278" s="13">
        <v>0</v>
      </c>
      <c r="H278" s="13">
        <v>0</v>
      </c>
      <c r="I278" s="13">
        <v>0</v>
      </c>
      <c r="J278" s="13">
        <v>0</v>
      </c>
      <c r="K278" s="13">
        <v>0</v>
      </c>
      <c r="L278" s="13">
        <v>0</v>
      </c>
      <c r="M278" s="13">
        <v>0</v>
      </c>
      <c r="N278" s="13">
        <v>0</v>
      </c>
      <c r="O278" s="25">
        <v>0</v>
      </c>
    </row>
    <row r="279" spans="1:15" x14ac:dyDescent="0.25">
      <c r="A279" s="12" t="s">
        <v>576</v>
      </c>
      <c r="B279" s="13">
        <v>0</v>
      </c>
      <c r="C279" s="13">
        <v>0</v>
      </c>
      <c r="D279" s="34">
        <v>0</v>
      </c>
      <c r="E279" s="13">
        <v>0</v>
      </c>
      <c r="F279" s="13">
        <v>0</v>
      </c>
      <c r="G279" s="13">
        <v>0</v>
      </c>
      <c r="H279" s="13">
        <v>0</v>
      </c>
      <c r="I279" s="13">
        <v>0</v>
      </c>
      <c r="J279" s="13">
        <v>0</v>
      </c>
      <c r="K279" s="13">
        <v>0</v>
      </c>
      <c r="L279" s="13">
        <v>0</v>
      </c>
      <c r="M279" s="13">
        <v>0</v>
      </c>
      <c r="N279" s="13">
        <v>0</v>
      </c>
      <c r="O279" s="25">
        <v>0</v>
      </c>
    </row>
    <row r="280" spans="1:15" x14ac:dyDescent="0.25">
      <c r="A280" s="12" t="s">
        <v>577</v>
      </c>
      <c r="B280" s="13">
        <v>0</v>
      </c>
      <c r="C280" s="13">
        <v>0</v>
      </c>
      <c r="D280" s="34">
        <v>0</v>
      </c>
      <c r="E280" s="13">
        <v>0</v>
      </c>
      <c r="F280" s="13">
        <v>0</v>
      </c>
      <c r="G280" s="13">
        <v>0</v>
      </c>
      <c r="H280" s="13">
        <v>0</v>
      </c>
      <c r="I280" s="13">
        <v>0</v>
      </c>
      <c r="J280" s="13">
        <v>0</v>
      </c>
      <c r="K280" s="13">
        <v>0</v>
      </c>
      <c r="L280" s="13">
        <v>0</v>
      </c>
      <c r="M280" s="13">
        <v>0</v>
      </c>
      <c r="N280" s="13">
        <v>0</v>
      </c>
      <c r="O280" s="25">
        <v>0</v>
      </c>
    </row>
    <row r="281" spans="1:15" x14ac:dyDescent="0.25">
      <c r="A281" s="12" t="s">
        <v>578</v>
      </c>
      <c r="B281" s="13">
        <v>0</v>
      </c>
      <c r="C281" s="13">
        <v>0</v>
      </c>
      <c r="D281" s="34">
        <v>0</v>
      </c>
      <c r="E281" s="13">
        <v>0</v>
      </c>
      <c r="F281" s="13">
        <v>0</v>
      </c>
      <c r="G281" s="13">
        <v>0</v>
      </c>
      <c r="H281" s="13">
        <v>0</v>
      </c>
      <c r="I281" s="13">
        <v>0</v>
      </c>
      <c r="J281" s="13">
        <v>0</v>
      </c>
      <c r="K281" s="13">
        <v>0</v>
      </c>
      <c r="L281" s="13">
        <v>0</v>
      </c>
      <c r="M281" s="13">
        <v>0</v>
      </c>
      <c r="N281" s="13">
        <v>0</v>
      </c>
      <c r="O281" s="25">
        <v>0</v>
      </c>
    </row>
    <row r="282" spans="1:15" x14ac:dyDescent="0.25">
      <c r="A282" s="12" t="s">
        <v>579</v>
      </c>
      <c r="B282" s="13">
        <v>0</v>
      </c>
      <c r="C282" s="13">
        <v>0</v>
      </c>
      <c r="D282" s="34">
        <v>0</v>
      </c>
      <c r="E282" s="13">
        <v>0</v>
      </c>
      <c r="F282" s="13">
        <v>0</v>
      </c>
      <c r="G282" s="13">
        <v>0</v>
      </c>
      <c r="H282" s="13">
        <v>0</v>
      </c>
      <c r="I282" s="13">
        <v>0</v>
      </c>
      <c r="J282" s="13">
        <v>0</v>
      </c>
      <c r="K282" s="13">
        <v>0</v>
      </c>
      <c r="L282" s="13">
        <v>0</v>
      </c>
      <c r="M282" s="13">
        <v>0</v>
      </c>
      <c r="N282" s="13">
        <v>0</v>
      </c>
      <c r="O282" s="25">
        <v>0</v>
      </c>
    </row>
    <row r="283" spans="1:15" x14ac:dyDescent="0.25">
      <c r="A283" s="12" t="s">
        <v>580</v>
      </c>
      <c r="B283" s="13">
        <v>0</v>
      </c>
      <c r="C283" s="13">
        <v>0</v>
      </c>
      <c r="D283" s="34">
        <v>0</v>
      </c>
      <c r="E283" s="13">
        <v>0</v>
      </c>
      <c r="F283" s="13">
        <v>0</v>
      </c>
      <c r="G283" s="13">
        <v>0</v>
      </c>
      <c r="H283" s="13">
        <v>0</v>
      </c>
      <c r="I283" s="13">
        <v>0</v>
      </c>
      <c r="J283" s="13">
        <v>0</v>
      </c>
      <c r="K283" s="13">
        <v>0</v>
      </c>
      <c r="L283" s="13">
        <v>0</v>
      </c>
      <c r="M283" s="13">
        <v>0</v>
      </c>
      <c r="N283" s="13">
        <v>0</v>
      </c>
      <c r="O283" s="25">
        <v>0</v>
      </c>
    </row>
    <row r="284" spans="1:15" x14ac:dyDescent="0.25">
      <c r="A284" s="12" t="s">
        <v>581</v>
      </c>
      <c r="B284" s="13">
        <v>0</v>
      </c>
      <c r="C284" s="13">
        <v>0</v>
      </c>
      <c r="D284" s="34">
        <v>0</v>
      </c>
      <c r="E284" s="13">
        <v>0</v>
      </c>
      <c r="F284" s="13">
        <v>0</v>
      </c>
      <c r="G284" s="13">
        <v>0</v>
      </c>
      <c r="H284" s="13">
        <v>0</v>
      </c>
      <c r="I284" s="13">
        <v>0</v>
      </c>
      <c r="J284" s="13">
        <v>0</v>
      </c>
      <c r="K284" s="13">
        <v>0</v>
      </c>
      <c r="L284" s="13">
        <v>0</v>
      </c>
      <c r="M284" s="13">
        <v>1</v>
      </c>
      <c r="N284" s="13">
        <v>0</v>
      </c>
      <c r="O284" s="25">
        <v>0</v>
      </c>
    </row>
    <row r="285" spans="1:15" x14ac:dyDescent="0.25">
      <c r="A285" s="12" t="s">
        <v>582</v>
      </c>
      <c r="B285" s="13">
        <v>0</v>
      </c>
      <c r="C285" s="13">
        <v>0</v>
      </c>
      <c r="D285" s="34">
        <v>0</v>
      </c>
      <c r="E285" s="13">
        <v>0</v>
      </c>
      <c r="F285" s="13">
        <v>0</v>
      </c>
      <c r="G285" s="13">
        <v>0</v>
      </c>
      <c r="H285" s="13">
        <v>0</v>
      </c>
      <c r="I285" s="13">
        <v>0</v>
      </c>
      <c r="J285" s="13">
        <v>0</v>
      </c>
      <c r="K285" s="13">
        <v>0</v>
      </c>
      <c r="L285" s="13">
        <v>0</v>
      </c>
      <c r="M285" s="13">
        <v>0</v>
      </c>
      <c r="N285" s="13">
        <v>0</v>
      </c>
      <c r="O285" s="25">
        <v>0</v>
      </c>
    </row>
    <row r="286" spans="1:15" x14ac:dyDescent="0.25">
      <c r="A286" s="12" t="s">
        <v>583</v>
      </c>
      <c r="B286" s="13">
        <v>2</v>
      </c>
      <c r="C286" s="13">
        <v>0</v>
      </c>
      <c r="D286" s="34">
        <v>0</v>
      </c>
      <c r="E286" s="13">
        <v>1</v>
      </c>
      <c r="F286" s="13">
        <v>0</v>
      </c>
      <c r="G286" s="13">
        <v>0</v>
      </c>
      <c r="H286" s="13">
        <v>0</v>
      </c>
      <c r="I286" s="13">
        <v>0</v>
      </c>
      <c r="J286" s="13">
        <v>0</v>
      </c>
      <c r="K286" s="13">
        <v>0</v>
      </c>
      <c r="L286" s="13">
        <v>0</v>
      </c>
      <c r="M286" s="13">
        <v>0</v>
      </c>
      <c r="N286" s="13">
        <v>0</v>
      </c>
      <c r="O286" s="25">
        <v>0</v>
      </c>
    </row>
    <row r="287" spans="1:15" x14ac:dyDescent="0.25">
      <c r="A287" s="12" t="s">
        <v>584</v>
      </c>
      <c r="B287" s="13">
        <v>1</v>
      </c>
      <c r="C287" s="13">
        <v>1</v>
      </c>
      <c r="D287" s="34">
        <v>0</v>
      </c>
      <c r="E287" s="13">
        <v>1</v>
      </c>
      <c r="F287" s="13">
        <v>0</v>
      </c>
      <c r="G287" s="13">
        <v>1</v>
      </c>
      <c r="H287" s="13">
        <v>0</v>
      </c>
      <c r="I287" s="13">
        <v>0</v>
      </c>
      <c r="J287" s="13">
        <v>0</v>
      </c>
      <c r="K287" s="13">
        <v>0</v>
      </c>
      <c r="L287" s="13">
        <v>0</v>
      </c>
      <c r="M287" s="13">
        <v>0</v>
      </c>
      <c r="N287" s="13">
        <v>0</v>
      </c>
      <c r="O287" s="25">
        <v>0</v>
      </c>
    </row>
    <row r="288" spans="1:15" x14ac:dyDescent="0.25">
      <c r="A288" s="12" t="s">
        <v>585</v>
      </c>
      <c r="B288" s="13">
        <v>0</v>
      </c>
      <c r="C288" s="13">
        <v>0</v>
      </c>
      <c r="D288" s="34">
        <v>0</v>
      </c>
      <c r="E288" s="13">
        <v>0</v>
      </c>
      <c r="F288" s="13">
        <v>0</v>
      </c>
      <c r="G288" s="13">
        <v>0</v>
      </c>
      <c r="H288" s="13">
        <v>0</v>
      </c>
      <c r="I288" s="13">
        <v>0</v>
      </c>
      <c r="J288" s="13">
        <v>0</v>
      </c>
      <c r="K288" s="13">
        <v>0</v>
      </c>
      <c r="L288" s="13">
        <v>0</v>
      </c>
      <c r="M288" s="13">
        <v>0</v>
      </c>
      <c r="N288" s="13">
        <v>0</v>
      </c>
      <c r="O288" s="25">
        <v>0</v>
      </c>
    </row>
    <row r="289" spans="1:15" x14ac:dyDescent="0.25">
      <c r="A289" s="12" t="s">
        <v>586</v>
      </c>
      <c r="B289" s="13">
        <v>0</v>
      </c>
      <c r="C289" s="13">
        <v>0</v>
      </c>
      <c r="D289" s="34">
        <v>0</v>
      </c>
      <c r="E289" s="13">
        <v>0</v>
      </c>
      <c r="F289" s="13">
        <v>0</v>
      </c>
      <c r="G289" s="13">
        <v>0</v>
      </c>
      <c r="H289" s="13">
        <v>1</v>
      </c>
      <c r="I289" s="13">
        <v>0</v>
      </c>
      <c r="J289" s="13">
        <v>0</v>
      </c>
      <c r="K289" s="13">
        <v>0</v>
      </c>
      <c r="L289" s="13">
        <v>0</v>
      </c>
      <c r="M289" s="13">
        <v>0</v>
      </c>
      <c r="N289" s="13">
        <v>0</v>
      </c>
      <c r="O289" s="25">
        <v>0</v>
      </c>
    </row>
    <row r="290" spans="1:15" x14ac:dyDescent="0.25">
      <c r="A290" s="12" t="s">
        <v>587</v>
      </c>
      <c r="B290" s="13">
        <v>0</v>
      </c>
      <c r="C290" s="13">
        <v>0</v>
      </c>
      <c r="D290" s="34">
        <v>0</v>
      </c>
      <c r="E290" s="13">
        <v>0</v>
      </c>
      <c r="F290" s="13">
        <v>0</v>
      </c>
      <c r="G290" s="13">
        <v>0</v>
      </c>
      <c r="H290" s="13">
        <v>1</v>
      </c>
      <c r="I290" s="13">
        <v>0</v>
      </c>
      <c r="J290" s="13">
        <v>0</v>
      </c>
      <c r="K290" s="13">
        <v>0</v>
      </c>
      <c r="L290" s="13">
        <v>0</v>
      </c>
      <c r="M290" s="13">
        <v>0</v>
      </c>
      <c r="N290" s="13">
        <v>0</v>
      </c>
      <c r="O290" s="25">
        <v>0</v>
      </c>
    </row>
    <row r="291" spans="1:15" x14ac:dyDescent="0.25">
      <c r="A291" s="12" t="s">
        <v>588</v>
      </c>
      <c r="B291" s="13">
        <v>0</v>
      </c>
      <c r="C291" s="13">
        <v>0</v>
      </c>
      <c r="D291" s="34">
        <v>0</v>
      </c>
      <c r="E291" s="13">
        <v>0</v>
      </c>
      <c r="F291" s="13">
        <v>0</v>
      </c>
      <c r="G291" s="13">
        <v>0</v>
      </c>
      <c r="H291" s="13">
        <v>0</v>
      </c>
      <c r="I291" s="13">
        <v>0</v>
      </c>
      <c r="J291" s="13">
        <v>0</v>
      </c>
      <c r="K291" s="13">
        <v>0</v>
      </c>
      <c r="L291" s="13">
        <v>0</v>
      </c>
      <c r="M291" s="13">
        <v>0</v>
      </c>
      <c r="N291" s="13">
        <v>0</v>
      </c>
      <c r="O291" s="25">
        <v>0</v>
      </c>
    </row>
    <row r="292" spans="1:15" x14ac:dyDescent="0.25">
      <c r="A292" s="12" t="s">
        <v>589</v>
      </c>
      <c r="B292" s="13">
        <v>0</v>
      </c>
      <c r="C292" s="13">
        <v>0</v>
      </c>
      <c r="D292" s="34">
        <v>0</v>
      </c>
      <c r="E292" s="13">
        <v>0</v>
      </c>
      <c r="F292" s="13">
        <v>0</v>
      </c>
      <c r="G292" s="13">
        <v>0</v>
      </c>
      <c r="H292" s="13">
        <v>9</v>
      </c>
      <c r="I292" s="13">
        <v>0</v>
      </c>
      <c r="J292" s="13">
        <v>0</v>
      </c>
      <c r="K292" s="13">
        <v>0</v>
      </c>
      <c r="L292" s="13">
        <v>0</v>
      </c>
      <c r="M292" s="13">
        <v>0</v>
      </c>
      <c r="N292" s="13">
        <v>0</v>
      </c>
      <c r="O292" s="25">
        <v>1</v>
      </c>
    </row>
    <row r="293" spans="1:15" x14ac:dyDescent="0.25">
      <c r="A293" s="12" t="s">
        <v>590</v>
      </c>
      <c r="B293" s="13">
        <v>11</v>
      </c>
      <c r="C293" s="13">
        <v>1</v>
      </c>
      <c r="D293" s="34">
        <v>10</v>
      </c>
      <c r="E293" s="13">
        <v>0</v>
      </c>
      <c r="F293" s="13">
        <v>0</v>
      </c>
      <c r="G293" s="13">
        <v>0</v>
      </c>
      <c r="H293" s="13">
        <v>0</v>
      </c>
      <c r="I293" s="13">
        <v>0</v>
      </c>
      <c r="J293" s="13">
        <v>0</v>
      </c>
      <c r="K293" s="13">
        <v>0</v>
      </c>
      <c r="L293" s="13">
        <v>0</v>
      </c>
      <c r="M293" s="13">
        <v>0</v>
      </c>
      <c r="N293" s="13">
        <v>0</v>
      </c>
      <c r="O293" s="25">
        <v>0</v>
      </c>
    </row>
    <row r="294" spans="1:15" x14ac:dyDescent="0.25">
      <c r="A294" s="12" t="s">
        <v>591</v>
      </c>
      <c r="B294" s="13">
        <v>0</v>
      </c>
      <c r="C294" s="13">
        <v>0</v>
      </c>
      <c r="D294" s="34">
        <v>0</v>
      </c>
      <c r="E294" s="13">
        <v>0</v>
      </c>
      <c r="F294" s="13">
        <v>0</v>
      </c>
      <c r="G294" s="13">
        <v>0</v>
      </c>
      <c r="H294" s="13">
        <v>0</v>
      </c>
      <c r="I294" s="13">
        <v>0</v>
      </c>
      <c r="J294" s="13">
        <v>0</v>
      </c>
      <c r="K294" s="13">
        <v>0</v>
      </c>
      <c r="L294" s="13">
        <v>0</v>
      </c>
      <c r="M294" s="13">
        <v>0</v>
      </c>
      <c r="N294" s="13">
        <v>0</v>
      </c>
      <c r="O294" s="25">
        <v>0</v>
      </c>
    </row>
    <row r="295" spans="1:15" x14ac:dyDescent="0.25">
      <c r="A295" s="12" t="s">
        <v>592</v>
      </c>
      <c r="B295" s="13">
        <v>0</v>
      </c>
      <c r="C295" s="13">
        <v>0</v>
      </c>
      <c r="D295" s="34">
        <v>0</v>
      </c>
      <c r="E295" s="13">
        <v>0</v>
      </c>
      <c r="F295" s="13">
        <v>0</v>
      </c>
      <c r="G295" s="13">
        <v>0</v>
      </c>
      <c r="H295" s="13">
        <v>0</v>
      </c>
      <c r="I295" s="13">
        <v>0</v>
      </c>
      <c r="J295" s="13">
        <v>0</v>
      </c>
      <c r="K295" s="13">
        <v>0</v>
      </c>
      <c r="L295" s="13">
        <v>0</v>
      </c>
      <c r="M295" s="13">
        <v>0</v>
      </c>
      <c r="N295" s="13">
        <v>0</v>
      </c>
      <c r="O295" s="25">
        <v>0</v>
      </c>
    </row>
    <row r="296" spans="1:15" x14ac:dyDescent="0.25">
      <c r="A296" s="12" t="s">
        <v>593</v>
      </c>
      <c r="B296" s="13">
        <v>0</v>
      </c>
      <c r="C296" s="13">
        <v>0</v>
      </c>
      <c r="D296" s="34">
        <v>0</v>
      </c>
      <c r="E296" s="13">
        <v>0</v>
      </c>
      <c r="F296" s="13">
        <v>0</v>
      </c>
      <c r="G296" s="13">
        <v>0</v>
      </c>
      <c r="H296" s="13">
        <v>0</v>
      </c>
      <c r="I296" s="13">
        <v>0</v>
      </c>
      <c r="J296" s="13">
        <v>0</v>
      </c>
      <c r="K296" s="13">
        <v>0</v>
      </c>
      <c r="L296" s="13">
        <v>0</v>
      </c>
      <c r="M296" s="13">
        <v>0</v>
      </c>
      <c r="N296" s="13">
        <v>0</v>
      </c>
      <c r="O296" s="25">
        <v>0</v>
      </c>
    </row>
    <row r="297" spans="1:15" x14ac:dyDescent="0.25">
      <c r="A297" s="12" t="s">
        <v>594</v>
      </c>
      <c r="B297" s="13">
        <v>0</v>
      </c>
      <c r="C297" s="13">
        <v>0</v>
      </c>
      <c r="D297" s="34">
        <v>0</v>
      </c>
      <c r="E297" s="13">
        <v>0</v>
      </c>
      <c r="F297" s="13">
        <v>0</v>
      </c>
      <c r="G297" s="13">
        <v>0</v>
      </c>
      <c r="H297" s="13">
        <v>0</v>
      </c>
      <c r="I297" s="13">
        <v>0</v>
      </c>
      <c r="J297" s="13">
        <v>0</v>
      </c>
      <c r="K297" s="13">
        <v>0</v>
      </c>
      <c r="L297" s="13">
        <v>0</v>
      </c>
      <c r="M297" s="13">
        <v>0</v>
      </c>
      <c r="N297" s="13">
        <v>0</v>
      </c>
      <c r="O297" s="25">
        <v>0</v>
      </c>
    </row>
    <row r="298" spans="1:15" x14ac:dyDescent="0.25">
      <c r="A298" s="12" t="s">
        <v>595</v>
      </c>
      <c r="B298" s="13">
        <v>0</v>
      </c>
      <c r="C298" s="13">
        <v>0</v>
      </c>
      <c r="D298" s="34">
        <v>0</v>
      </c>
      <c r="E298" s="13">
        <v>0</v>
      </c>
      <c r="F298" s="13">
        <v>0</v>
      </c>
      <c r="G298" s="13">
        <v>0</v>
      </c>
      <c r="H298" s="13">
        <v>0</v>
      </c>
      <c r="I298" s="13">
        <v>0</v>
      </c>
      <c r="J298" s="13">
        <v>0</v>
      </c>
      <c r="K298" s="13">
        <v>0</v>
      </c>
      <c r="L298" s="13">
        <v>0</v>
      </c>
      <c r="M298" s="13">
        <v>0</v>
      </c>
      <c r="N298" s="13">
        <v>0</v>
      </c>
      <c r="O298" s="25">
        <v>0</v>
      </c>
    </row>
    <row r="299" spans="1:15" x14ac:dyDescent="0.25">
      <c r="A299" s="50" t="s">
        <v>596</v>
      </c>
      <c r="B299" s="32">
        <v>0</v>
      </c>
      <c r="C299" s="32">
        <v>0</v>
      </c>
      <c r="D299" s="33">
        <v>0</v>
      </c>
      <c r="E299" s="32">
        <v>0</v>
      </c>
      <c r="F299" s="32">
        <v>0</v>
      </c>
      <c r="G299" s="32">
        <v>0</v>
      </c>
      <c r="H299" s="32">
        <v>0</v>
      </c>
      <c r="I299" s="32">
        <v>0</v>
      </c>
      <c r="J299" s="32">
        <v>0</v>
      </c>
      <c r="K299" s="32">
        <v>0</v>
      </c>
      <c r="L299" s="32">
        <v>0</v>
      </c>
      <c r="M299" s="32">
        <v>0</v>
      </c>
      <c r="N299" s="32">
        <v>0</v>
      </c>
      <c r="O299" s="32">
        <v>0</v>
      </c>
    </row>
    <row r="300" spans="1:15" x14ac:dyDescent="0.25">
      <c r="A300" s="12" t="s">
        <v>597</v>
      </c>
      <c r="B300" s="13">
        <v>0</v>
      </c>
      <c r="C300" s="13">
        <v>0</v>
      </c>
      <c r="D300" s="34">
        <v>0</v>
      </c>
      <c r="E300" s="13">
        <v>0</v>
      </c>
      <c r="F300" s="13">
        <v>0</v>
      </c>
      <c r="G300" s="13">
        <v>0</v>
      </c>
      <c r="H300" s="13">
        <v>0</v>
      </c>
      <c r="I300" s="13">
        <v>0</v>
      </c>
      <c r="J300" s="13">
        <v>0</v>
      </c>
      <c r="K300" s="13">
        <v>0</v>
      </c>
      <c r="L300" s="13">
        <v>0</v>
      </c>
      <c r="M300" s="13">
        <v>0</v>
      </c>
      <c r="N300" s="13">
        <v>0</v>
      </c>
      <c r="O300" s="25">
        <v>0</v>
      </c>
    </row>
    <row r="301" spans="1:15" x14ac:dyDescent="0.25">
      <c r="A301" s="12" t="s">
        <v>598</v>
      </c>
      <c r="B301" s="13">
        <v>0</v>
      </c>
      <c r="C301" s="13">
        <v>0</v>
      </c>
      <c r="D301" s="34">
        <v>0</v>
      </c>
      <c r="E301" s="13">
        <v>0</v>
      </c>
      <c r="F301" s="13">
        <v>0</v>
      </c>
      <c r="G301" s="13">
        <v>0</v>
      </c>
      <c r="H301" s="13">
        <v>0</v>
      </c>
      <c r="I301" s="13">
        <v>0</v>
      </c>
      <c r="J301" s="13">
        <v>0</v>
      </c>
      <c r="K301" s="13">
        <v>0</v>
      </c>
      <c r="L301" s="13">
        <v>0</v>
      </c>
      <c r="M301" s="13">
        <v>0</v>
      </c>
      <c r="N301" s="13">
        <v>0</v>
      </c>
      <c r="O301" s="25">
        <v>0</v>
      </c>
    </row>
    <row r="302" spans="1:15" x14ac:dyDescent="0.25">
      <c r="A302" s="12" t="s">
        <v>599</v>
      </c>
      <c r="B302" s="13">
        <v>0</v>
      </c>
      <c r="C302" s="13">
        <v>0</v>
      </c>
      <c r="D302" s="34">
        <v>0</v>
      </c>
      <c r="E302" s="13">
        <v>0</v>
      </c>
      <c r="F302" s="13">
        <v>0</v>
      </c>
      <c r="G302" s="13">
        <v>0</v>
      </c>
      <c r="H302" s="13">
        <v>0</v>
      </c>
      <c r="I302" s="13">
        <v>0</v>
      </c>
      <c r="J302" s="13">
        <v>0</v>
      </c>
      <c r="K302" s="13">
        <v>0</v>
      </c>
      <c r="L302" s="13">
        <v>0</v>
      </c>
      <c r="M302" s="13">
        <v>0</v>
      </c>
      <c r="N302" s="13">
        <v>0</v>
      </c>
      <c r="O302" s="25">
        <v>0</v>
      </c>
    </row>
    <row r="303" spans="1:15" x14ac:dyDescent="0.25">
      <c r="A303" s="50" t="s">
        <v>600</v>
      </c>
      <c r="B303" s="32">
        <v>16</v>
      </c>
      <c r="C303" s="32">
        <v>14</v>
      </c>
      <c r="D303" s="33">
        <v>0.14285714285714299</v>
      </c>
      <c r="E303" s="32">
        <v>0</v>
      </c>
      <c r="F303" s="32">
        <v>0</v>
      </c>
      <c r="G303" s="32">
        <v>0</v>
      </c>
      <c r="H303" s="32">
        <v>1</v>
      </c>
      <c r="I303" s="32">
        <v>0</v>
      </c>
      <c r="J303" s="32">
        <v>0</v>
      </c>
      <c r="K303" s="32">
        <v>0</v>
      </c>
      <c r="L303" s="32">
        <v>0</v>
      </c>
      <c r="M303" s="32">
        <v>0</v>
      </c>
      <c r="N303" s="32">
        <v>0</v>
      </c>
      <c r="O303" s="32">
        <v>0</v>
      </c>
    </row>
    <row r="304" spans="1:15" x14ac:dyDescent="0.25">
      <c r="A304" s="12" t="s">
        <v>601</v>
      </c>
      <c r="B304" s="13">
        <v>0</v>
      </c>
      <c r="C304" s="13">
        <v>0</v>
      </c>
      <c r="D304" s="34">
        <v>0</v>
      </c>
      <c r="E304" s="13">
        <v>0</v>
      </c>
      <c r="F304" s="13">
        <v>0</v>
      </c>
      <c r="G304" s="13">
        <v>0</v>
      </c>
      <c r="H304" s="13">
        <v>1</v>
      </c>
      <c r="I304" s="13">
        <v>0</v>
      </c>
      <c r="J304" s="13">
        <v>0</v>
      </c>
      <c r="K304" s="13">
        <v>0</v>
      </c>
      <c r="L304" s="13">
        <v>0</v>
      </c>
      <c r="M304" s="13">
        <v>0</v>
      </c>
      <c r="N304" s="13">
        <v>0</v>
      </c>
      <c r="O304" s="25">
        <v>0</v>
      </c>
    </row>
    <row r="305" spans="1:15" x14ac:dyDescent="0.25">
      <c r="A305" s="12" t="s">
        <v>602</v>
      </c>
      <c r="B305" s="13">
        <v>0</v>
      </c>
      <c r="C305" s="13">
        <v>0</v>
      </c>
      <c r="D305" s="34">
        <v>0</v>
      </c>
      <c r="E305" s="13">
        <v>0</v>
      </c>
      <c r="F305" s="13">
        <v>0</v>
      </c>
      <c r="G305" s="13">
        <v>0</v>
      </c>
      <c r="H305" s="13">
        <v>0</v>
      </c>
      <c r="I305" s="13">
        <v>0</v>
      </c>
      <c r="J305" s="13">
        <v>0</v>
      </c>
      <c r="K305" s="13">
        <v>0</v>
      </c>
      <c r="L305" s="13">
        <v>0</v>
      </c>
      <c r="M305" s="13">
        <v>0</v>
      </c>
      <c r="N305" s="13">
        <v>0</v>
      </c>
      <c r="O305" s="25">
        <v>0</v>
      </c>
    </row>
    <row r="306" spans="1:15" x14ac:dyDescent="0.25">
      <c r="A306" s="12" t="s">
        <v>603</v>
      </c>
      <c r="B306" s="13">
        <v>16</v>
      </c>
      <c r="C306" s="13">
        <v>14</v>
      </c>
      <c r="D306" s="34">
        <v>0.14285714285714299</v>
      </c>
      <c r="E306" s="13">
        <v>0</v>
      </c>
      <c r="F306" s="13">
        <v>0</v>
      </c>
      <c r="G306" s="13">
        <v>0</v>
      </c>
      <c r="H306" s="13">
        <v>0</v>
      </c>
      <c r="I306" s="13">
        <v>0</v>
      </c>
      <c r="J306" s="13">
        <v>0</v>
      </c>
      <c r="K306" s="13">
        <v>0</v>
      </c>
      <c r="L306" s="13">
        <v>0</v>
      </c>
      <c r="M306" s="13">
        <v>0</v>
      </c>
      <c r="N306" s="13">
        <v>0</v>
      </c>
      <c r="O306" s="25">
        <v>0</v>
      </c>
    </row>
    <row r="307" spans="1:15" x14ac:dyDescent="0.25">
      <c r="A307" s="12" t="s">
        <v>604</v>
      </c>
      <c r="B307" s="13">
        <v>0</v>
      </c>
      <c r="C307" s="13">
        <v>0</v>
      </c>
      <c r="D307" s="34">
        <v>0</v>
      </c>
      <c r="E307" s="13">
        <v>0</v>
      </c>
      <c r="F307" s="13">
        <v>0</v>
      </c>
      <c r="G307" s="13">
        <v>0</v>
      </c>
      <c r="H307" s="13">
        <v>0</v>
      </c>
      <c r="I307" s="13">
        <v>0</v>
      </c>
      <c r="J307" s="13">
        <v>0</v>
      </c>
      <c r="K307" s="13">
        <v>0</v>
      </c>
      <c r="L307" s="13">
        <v>0</v>
      </c>
      <c r="M307" s="13">
        <v>0</v>
      </c>
      <c r="N307" s="13">
        <v>0</v>
      </c>
      <c r="O307" s="25">
        <v>0</v>
      </c>
    </row>
    <row r="308" spans="1:15" x14ac:dyDescent="0.25">
      <c r="A308" s="12" t="s">
        <v>605</v>
      </c>
      <c r="B308" s="13">
        <v>0</v>
      </c>
      <c r="C308" s="13">
        <v>0</v>
      </c>
      <c r="D308" s="34">
        <v>0</v>
      </c>
      <c r="E308" s="13">
        <v>0</v>
      </c>
      <c r="F308" s="13">
        <v>0</v>
      </c>
      <c r="G308" s="13">
        <v>0</v>
      </c>
      <c r="H308" s="13">
        <v>0</v>
      </c>
      <c r="I308" s="13">
        <v>0</v>
      </c>
      <c r="J308" s="13">
        <v>0</v>
      </c>
      <c r="K308" s="13">
        <v>0</v>
      </c>
      <c r="L308" s="13">
        <v>0</v>
      </c>
      <c r="M308" s="13">
        <v>0</v>
      </c>
      <c r="N308" s="13">
        <v>0</v>
      </c>
      <c r="O308" s="25">
        <v>0</v>
      </c>
    </row>
    <row r="309" spans="1:15" x14ac:dyDescent="0.25">
      <c r="A309" s="12" t="s">
        <v>606</v>
      </c>
      <c r="B309" s="13">
        <v>0</v>
      </c>
      <c r="C309" s="13">
        <v>0</v>
      </c>
      <c r="D309" s="34">
        <v>0</v>
      </c>
      <c r="E309" s="13">
        <v>0</v>
      </c>
      <c r="F309" s="13">
        <v>0</v>
      </c>
      <c r="G309" s="13">
        <v>0</v>
      </c>
      <c r="H309" s="13">
        <v>0</v>
      </c>
      <c r="I309" s="13">
        <v>0</v>
      </c>
      <c r="J309" s="13">
        <v>0</v>
      </c>
      <c r="K309" s="13">
        <v>0</v>
      </c>
      <c r="L309" s="13">
        <v>0</v>
      </c>
      <c r="M309" s="13">
        <v>0</v>
      </c>
      <c r="N309" s="13">
        <v>0</v>
      </c>
      <c r="O309" s="25">
        <v>0</v>
      </c>
    </row>
    <row r="310" spans="1:15" x14ac:dyDescent="0.25">
      <c r="A310" s="50" t="s">
        <v>607</v>
      </c>
      <c r="B310" s="32">
        <v>3</v>
      </c>
      <c r="C310" s="32">
        <v>3</v>
      </c>
      <c r="D310" s="33">
        <v>0</v>
      </c>
      <c r="E310" s="32">
        <v>1</v>
      </c>
      <c r="F310" s="32">
        <v>1</v>
      </c>
      <c r="G310" s="32">
        <v>3</v>
      </c>
      <c r="H310" s="32">
        <v>3</v>
      </c>
      <c r="I310" s="32">
        <v>0</v>
      </c>
      <c r="J310" s="32">
        <v>0</v>
      </c>
      <c r="K310" s="32">
        <v>0</v>
      </c>
      <c r="L310" s="32">
        <v>0</v>
      </c>
      <c r="M310" s="32">
        <v>0</v>
      </c>
      <c r="N310" s="32">
        <v>0</v>
      </c>
      <c r="O310" s="32">
        <v>2</v>
      </c>
    </row>
    <row r="311" spans="1:15" x14ac:dyDescent="0.25">
      <c r="A311" s="12" t="s">
        <v>608</v>
      </c>
      <c r="B311" s="13">
        <v>2</v>
      </c>
      <c r="C311" s="13">
        <v>2</v>
      </c>
      <c r="D311" s="34">
        <v>0</v>
      </c>
      <c r="E311" s="13">
        <v>1</v>
      </c>
      <c r="F311" s="13">
        <v>1</v>
      </c>
      <c r="G311" s="13">
        <v>2</v>
      </c>
      <c r="H311" s="13">
        <v>1</v>
      </c>
      <c r="I311" s="13">
        <v>0</v>
      </c>
      <c r="J311" s="13">
        <v>0</v>
      </c>
      <c r="K311" s="13">
        <v>0</v>
      </c>
      <c r="L311" s="13">
        <v>0</v>
      </c>
      <c r="M311" s="13">
        <v>0</v>
      </c>
      <c r="N311" s="13">
        <v>0</v>
      </c>
      <c r="O311" s="25">
        <v>2</v>
      </c>
    </row>
    <row r="312" spans="1:15" x14ac:dyDescent="0.25">
      <c r="A312" s="12" t="s">
        <v>609</v>
      </c>
      <c r="B312" s="13">
        <v>0</v>
      </c>
      <c r="C312" s="13">
        <v>0</v>
      </c>
      <c r="D312" s="34">
        <v>0</v>
      </c>
      <c r="E312" s="13">
        <v>0</v>
      </c>
      <c r="F312" s="13">
        <v>0</v>
      </c>
      <c r="G312" s="13">
        <v>0</v>
      </c>
      <c r="H312" s="13">
        <v>0</v>
      </c>
      <c r="I312" s="13">
        <v>0</v>
      </c>
      <c r="J312" s="13">
        <v>0</v>
      </c>
      <c r="K312" s="13">
        <v>0</v>
      </c>
      <c r="L312" s="13">
        <v>0</v>
      </c>
      <c r="M312" s="13">
        <v>0</v>
      </c>
      <c r="N312" s="13">
        <v>0</v>
      </c>
      <c r="O312" s="25">
        <v>0</v>
      </c>
    </row>
    <row r="313" spans="1:15" x14ac:dyDescent="0.25">
      <c r="A313" s="12" t="s">
        <v>610</v>
      </c>
      <c r="B313" s="13">
        <v>1</v>
      </c>
      <c r="C313" s="13">
        <v>1</v>
      </c>
      <c r="D313" s="34">
        <v>0</v>
      </c>
      <c r="E313" s="13">
        <v>0</v>
      </c>
      <c r="F313" s="13">
        <v>0</v>
      </c>
      <c r="G313" s="13">
        <v>1</v>
      </c>
      <c r="H313" s="13">
        <v>2</v>
      </c>
      <c r="I313" s="13">
        <v>0</v>
      </c>
      <c r="J313" s="13">
        <v>0</v>
      </c>
      <c r="K313" s="13">
        <v>0</v>
      </c>
      <c r="L313" s="13">
        <v>0</v>
      </c>
      <c r="M313" s="13">
        <v>0</v>
      </c>
      <c r="N313" s="13">
        <v>0</v>
      </c>
      <c r="O313" s="25">
        <v>0</v>
      </c>
    </row>
    <row r="314" spans="1:15" x14ac:dyDescent="0.25">
      <c r="A314" s="12" t="s">
        <v>611</v>
      </c>
      <c r="B314" s="13">
        <v>0</v>
      </c>
      <c r="C314" s="13">
        <v>0</v>
      </c>
      <c r="D314" s="34">
        <v>0</v>
      </c>
      <c r="E314" s="13">
        <v>0</v>
      </c>
      <c r="F314" s="13">
        <v>0</v>
      </c>
      <c r="G314" s="13">
        <v>0</v>
      </c>
      <c r="H314" s="13">
        <v>0</v>
      </c>
      <c r="I314" s="13">
        <v>0</v>
      </c>
      <c r="J314" s="13">
        <v>0</v>
      </c>
      <c r="K314" s="13">
        <v>0</v>
      </c>
      <c r="L314" s="13">
        <v>0</v>
      </c>
      <c r="M314" s="13">
        <v>0</v>
      </c>
      <c r="N314" s="13">
        <v>0</v>
      </c>
      <c r="O314" s="25">
        <v>0</v>
      </c>
    </row>
    <row r="315" spans="1:15" x14ac:dyDescent="0.25">
      <c r="A315" s="12" t="s">
        <v>612</v>
      </c>
      <c r="B315" s="13">
        <v>0</v>
      </c>
      <c r="C315" s="13">
        <v>0</v>
      </c>
      <c r="D315" s="34">
        <v>0</v>
      </c>
      <c r="E315" s="13">
        <v>0</v>
      </c>
      <c r="F315" s="13">
        <v>0</v>
      </c>
      <c r="G315" s="13">
        <v>0</v>
      </c>
      <c r="H315" s="13">
        <v>0</v>
      </c>
      <c r="I315" s="13">
        <v>0</v>
      </c>
      <c r="J315" s="13">
        <v>0</v>
      </c>
      <c r="K315" s="13">
        <v>0</v>
      </c>
      <c r="L315" s="13">
        <v>0</v>
      </c>
      <c r="M315" s="13">
        <v>0</v>
      </c>
      <c r="N315" s="13">
        <v>0</v>
      </c>
      <c r="O315" s="25">
        <v>0</v>
      </c>
    </row>
    <row r="316" spans="1:15" x14ac:dyDescent="0.25">
      <c r="A316" s="50" t="s">
        <v>613</v>
      </c>
      <c r="B316" s="32">
        <v>23</v>
      </c>
      <c r="C316" s="32">
        <v>2</v>
      </c>
      <c r="D316" s="33">
        <v>10.5</v>
      </c>
      <c r="E316" s="32">
        <v>0</v>
      </c>
      <c r="F316" s="32">
        <v>0</v>
      </c>
      <c r="G316" s="32">
        <v>5</v>
      </c>
      <c r="H316" s="32">
        <v>4</v>
      </c>
      <c r="I316" s="32">
        <v>0</v>
      </c>
      <c r="J316" s="32">
        <v>0</v>
      </c>
      <c r="K316" s="32">
        <v>0</v>
      </c>
      <c r="L316" s="32">
        <v>0</v>
      </c>
      <c r="M316" s="32">
        <v>5</v>
      </c>
      <c r="N316" s="32">
        <v>0</v>
      </c>
      <c r="O316" s="32">
        <v>0</v>
      </c>
    </row>
    <row r="317" spans="1:15" x14ac:dyDescent="0.25">
      <c r="A317" s="12" t="s">
        <v>614</v>
      </c>
      <c r="B317" s="13">
        <v>23</v>
      </c>
      <c r="C317" s="13">
        <v>2</v>
      </c>
      <c r="D317" s="34">
        <v>10.5</v>
      </c>
      <c r="E317" s="13">
        <v>0</v>
      </c>
      <c r="F317" s="13">
        <v>0</v>
      </c>
      <c r="G317" s="13">
        <v>5</v>
      </c>
      <c r="H317" s="13">
        <v>4</v>
      </c>
      <c r="I317" s="13">
        <v>0</v>
      </c>
      <c r="J317" s="13">
        <v>0</v>
      </c>
      <c r="K317" s="13">
        <v>0</v>
      </c>
      <c r="L317" s="13">
        <v>0</v>
      </c>
      <c r="M317" s="13">
        <v>5</v>
      </c>
      <c r="N317" s="13">
        <v>0</v>
      </c>
      <c r="O317" s="25">
        <v>0</v>
      </c>
    </row>
    <row r="318" spans="1:15" x14ac:dyDescent="0.25">
      <c r="A318" s="50" t="s">
        <v>615</v>
      </c>
      <c r="B318" s="32">
        <v>0</v>
      </c>
      <c r="C318" s="32">
        <v>0</v>
      </c>
      <c r="D318" s="33">
        <v>0</v>
      </c>
      <c r="E318" s="32">
        <v>0</v>
      </c>
      <c r="F318" s="32">
        <v>0</v>
      </c>
      <c r="G318" s="32">
        <v>0</v>
      </c>
      <c r="H318" s="32">
        <v>0</v>
      </c>
      <c r="I318" s="32">
        <v>0</v>
      </c>
      <c r="J318" s="32">
        <v>0</v>
      </c>
      <c r="K318" s="32">
        <v>0</v>
      </c>
      <c r="L318" s="32">
        <v>0</v>
      </c>
      <c r="M318" s="32">
        <v>0</v>
      </c>
      <c r="N318" s="32">
        <v>0</v>
      </c>
      <c r="O318" s="32">
        <v>0</v>
      </c>
    </row>
    <row r="319" spans="1:15" x14ac:dyDescent="0.25">
      <c r="A319" s="12" t="s">
        <v>616</v>
      </c>
      <c r="B319" s="13">
        <v>0</v>
      </c>
      <c r="C319" s="13">
        <v>0</v>
      </c>
      <c r="D319" s="34">
        <v>0</v>
      </c>
      <c r="E319" s="13">
        <v>0</v>
      </c>
      <c r="F319" s="13">
        <v>0</v>
      </c>
      <c r="G319" s="13">
        <v>0</v>
      </c>
      <c r="H319" s="13">
        <v>0</v>
      </c>
      <c r="I319" s="13">
        <v>0</v>
      </c>
      <c r="J319" s="13">
        <v>0</v>
      </c>
      <c r="K319" s="13">
        <v>0</v>
      </c>
      <c r="L319" s="13">
        <v>0</v>
      </c>
      <c r="M319" s="13">
        <v>0</v>
      </c>
      <c r="N319" s="13">
        <v>0</v>
      </c>
      <c r="O319" s="25">
        <v>0</v>
      </c>
    </row>
    <row r="320" spans="1:15" x14ac:dyDescent="0.25">
      <c r="A320" s="12" t="s">
        <v>617</v>
      </c>
      <c r="B320" s="13">
        <v>0</v>
      </c>
      <c r="C320" s="13">
        <v>0</v>
      </c>
      <c r="D320" s="34">
        <v>0</v>
      </c>
      <c r="E320" s="13">
        <v>0</v>
      </c>
      <c r="F320" s="13">
        <v>0</v>
      </c>
      <c r="G320" s="13">
        <v>0</v>
      </c>
      <c r="H320" s="13">
        <v>0</v>
      </c>
      <c r="I320" s="13">
        <v>0</v>
      </c>
      <c r="J320" s="13">
        <v>0</v>
      </c>
      <c r="K320" s="13">
        <v>0</v>
      </c>
      <c r="L320" s="13">
        <v>0</v>
      </c>
      <c r="M320" s="13">
        <v>0</v>
      </c>
      <c r="N320" s="13">
        <v>0</v>
      </c>
      <c r="O320" s="25">
        <v>0</v>
      </c>
    </row>
    <row r="321" spans="1:15" x14ac:dyDescent="0.25">
      <c r="A321" s="50" t="s">
        <v>618</v>
      </c>
      <c r="B321" s="32">
        <v>5136</v>
      </c>
      <c r="C321" s="32">
        <v>5809</v>
      </c>
      <c r="D321" s="33">
        <v>-0.115854708211396</v>
      </c>
      <c r="E321" s="32">
        <v>12</v>
      </c>
      <c r="F321" s="32">
        <v>0</v>
      </c>
      <c r="G321" s="32">
        <v>104</v>
      </c>
      <c r="H321" s="32">
        <v>0</v>
      </c>
      <c r="I321" s="32">
        <v>1</v>
      </c>
      <c r="J321" s="32">
        <v>0</v>
      </c>
      <c r="K321" s="32">
        <v>0</v>
      </c>
      <c r="L321" s="32">
        <v>0</v>
      </c>
      <c r="M321" s="32">
        <v>6</v>
      </c>
      <c r="N321" s="32">
        <v>1</v>
      </c>
      <c r="O321" s="32">
        <v>9</v>
      </c>
    </row>
    <row r="322" spans="1:15" x14ac:dyDescent="0.25">
      <c r="A322" s="12" t="s">
        <v>619</v>
      </c>
      <c r="B322" s="13">
        <v>5136</v>
      </c>
      <c r="C322" s="13">
        <v>5809</v>
      </c>
      <c r="D322" s="34">
        <v>-0.115854708211396</v>
      </c>
      <c r="E322" s="13">
        <v>12</v>
      </c>
      <c r="F322" s="13">
        <v>0</v>
      </c>
      <c r="G322" s="13">
        <v>104</v>
      </c>
      <c r="H322" s="13">
        <v>0</v>
      </c>
      <c r="I322" s="13">
        <v>1</v>
      </c>
      <c r="J322" s="13">
        <v>0</v>
      </c>
      <c r="K322" s="13">
        <v>0</v>
      </c>
      <c r="L322" s="13">
        <v>0</v>
      </c>
      <c r="M322" s="13">
        <v>6</v>
      </c>
      <c r="N322" s="13">
        <v>1</v>
      </c>
      <c r="O322" s="25">
        <v>9</v>
      </c>
    </row>
    <row r="323" spans="1:15" x14ac:dyDescent="0.25">
      <c r="A323" s="50" t="s">
        <v>620</v>
      </c>
      <c r="B323" s="32">
        <v>7</v>
      </c>
      <c r="C323" s="32">
        <v>9</v>
      </c>
      <c r="D323" s="33">
        <v>-0.22222222222222199</v>
      </c>
      <c r="E323" s="32">
        <v>0</v>
      </c>
      <c r="F323" s="32">
        <v>0</v>
      </c>
      <c r="G323" s="32">
        <v>2</v>
      </c>
      <c r="H323" s="32">
        <v>2</v>
      </c>
      <c r="I323" s="32">
        <v>1</v>
      </c>
      <c r="J323" s="32">
        <v>0</v>
      </c>
      <c r="K323" s="32">
        <v>0</v>
      </c>
      <c r="L323" s="32">
        <v>0</v>
      </c>
      <c r="M323" s="32">
        <v>0</v>
      </c>
      <c r="N323" s="32">
        <v>0</v>
      </c>
      <c r="O323" s="32">
        <v>0</v>
      </c>
    </row>
    <row r="324" spans="1:15" x14ac:dyDescent="0.25">
      <c r="A324" s="12" t="s">
        <v>621</v>
      </c>
      <c r="B324" s="13">
        <v>7</v>
      </c>
      <c r="C324" s="13">
        <v>9</v>
      </c>
      <c r="D324" s="34">
        <v>-0.22222222222222199</v>
      </c>
      <c r="E324" s="13">
        <v>0</v>
      </c>
      <c r="F324" s="13">
        <v>0</v>
      </c>
      <c r="G324" s="13">
        <v>2</v>
      </c>
      <c r="H324" s="13">
        <v>2</v>
      </c>
      <c r="I324" s="13">
        <v>1</v>
      </c>
      <c r="J324" s="13">
        <v>0</v>
      </c>
      <c r="K324" s="13">
        <v>0</v>
      </c>
      <c r="L324" s="13">
        <v>0</v>
      </c>
      <c r="M324" s="13">
        <v>0</v>
      </c>
      <c r="N324" s="13">
        <v>0</v>
      </c>
      <c r="O324" s="25">
        <v>0</v>
      </c>
    </row>
    <row r="325" spans="1:15" x14ac:dyDescent="0.25">
      <c r="A325" s="50" t="s">
        <v>622</v>
      </c>
      <c r="B325" s="32">
        <v>0</v>
      </c>
      <c r="C325" s="32">
        <v>0</v>
      </c>
      <c r="D325" s="33">
        <v>0</v>
      </c>
      <c r="E325" s="32">
        <v>0</v>
      </c>
      <c r="F325" s="32">
        <v>0</v>
      </c>
      <c r="G325" s="32">
        <v>0</v>
      </c>
      <c r="H325" s="32">
        <v>0</v>
      </c>
      <c r="I325" s="32">
        <v>0</v>
      </c>
      <c r="J325" s="32">
        <v>0</v>
      </c>
      <c r="K325" s="32">
        <v>0</v>
      </c>
      <c r="L325" s="32">
        <v>0</v>
      </c>
      <c r="M325" s="32">
        <v>0</v>
      </c>
      <c r="N325" s="32">
        <v>0</v>
      </c>
      <c r="O325" s="32">
        <v>0</v>
      </c>
    </row>
    <row r="326" spans="1:15" x14ac:dyDescent="0.25">
      <c r="A326" s="12" t="s">
        <v>623</v>
      </c>
      <c r="B326" s="13">
        <v>0</v>
      </c>
      <c r="C326" s="13">
        <v>0</v>
      </c>
      <c r="D326" s="34">
        <v>0</v>
      </c>
      <c r="E326" s="13">
        <v>0</v>
      </c>
      <c r="F326" s="13">
        <v>0</v>
      </c>
      <c r="G326" s="13">
        <v>0</v>
      </c>
      <c r="H326" s="13">
        <v>0</v>
      </c>
      <c r="I326" s="13">
        <v>0</v>
      </c>
      <c r="J326" s="13">
        <v>0</v>
      </c>
      <c r="K326" s="13">
        <v>0</v>
      </c>
      <c r="L326" s="13">
        <v>0</v>
      </c>
      <c r="M326" s="13">
        <v>0</v>
      </c>
      <c r="N326" s="13">
        <v>0</v>
      </c>
      <c r="O326" s="25">
        <v>0</v>
      </c>
    </row>
    <row r="327" spans="1:15" x14ac:dyDescent="0.25">
      <c r="A327" s="49" t="s">
        <v>624</v>
      </c>
      <c r="B327" s="32">
        <v>22823</v>
      </c>
      <c r="C327" s="32">
        <v>23940</v>
      </c>
      <c r="D327" s="33">
        <v>-4.66583124477861E-2</v>
      </c>
      <c r="E327" s="32">
        <v>3331</v>
      </c>
      <c r="F327" s="32">
        <v>3541</v>
      </c>
      <c r="G327" s="32">
        <v>3212</v>
      </c>
      <c r="H327" s="32">
        <v>3177</v>
      </c>
      <c r="I327" s="32">
        <v>47</v>
      </c>
      <c r="J327" s="32">
        <v>77</v>
      </c>
      <c r="K327" s="32">
        <v>7</v>
      </c>
      <c r="L327" s="32">
        <v>15</v>
      </c>
      <c r="M327" s="32">
        <v>191</v>
      </c>
      <c r="N327" s="32">
        <v>257</v>
      </c>
      <c r="O327" s="32">
        <v>4997</v>
      </c>
    </row>
  </sheetData>
  <sheetProtection algorithmName="SHA-512" hashValue="+1etcVDiEWbiEwLagdfopdR8O9wPx5irFFxMmQImUQjwUrC4Dh6KjLzUHsFh/SaDZ3xyuBGfqqFbJ+5pDKcLbw==" saltValue="wGqw0I6jv5C5V6x5VtOZeg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75"/>
  <sheetViews>
    <sheetView showGridLines="0" workbookViewId="0"/>
  </sheetViews>
  <sheetFormatPr baseColWidth="10" defaultColWidth="9.140625" defaultRowHeight="15" x14ac:dyDescent="0.25"/>
  <cols>
    <col min="1" max="1" width="59.42578125" customWidth="1"/>
    <col min="2" max="2" width="42.7109375" customWidth="1"/>
    <col min="3" max="3" width="7.5703125" customWidth="1"/>
    <col min="4" max="8" width="0.7109375" customWidth="1"/>
    <col min="9" max="38" width="8.85546875" customWidth="1"/>
  </cols>
  <sheetData>
    <row r="1" spans="1:3" x14ac:dyDescent="0.25">
      <c r="A1" s="3" t="s">
        <v>625</v>
      </c>
    </row>
    <row r="3" spans="1:3" ht="18.399999999999999" customHeight="1" x14ac:dyDescent="0.25">
      <c r="A3" s="5"/>
      <c r="B3" s="6" t="s">
        <v>626</v>
      </c>
    </row>
    <row r="4" spans="1:3" x14ac:dyDescent="0.25">
      <c r="A4" s="7"/>
      <c r="B4" s="8"/>
      <c r="C4" s="10" t="s">
        <v>2</v>
      </c>
    </row>
    <row r="5" spans="1:3" x14ac:dyDescent="0.25">
      <c r="A5" s="170" t="s">
        <v>627</v>
      </c>
      <c r="B5" s="12" t="s">
        <v>628</v>
      </c>
      <c r="C5" s="25">
        <v>0</v>
      </c>
    </row>
    <row r="6" spans="1:3" x14ac:dyDescent="0.25">
      <c r="A6" s="171"/>
      <c r="B6" s="12" t="s">
        <v>311</v>
      </c>
      <c r="C6" s="25">
        <v>392</v>
      </c>
    </row>
    <row r="7" spans="1:3" x14ac:dyDescent="0.25">
      <c r="A7" s="171"/>
      <c r="B7" s="12" t="s">
        <v>629</v>
      </c>
      <c r="C7" s="25">
        <v>0</v>
      </c>
    </row>
    <row r="8" spans="1:3" x14ac:dyDescent="0.25">
      <c r="A8" s="171"/>
      <c r="B8" s="12" t="s">
        <v>630</v>
      </c>
      <c r="C8" s="25">
        <v>10</v>
      </c>
    </row>
    <row r="9" spans="1:3" x14ac:dyDescent="0.25">
      <c r="A9" s="171"/>
      <c r="B9" s="12" t="s">
        <v>631</v>
      </c>
      <c r="C9" s="25">
        <v>38</v>
      </c>
    </row>
    <row r="10" spans="1:3" x14ac:dyDescent="0.25">
      <c r="A10" s="171"/>
      <c r="B10" s="12" t="s">
        <v>632</v>
      </c>
      <c r="C10" s="25">
        <v>34</v>
      </c>
    </row>
    <row r="11" spans="1:3" x14ac:dyDescent="0.25">
      <c r="A11" s="171"/>
      <c r="B11" s="12" t="s">
        <v>633</v>
      </c>
      <c r="C11" s="25">
        <v>139</v>
      </c>
    </row>
    <row r="12" spans="1:3" x14ac:dyDescent="0.25">
      <c r="A12" s="171"/>
      <c r="B12" s="12" t="s">
        <v>408</v>
      </c>
      <c r="C12" s="25">
        <v>64</v>
      </c>
    </row>
    <row r="13" spans="1:3" x14ac:dyDescent="0.25">
      <c r="A13" s="171"/>
      <c r="B13" s="12" t="s">
        <v>634</v>
      </c>
      <c r="C13" s="25">
        <v>7</v>
      </c>
    </row>
    <row r="14" spans="1:3" x14ac:dyDescent="0.25">
      <c r="A14" s="171"/>
      <c r="B14" s="12" t="s">
        <v>635</v>
      </c>
      <c r="C14" s="25">
        <v>0</v>
      </c>
    </row>
    <row r="15" spans="1:3" x14ac:dyDescent="0.25">
      <c r="A15" s="171"/>
      <c r="B15" s="12" t="s">
        <v>478</v>
      </c>
      <c r="C15" s="25">
        <v>0</v>
      </c>
    </row>
    <row r="16" spans="1:3" x14ac:dyDescent="0.25">
      <c r="A16" s="171"/>
      <c r="B16" s="12" t="s">
        <v>636</v>
      </c>
      <c r="C16" s="25">
        <v>31</v>
      </c>
    </row>
    <row r="17" spans="1:3" x14ac:dyDescent="0.25">
      <c r="A17" s="171"/>
      <c r="B17" s="12" t="s">
        <v>637</v>
      </c>
      <c r="C17" s="25">
        <v>73</v>
      </c>
    </row>
    <row r="18" spans="1:3" x14ac:dyDescent="0.25">
      <c r="A18" s="171"/>
      <c r="B18" s="12" t="s">
        <v>638</v>
      </c>
      <c r="C18" s="25">
        <v>3</v>
      </c>
    </row>
    <row r="19" spans="1:3" x14ac:dyDescent="0.25">
      <c r="A19" s="172"/>
      <c r="B19" s="12" t="s">
        <v>106</v>
      </c>
      <c r="C19" s="25">
        <v>45</v>
      </c>
    </row>
    <row r="20" spans="1:3" x14ac:dyDescent="0.25">
      <c r="A20" s="170" t="s">
        <v>639</v>
      </c>
      <c r="B20" s="12" t="s">
        <v>640</v>
      </c>
      <c r="C20" s="25">
        <v>0</v>
      </c>
    </row>
    <row r="21" spans="1:3" x14ac:dyDescent="0.25">
      <c r="A21" s="172"/>
      <c r="B21" s="12" t="s">
        <v>641</v>
      </c>
      <c r="C21" s="25">
        <v>0</v>
      </c>
    </row>
    <row r="22" spans="1:3" x14ac:dyDescent="0.25">
      <c r="A22" s="170" t="s">
        <v>642</v>
      </c>
      <c r="B22" s="12" t="s">
        <v>643</v>
      </c>
      <c r="C22" s="25">
        <v>103</v>
      </c>
    </row>
    <row r="23" spans="1:3" x14ac:dyDescent="0.25">
      <c r="A23" s="171"/>
      <c r="B23" s="12" t="s">
        <v>644</v>
      </c>
      <c r="C23" s="25">
        <v>124</v>
      </c>
    </row>
    <row r="24" spans="1:3" x14ac:dyDescent="0.25">
      <c r="A24" s="172"/>
      <c r="B24" s="15" t="s">
        <v>645</v>
      </c>
      <c r="C24" s="35">
        <v>0</v>
      </c>
    </row>
    <row r="25" spans="1:3" ht="18.399999999999999" customHeight="1" x14ac:dyDescent="0.25">
      <c r="A25" s="5"/>
      <c r="B25" s="6" t="s">
        <v>646</v>
      </c>
    </row>
    <row r="26" spans="1:3" x14ac:dyDescent="0.25">
      <c r="A26" s="7"/>
      <c r="B26" s="8"/>
      <c r="C26" s="10" t="s">
        <v>2</v>
      </c>
    </row>
    <row r="27" spans="1:3" x14ac:dyDescent="0.25">
      <c r="A27" s="11" t="s">
        <v>647</v>
      </c>
      <c r="B27" s="18"/>
      <c r="C27" s="25">
        <v>153</v>
      </c>
    </row>
    <row r="28" spans="1:3" x14ac:dyDescent="0.25">
      <c r="A28" s="170" t="s">
        <v>282</v>
      </c>
      <c r="B28" s="12" t="s">
        <v>648</v>
      </c>
      <c r="C28" s="25">
        <v>1</v>
      </c>
    </row>
    <row r="29" spans="1:3" x14ac:dyDescent="0.25">
      <c r="A29" s="171"/>
      <c r="B29" s="12" t="s">
        <v>649</v>
      </c>
      <c r="C29" s="25">
        <v>50</v>
      </c>
    </row>
    <row r="30" spans="1:3" x14ac:dyDescent="0.25">
      <c r="A30" s="171"/>
      <c r="B30" s="12" t="s">
        <v>650</v>
      </c>
      <c r="C30" s="25">
        <v>1</v>
      </c>
    </row>
    <row r="31" spans="1:3" x14ac:dyDescent="0.25">
      <c r="A31" s="172"/>
      <c r="B31" s="12" t="s">
        <v>651</v>
      </c>
      <c r="C31" s="25">
        <v>10</v>
      </c>
    </row>
    <row r="32" spans="1:3" x14ac:dyDescent="0.25">
      <c r="A32" s="11" t="s">
        <v>652</v>
      </c>
      <c r="B32" s="18"/>
      <c r="C32" s="25">
        <v>0</v>
      </c>
    </row>
    <row r="33" spans="1:3" x14ac:dyDescent="0.25">
      <c r="A33" s="11" t="s">
        <v>653</v>
      </c>
      <c r="B33" s="18"/>
      <c r="C33" s="25">
        <v>121</v>
      </c>
    </row>
    <row r="34" spans="1:3" x14ac:dyDescent="0.25">
      <c r="A34" s="11" t="s">
        <v>654</v>
      </c>
      <c r="B34" s="18"/>
      <c r="C34" s="25">
        <v>61</v>
      </c>
    </row>
    <row r="35" spans="1:3" x14ac:dyDescent="0.25">
      <c r="A35" s="11" t="s">
        <v>655</v>
      </c>
      <c r="B35" s="18"/>
      <c r="C35" s="25">
        <v>0</v>
      </c>
    </row>
    <row r="36" spans="1:3" x14ac:dyDescent="0.25">
      <c r="A36" s="11" t="s">
        <v>656</v>
      </c>
      <c r="B36" s="18"/>
      <c r="C36" s="25">
        <v>54</v>
      </c>
    </row>
    <row r="37" spans="1:3" x14ac:dyDescent="0.25">
      <c r="A37" s="11" t="s">
        <v>657</v>
      </c>
      <c r="B37" s="18"/>
      <c r="C37" s="25">
        <v>15</v>
      </c>
    </row>
    <row r="38" spans="1:3" x14ac:dyDescent="0.25">
      <c r="A38" s="11" t="s">
        <v>645</v>
      </c>
      <c r="B38" s="18"/>
      <c r="C38" s="25">
        <v>0</v>
      </c>
    </row>
    <row r="39" spans="1:3" x14ac:dyDescent="0.25">
      <c r="A39" s="170" t="s">
        <v>658</v>
      </c>
      <c r="B39" s="12" t="s">
        <v>659</v>
      </c>
      <c r="C39" s="25">
        <v>58</v>
      </c>
    </row>
    <row r="40" spans="1:3" x14ac:dyDescent="0.25">
      <c r="A40" s="171"/>
      <c r="B40" s="12" t="s">
        <v>660</v>
      </c>
      <c r="C40" s="25">
        <v>68</v>
      </c>
    </row>
    <row r="41" spans="1:3" x14ac:dyDescent="0.25">
      <c r="A41" s="171"/>
      <c r="B41" s="12" t="s">
        <v>661</v>
      </c>
      <c r="C41" s="25">
        <v>40</v>
      </c>
    </row>
    <row r="42" spans="1:3" x14ac:dyDescent="0.25">
      <c r="A42" s="171"/>
      <c r="B42" s="12" t="s">
        <v>662</v>
      </c>
      <c r="C42" s="25">
        <v>0</v>
      </c>
    </row>
    <row r="43" spans="1:3" x14ac:dyDescent="0.25">
      <c r="A43" s="172"/>
      <c r="B43" s="15" t="s">
        <v>663</v>
      </c>
      <c r="C43" s="35">
        <v>0</v>
      </c>
    </row>
    <row r="44" spans="1:3" ht="18.399999999999999" customHeight="1" x14ac:dyDescent="0.25">
      <c r="A44" s="5"/>
      <c r="B44" s="6" t="s">
        <v>664</v>
      </c>
    </row>
    <row r="45" spans="1:3" x14ac:dyDescent="0.25">
      <c r="A45" s="7"/>
      <c r="B45" s="8"/>
      <c r="C45" s="10" t="s">
        <v>2</v>
      </c>
    </row>
    <row r="46" spans="1:3" x14ac:dyDescent="0.25">
      <c r="A46" s="11" t="s">
        <v>77</v>
      </c>
      <c r="B46" s="18"/>
      <c r="C46" s="25">
        <v>19</v>
      </c>
    </row>
    <row r="47" spans="1:3" x14ac:dyDescent="0.25">
      <c r="A47" s="170" t="s">
        <v>76</v>
      </c>
      <c r="B47" s="12" t="s">
        <v>665</v>
      </c>
      <c r="C47" s="25">
        <v>21</v>
      </c>
    </row>
    <row r="48" spans="1:3" x14ac:dyDescent="0.25">
      <c r="A48" s="172"/>
      <c r="B48" s="12" t="s">
        <v>666</v>
      </c>
      <c r="C48" s="25">
        <v>251</v>
      </c>
    </row>
    <row r="49" spans="1:3" x14ac:dyDescent="0.25">
      <c r="A49" s="170" t="s">
        <v>667</v>
      </c>
      <c r="B49" s="12" t="s">
        <v>668</v>
      </c>
      <c r="C49" s="25">
        <v>11</v>
      </c>
    </row>
    <row r="50" spans="1:3" x14ac:dyDescent="0.25">
      <c r="A50" s="172"/>
      <c r="B50" s="15" t="s">
        <v>669</v>
      </c>
      <c r="C50" s="35">
        <v>0</v>
      </c>
    </row>
    <row r="51" spans="1:3" ht="18.399999999999999" customHeight="1" x14ac:dyDescent="0.25">
      <c r="A51" s="5"/>
      <c r="B51" s="6" t="s">
        <v>670</v>
      </c>
    </row>
    <row r="52" spans="1:3" x14ac:dyDescent="0.25">
      <c r="A52" s="7"/>
      <c r="B52" s="8"/>
      <c r="C52" s="10" t="s">
        <v>2</v>
      </c>
    </row>
    <row r="53" spans="1:3" x14ac:dyDescent="0.25">
      <c r="A53" s="170" t="s">
        <v>204</v>
      </c>
      <c r="B53" s="12" t="s">
        <v>17</v>
      </c>
      <c r="C53" s="25">
        <v>1063</v>
      </c>
    </row>
    <row r="54" spans="1:3" x14ac:dyDescent="0.25">
      <c r="A54" s="171"/>
      <c r="B54" s="12" t="s">
        <v>671</v>
      </c>
      <c r="C54" s="25">
        <v>149</v>
      </c>
    </row>
    <row r="55" spans="1:3" x14ac:dyDescent="0.25">
      <c r="A55" s="171"/>
      <c r="B55" s="12" t="s">
        <v>672</v>
      </c>
      <c r="C55" s="25">
        <v>27</v>
      </c>
    </row>
    <row r="56" spans="1:3" x14ac:dyDescent="0.25">
      <c r="A56" s="171"/>
      <c r="B56" s="12" t="s">
        <v>673</v>
      </c>
      <c r="C56" s="25">
        <v>232</v>
      </c>
    </row>
    <row r="57" spans="1:3" x14ac:dyDescent="0.25">
      <c r="A57" s="172"/>
      <c r="B57" s="12" t="s">
        <v>674</v>
      </c>
      <c r="C57" s="25">
        <v>8</v>
      </c>
    </row>
    <row r="58" spans="1:3" x14ac:dyDescent="0.25">
      <c r="A58" s="170" t="s">
        <v>675</v>
      </c>
      <c r="B58" s="12" t="s">
        <v>676</v>
      </c>
      <c r="C58" s="25">
        <v>647</v>
      </c>
    </row>
    <row r="59" spans="1:3" x14ac:dyDescent="0.25">
      <c r="A59" s="171"/>
      <c r="B59" s="12" t="s">
        <v>677</v>
      </c>
      <c r="C59" s="25">
        <v>91</v>
      </c>
    </row>
    <row r="60" spans="1:3" x14ac:dyDescent="0.25">
      <c r="A60" s="171"/>
      <c r="B60" s="12" t="s">
        <v>678</v>
      </c>
      <c r="C60" s="25">
        <v>14</v>
      </c>
    </row>
    <row r="61" spans="1:3" x14ac:dyDescent="0.25">
      <c r="A61" s="171"/>
      <c r="B61" s="12" t="s">
        <v>679</v>
      </c>
      <c r="C61" s="25">
        <v>0</v>
      </c>
    </row>
    <row r="62" spans="1:3" x14ac:dyDescent="0.25">
      <c r="A62" s="172"/>
      <c r="B62" s="15" t="s">
        <v>674</v>
      </c>
      <c r="C62" s="35">
        <v>257</v>
      </c>
    </row>
    <row r="63" spans="1:3" ht="18.399999999999999" customHeight="1" x14ac:dyDescent="0.25">
      <c r="A63" s="5"/>
      <c r="B63" s="6" t="s">
        <v>680</v>
      </c>
    </row>
    <row r="64" spans="1:3" x14ac:dyDescent="0.25">
      <c r="A64" s="7"/>
      <c r="B64" s="8"/>
      <c r="C64" s="10" t="s">
        <v>2</v>
      </c>
    </row>
    <row r="65" spans="1:3" x14ac:dyDescent="0.25">
      <c r="A65" s="11" t="s">
        <v>681</v>
      </c>
      <c r="B65" s="18"/>
      <c r="C65" s="25">
        <v>255</v>
      </c>
    </row>
    <row r="66" spans="1:3" x14ac:dyDescent="0.25">
      <c r="A66" s="11" t="s">
        <v>682</v>
      </c>
      <c r="B66" s="18"/>
      <c r="C66" s="25">
        <v>0</v>
      </c>
    </row>
    <row r="67" spans="1:3" x14ac:dyDescent="0.25">
      <c r="A67" s="11" t="s">
        <v>683</v>
      </c>
      <c r="B67" s="18"/>
      <c r="C67" s="25">
        <v>1448</v>
      </c>
    </row>
    <row r="68" spans="1:3" x14ac:dyDescent="0.25">
      <c r="A68" s="170" t="s">
        <v>684</v>
      </c>
      <c r="B68" s="12" t="s">
        <v>685</v>
      </c>
      <c r="C68" s="25">
        <v>0</v>
      </c>
    </row>
    <row r="69" spans="1:3" x14ac:dyDescent="0.25">
      <c r="A69" s="172"/>
      <c r="B69" s="12" t="s">
        <v>686</v>
      </c>
      <c r="C69" s="25">
        <v>7</v>
      </c>
    </row>
    <row r="70" spans="1:3" x14ac:dyDescent="0.25">
      <c r="A70" s="11" t="s">
        <v>687</v>
      </c>
      <c r="B70" s="18"/>
      <c r="C70" s="25">
        <v>11</v>
      </c>
    </row>
    <row r="71" spans="1:3" x14ac:dyDescent="0.25">
      <c r="A71" s="11" t="s">
        <v>688</v>
      </c>
      <c r="B71" s="18"/>
      <c r="C71" s="25">
        <v>0</v>
      </c>
    </row>
    <row r="72" spans="1:3" x14ac:dyDescent="0.25">
      <c r="A72" s="11" t="s">
        <v>689</v>
      </c>
      <c r="B72" s="18"/>
      <c r="C72" s="25">
        <v>0</v>
      </c>
    </row>
    <row r="73" spans="1:3" x14ac:dyDescent="0.25">
      <c r="A73" s="11" t="s">
        <v>690</v>
      </c>
      <c r="B73" s="18"/>
      <c r="C73" s="25">
        <v>21</v>
      </c>
    </row>
    <row r="74" spans="1:3" x14ac:dyDescent="0.25">
      <c r="A74" s="11" t="s">
        <v>691</v>
      </c>
      <c r="B74" s="18"/>
      <c r="C74" s="25">
        <v>0</v>
      </c>
    </row>
    <row r="75" spans="1:3" x14ac:dyDescent="0.25">
      <c r="A75" s="11" t="s">
        <v>692</v>
      </c>
      <c r="B75" s="19"/>
      <c r="C75" s="35">
        <v>0</v>
      </c>
    </row>
  </sheetData>
  <sheetProtection algorithmName="SHA-512" hashValue="gMo1+uOMsl06TmxP8/aLTNIwiFwzrzXAdhCQ9+RUshXknsXLV13+WfX+BhClmFvBcnyiW6RbX9uJw+ZyYlTCEQ==" saltValue="dr5dmaqlkL7d2kc3ER0e4g==" spinCount="100000" sheet="1" objects="1" scenarios="1"/>
  <mergeCells count="10">
    <mergeCell ref="A5:A19"/>
    <mergeCell ref="A20:A21"/>
    <mergeCell ref="A22:A24"/>
    <mergeCell ref="A28:A31"/>
    <mergeCell ref="A39:A43"/>
    <mergeCell ref="A47:A48"/>
    <mergeCell ref="A49:A50"/>
    <mergeCell ref="A53:A57"/>
    <mergeCell ref="A58:A62"/>
    <mergeCell ref="A68:A6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F68"/>
  <sheetViews>
    <sheetView showGridLines="0" workbookViewId="0"/>
  </sheetViews>
  <sheetFormatPr baseColWidth="10" defaultColWidth="9.140625" defaultRowHeight="15" x14ac:dyDescent="0.25"/>
  <cols>
    <col min="1" max="1" width="35" customWidth="1"/>
    <col min="2" max="2" width="54.14062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7109375" customWidth="1"/>
  </cols>
  <sheetData>
    <row r="1" spans="1:3" ht="25.5" x14ac:dyDescent="0.25">
      <c r="A1" s="36" t="s">
        <v>693</v>
      </c>
    </row>
    <row r="3" spans="1:3" ht="18.399999999999999" customHeight="1" x14ac:dyDescent="0.25">
      <c r="A3" s="5"/>
      <c r="B3" s="37" t="s">
        <v>694</v>
      </c>
    </row>
    <row r="4" spans="1:3" x14ac:dyDescent="0.25">
      <c r="A4" s="7"/>
      <c r="B4" s="8"/>
      <c r="C4" s="38" t="s">
        <v>2</v>
      </c>
    </row>
    <row r="5" spans="1:3" x14ac:dyDescent="0.25">
      <c r="A5" s="179" t="s">
        <v>695</v>
      </c>
      <c r="B5" s="40" t="s">
        <v>696</v>
      </c>
      <c r="C5" s="41">
        <v>81</v>
      </c>
    </row>
    <row r="6" spans="1:3" x14ac:dyDescent="0.25">
      <c r="A6" s="180"/>
      <c r="B6" s="40" t="s">
        <v>289</v>
      </c>
      <c r="C6" s="41">
        <v>210</v>
      </c>
    </row>
    <row r="7" spans="1:3" x14ac:dyDescent="0.25">
      <c r="A7" s="180"/>
      <c r="B7" s="40" t="s">
        <v>697</v>
      </c>
      <c r="C7" s="41">
        <v>87</v>
      </c>
    </row>
    <row r="8" spans="1:3" x14ac:dyDescent="0.25">
      <c r="A8" s="180"/>
      <c r="B8" s="40" t="s">
        <v>698</v>
      </c>
      <c r="C8" s="41">
        <v>3</v>
      </c>
    </row>
    <row r="9" spans="1:3" x14ac:dyDescent="0.25">
      <c r="A9" s="180"/>
      <c r="B9" s="40" t="s">
        <v>699</v>
      </c>
      <c r="C9" s="41">
        <v>0</v>
      </c>
    </row>
    <row r="10" spans="1:3" x14ac:dyDescent="0.25">
      <c r="A10" s="180"/>
      <c r="B10" s="40" t="s">
        <v>700</v>
      </c>
      <c r="C10" s="41">
        <v>0</v>
      </c>
    </row>
    <row r="11" spans="1:3" x14ac:dyDescent="0.25">
      <c r="A11" s="181"/>
      <c r="B11" s="40" t="s">
        <v>701</v>
      </c>
      <c r="C11" s="41">
        <v>0</v>
      </c>
    </row>
    <row r="12" spans="1:3" x14ac:dyDescent="0.25">
      <c r="A12" s="179" t="s">
        <v>702</v>
      </c>
      <c r="B12" s="40" t="s">
        <v>59</v>
      </c>
      <c r="C12" s="41">
        <v>220</v>
      </c>
    </row>
    <row r="13" spans="1:3" x14ac:dyDescent="0.25">
      <c r="A13" s="180"/>
      <c r="B13" s="40" t="s">
        <v>703</v>
      </c>
      <c r="C13" s="41">
        <v>65</v>
      </c>
    </row>
    <row r="14" spans="1:3" x14ac:dyDescent="0.25">
      <c r="A14" s="180"/>
      <c r="B14" s="40" t="s">
        <v>704</v>
      </c>
      <c r="C14" s="41">
        <v>6</v>
      </c>
    </row>
    <row r="15" spans="1:3" x14ac:dyDescent="0.25">
      <c r="A15" s="181"/>
      <c r="B15" s="42" t="s">
        <v>705</v>
      </c>
      <c r="C15" s="43">
        <v>34</v>
      </c>
    </row>
    <row r="16" spans="1:3" ht="18.399999999999999" customHeight="1" x14ac:dyDescent="0.25">
      <c r="A16" s="5"/>
      <c r="B16" s="37" t="s">
        <v>706</v>
      </c>
    </row>
    <row r="17" spans="1:3" x14ac:dyDescent="0.25">
      <c r="A17" s="7"/>
      <c r="B17" s="8"/>
      <c r="C17" s="38" t="s">
        <v>2</v>
      </c>
    </row>
    <row r="18" spans="1:3" x14ac:dyDescent="0.25">
      <c r="A18" s="39" t="s">
        <v>707</v>
      </c>
      <c r="B18" s="18"/>
      <c r="C18" s="41">
        <v>8</v>
      </c>
    </row>
    <row r="19" spans="1:3" x14ac:dyDescent="0.25">
      <c r="A19" s="39" t="s">
        <v>708</v>
      </c>
      <c r="B19" s="18"/>
      <c r="C19" s="41">
        <v>2</v>
      </c>
    </row>
    <row r="20" spans="1:3" x14ac:dyDescent="0.25">
      <c r="A20" s="39" t="s">
        <v>709</v>
      </c>
      <c r="B20" s="18"/>
      <c r="C20" s="41">
        <v>11</v>
      </c>
    </row>
    <row r="21" spans="1:3" x14ac:dyDescent="0.25">
      <c r="A21" s="39" t="s">
        <v>710</v>
      </c>
      <c r="B21" s="18"/>
      <c r="C21" s="41">
        <v>7</v>
      </c>
    </row>
    <row r="22" spans="1:3" x14ac:dyDescent="0.25">
      <c r="A22" s="39" t="s">
        <v>711</v>
      </c>
      <c r="B22" s="18"/>
      <c r="C22" s="41">
        <v>107</v>
      </c>
    </row>
    <row r="23" spans="1:3" x14ac:dyDescent="0.25">
      <c r="A23" s="39" t="s">
        <v>712</v>
      </c>
      <c r="B23" s="18"/>
      <c r="C23" s="41">
        <v>93</v>
      </c>
    </row>
    <row r="24" spans="1:3" x14ac:dyDescent="0.25">
      <c r="A24" s="39" t="s">
        <v>713</v>
      </c>
      <c r="B24" s="18"/>
      <c r="C24" s="41">
        <v>37</v>
      </c>
    </row>
    <row r="25" spans="1:3" x14ac:dyDescent="0.25">
      <c r="A25" s="39" t="s">
        <v>714</v>
      </c>
      <c r="B25" s="18"/>
      <c r="C25" s="41">
        <v>2</v>
      </c>
    </row>
    <row r="26" spans="1:3" x14ac:dyDescent="0.25">
      <c r="A26" s="39" t="s">
        <v>715</v>
      </c>
      <c r="B26" s="18"/>
      <c r="C26" s="41">
        <v>0</v>
      </c>
    </row>
    <row r="27" spans="1:3" x14ac:dyDescent="0.25">
      <c r="A27" s="39" t="s">
        <v>716</v>
      </c>
      <c r="B27" s="19"/>
      <c r="C27" s="43">
        <v>20</v>
      </c>
    </row>
    <row r="28" spans="1:3" ht="18.399999999999999" customHeight="1" x14ac:dyDescent="0.25">
      <c r="A28" s="5"/>
      <c r="B28" s="37" t="s">
        <v>717</v>
      </c>
    </row>
    <row r="29" spans="1:3" x14ac:dyDescent="0.25">
      <c r="A29" s="7"/>
      <c r="B29" s="8"/>
      <c r="C29" s="38" t="s">
        <v>2</v>
      </c>
    </row>
    <row r="30" spans="1:3" x14ac:dyDescent="0.25">
      <c r="A30" s="39" t="s">
        <v>718</v>
      </c>
      <c r="B30" s="18"/>
      <c r="C30" s="41">
        <v>3</v>
      </c>
    </row>
    <row r="31" spans="1:3" x14ac:dyDescent="0.25">
      <c r="A31" s="39" t="s">
        <v>719</v>
      </c>
      <c r="B31" s="18"/>
      <c r="C31" s="41">
        <v>51</v>
      </c>
    </row>
    <row r="32" spans="1:3" x14ac:dyDescent="0.25">
      <c r="A32" s="39" t="s">
        <v>720</v>
      </c>
      <c r="B32" s="18"/>
      <c r="C32" s="41">
        <v>0</v>
      </c>
    </row>
    <row r="33" spans="1:6" x14ac:dyDescent="0.25">
      <c r="A33" s="39" t="s">
        <v>721</v>
      </c>
      <c r="B33" s="18"/>
      <c r="C33" s="41">
        <v>0</v>
      </c>
    </row>
    <row r="34" spans="1:6" x14ac:dyDescent="0.25">
      <c r="A34" s="39" t="s">
        <v>722</v>
      </c>
      <c r="B34" s="18"/>
      <c r="C34" s="41">
        <v>0</v>
      </c>
    </row>
    <row r="35" spans="1:6" x14ac:dyDescent="0.25">
      <c r="A35" s="39" t="s">
        <v>723</v>
      </c>
      <c r="B35" s="18"/>
      <c r="C35" s="28"/>
    </row>
    <row r="36" spans="1:6" x14ac:dyDescent="0.25">
      <c r="A36" s="39" t="s">
        <v>724</v>
      </c>
      <c r="B36" s="18"/>
      <c r="C36" s="41">
        <v>0</v>
      </c>
    </row>
    <row r="37" spans="1:6" x14ac:dyDescent="0.25">
      <c r="A37" s="39" t="s">
        <v>725</v>
      </c>
      <c r="B37" s="19"/>
      <c r="C37" s="43">
        <v>0</v>
      </c>
    </row>
    <row r="38" spans="1:6" ht="18.399999999999999" customHeight="1" x14ac:dyDescent="0.25">
      <c r="A38" s="5"/>
      <c r="B38" s="37" t="s">
        <v>726</v>
      </c>
    </row>
    <row r="39" spans="1:6" x14ac:dyDescent="0.25">
      <c r="A39" s="7"/>
      <c r="B39" s="8"/>
      <c r="C39" s="38" t="s">
        <v>2</v>
      </c>
    </row>
    <row r="40" spans="1:6" x14ac:dyDescent="0.25">
      <c r="A40" s="39" t="s">
        <v>99</v>
      </c>
      <c r="B40" s="18"/>
      <c r="C40" s="41">
        <v>2</v>
      </c>
    </row>
    <row r="41" spans="1:6" x14ac:dyDescent="0.25">
      <c r="A41" s="39" t="s">
        <v>109</v>
      </c>
      <c r="B41" s="18"/>
      <c r="C41" s="41">
        <v>1</v>
      </c>
    </row>
    <row r="42" spans="1:6" x14ac:dyDescent="0.25">
      <c r="A42" s="39" t="s">
        <v>727</v>
      </c>
      <c r="B42" s="19"/>
      <c r="C42" s="43">
        <v>1</v>
      </c>
    </row>
    <row r="43" spans="1:6" ht="18.399999999999999" customHeight="1" x14ac:dyDescent="0.25">
      <c r="A43" s="5"/>
      <c r="B43" s="37" t="s">
        <v>728</v>
      </c>
    </row>
    <row r="44" spans="1:6" ht="22.5" x14ac:dyDescent="0.25">
      <c r="A44" s="7"/>
      <c r="B44" s="8"/>
      <c r="C44" s="44" t="s">
        <v>99</v>
      </c>
      <c r="D44" s="44" t="s">
        <v>729</v>
      </c>
      <c r="E44" s="44" t="s">
        <v>704</v>
      </c>
      <c r="F44" s="44" t="s">
        <v>703</v>
      </c>
    </row>
    <row r="45" spans="1:6" x14ac:dyDescent="0.25">
      <c r="A45" s="179" t="s">
        <v>627</v>
      </c>
      <c r="B45" s="40" t="s">
        <v>730</v>
      </c>
      <c r="C45" s="45">
        <v>1</v>
      </c>
      <c r="D45" s="45">
        <v>0</v>
      </c>
      <c r="E45" s="45">
        <v>0</v>
      </c>
      <c r="F45" s="41">
        <v>0</v>
      </c>
    </row>
    <row r="46" spans="1:6" x14ac:dyDescent="0.25">
      <c r="A46" s="180"/>
      <c r="B46" s="40" t="s">
        <v>731</v>
      </c>
      <c r="C46" s="45">
        <v>0</v>
      </c>
      <c r="D46" s="45">
        <v>0</v>
      </c>
      <c r="E46" s="45">
        <v>0</v>
      </c>
      <c r="F46" s="41">
        <v>0</v>
      </c>
    </row>
    <row r="47" spans="1:6" x14ac:dyDescent="0.25">
      <c r="A47" s="180"/>
      <c r="B47" s="40" t="s">
        <v>732</v>
      </c>
      <c r="C47" s="45">
        <v>0</v>
      </c>
      <c r="D47" s="45">
        <v>0</v>
      </c>
      <c r="E47" s="45">
        <v>0</v>
      </c>
      <c r="F47" s="41">
        <v>0</v>
      </c>
    </row>
    <row r="48" spans="1:6" x14ac:dyDescent="0.25">
      <c r="A48" s="180"/>
      <c r="B48" s="40" t="s">
        <v>733</v>
      </c>
      <c r="C48" s="45">
        <v>0</v>
      </c>
      <c r="D48" s="45">
        <v>0</v>
      </c>
      <c r="E48" s="45">
        <v>0</v>
      </c>
      <c r="F48" s="41">
        <v>0</v>
      </c>
    </row>
    <row r="49" spans="1:6" x14ac:dyDescent="0.25">
      <c r="A49" s="180"/>
      <c r="B49" s="40" t="s">
        <v>311</v>
      </c>
      <c r="C49" s="45">
        <v>54</v>
      </c>
      <c r="D49" s="45">
        <v>52</v>
      </c>
      <c r="E49" s="45">
        <v>4</v>
      </c>
      <c r="F49" s="41">
        <v>17</v>
      </c>
    </row>
    <row r="50" spans="1:6" x14ac:dyDescent="0.25">
      <c r="A50" s="180"/>
      <c r="B50" s="40" t="s">
        <v>734</v>
      </c>
      <c r="C50" s="45">
        <v>152</v>
      </c>
      <c r="D50" s="45">
        <v>93</v>
      </c>
      <c r="E50" s="45">
        <v>2</v>
      </c>
      <c r="F50" s="41">
        <v>36</v>
      </c>
    </row>
    <row r="51" spans="1:6" x14ac:dyDescent="0.25">
      <c r="A51" s="180"/>
      <c r="B51" s="40" t="s">
        <v>735</v>
      </c>
      <c r="C51" s="45">
        <v>29</v>
      </c>
      <c r="D51" s="45">
        <v>15</v>
      </c>
      <c r="E51" s="45">
        <v>1</v>
      </c>
      <c r="F51" s="41">
        <v>4</v>
      </c>
    </row>
    <row r="52" spans="1:6" x14ac:dyDescent="0.25">
      <c r="A52" s="180"/>
      <c r="B52" s="40" t="s">
        <v>736</v>
      </c>
      <c r="C52" s="45">
        <v>1</v>
      </c>
      <c r="D52" s="45">
        <v>2</v>
      </c>
      <c r="E52" s="45">
        <v>0</v>
      </c>
      <c r="F52" s="41">
        <v>0</v>
      </c>
    </row>
    <row r="53" spans="1:6" x14ac:dyDescent="0.25">
      <c r="A53" s="180"/>
      <c r="B53" s="40" t="s">
        <v>737</v>
      </c>
      <c r="C53" s="45">
        <v>0</v>
      </c>
      <c r="D53" s="45">
        <v>0</v>
      </c>
      <c r="E53" s="45">
        <v>0</v>
      </c>
      <c r="F53" s="41">
        <v>0</v>
      </c>
    </row>
    <row r="54" spans="1:6" x14ac:dyDescent="0.25">
      <c r="A54" s="180"/>
      <c r="B54" s="40" t="s">
        <v>738</v>
      </c>
      <c r="C54" s="45">
        <v>12</v>
      </c>
      <c r="D54" s="45">
        <v>24</v>
      </c>
      <c r="E54" s="45">
        <v>1</v>
      </c>
      <c r="F54" s="41">
        <v>9</v>
      </c>
    </row>
    <row r="55" spans="1:6" x14ac:dyDescent="0.25">
      <c r="A55" s="180"/>
      <c r="B55" s="40" t="s">
        <v>739</v>
      </c>
      <c r="C55" s="45">
        <v>1</v>
      </c>
      <c r="D55" s="45">
        <v>1</v>
      </c>
      <c r="E55" s="45">
        <v>0</v>
      </c>
      <c r="F55" s="41">
        <v>1</v>
      </c>
    </row>
    <row r="56" spans="1:6" x14ac:dyDescent="0.25">
      <c r="A56" s="180"/>
      <c r="B56" s="40" t="s">
        <v>740</v>
      </c>
      <c r="C56" s="45">
        <v>0</v>
      </c>
      <c r="D56" s="45">
        <v>1</v>
      </c>
      <c r="E56" s="45">
        <v>0</v>
      </c>
      <c r="F56" s="41">
        <v>0</v>
      </c>
    </row>
    <row r="57" spans="1:6" x14ac:dyDescent="0.25">
      <c r="A57" s="180"/>
      <c r="B57" s="40" t="s">
        <v>349</v>
      </c>
      <c r="C57" s="45">
        <v>0</v>
      </c>
      <c r="D57" s="45">
        <v>0</v>
      </c>
      <c r="E57" s="45">
        <v>0</v>
      </c>
      <c r="F57" s="41">
        <v>0</v>
      </c>
    </row>
    <row r="58" spans="1:6" x14ac:dyDescent="0.25">
      <c r="A58" s="180"/>
      <c r="B58" s="40" t="s">
        <v>741</v>
      </c>
      <c r="C58" s="45">
        <v>0</v>
      </c>
      <c r="D58" s="45">
        <v>0</v>
      </c>
      <c r="E58" s="45">
        <v>0</v>
      </c>
      <c r="F58" s="41">
        <v>0</v>
      </c>
    </row>
    <row r="59" spans="1:6" x14ac:dyDescent="0.25">
      <c r="A59" s="180"/>
      <c r="B59" s="40" t="s">
        <v>742</v>
      </c>
      <c r="C59" s="45">
        <v>0</v>
      </c>
      <c r="D59" s="45">
        <v>0</v>
      </c>
      <c r="E59" s="45">
        <v>0</v>
      </c>
      <c r="F59" s="41">
        <v>0</v>
      </c>
    </row>
    <row r="60" spans="1:6" x14ac:dyDescent="0.25">
      <c r="A60" s="180"/>
      <c r="B60" s="40" t="s">
        <v>743</v>
      </c>
      <c r="C60" s="45">
        <v>0</v>
      </c>
      <c r="D60" s="45">
        <v>0</v>
      </c>
      <c r="E60" s="45">
        <v>0</v>
      </c>
      <c r="F60" s="41">
        <v>0</v>
      </c>
    </row>
    <row r="61" spans="1:6" x14ac:dyDescent="0.25">
      <c r="A61" s="180"/>
      <c r="B61" s="40" t="s">
        <v>744</v>
      </c>
      <c r="C61" s="45">
        <v>10</v>
      </c>
      <c r="D61" s="45">
        <v>16</v>
      </c>
      <c r="E61" s="45">
        <v>2</v>
      </c>
      <c r="F61" s="41">
        <v>4</v>
      </c>
    </row>
    <row r="62" spans="1:6" x14ac:dyDescent="0.25">
      <c r="A62" s="180"/>
      <c r="B62" s="40" t="s">
        <v>745</v>
      </c>
      <c r="C62" s="45">
        <v>0</v>
      </c>
      <c r="D62" s="45">
        <v>0</v>
      </c>
      <c r="E62" s="45">
        <v>0</v>
      </c>
      <c r="F62" s="41">
        <v>0</v>
      </c>
    </row>
    <row r="63" spans="1:6" x14ac:dyDescent="0.25">
      <c r="A63" s="181"/>
      <c r="B63" s="40" t="s">
        <v>746</v>
      </c>
      <c r="C63" s="45">
        <v>0</v>
      </c>
      <c r="D63" s="45">
        <v>0</v>
      </c>
      <c r="E63" s="45">
        <v>0</v>
      </c>
      <c r="F63" s="41">
        <v>0</v>
      </c>
    </row>
    <row r="64" spans="1:6" x14ac:dyDescent="0.25">
      <c r="A64" s="177" t="s">
        <v>747</v>
      </c>
      <c r="B64" s="178"/>
      <c r="C64" s="46">
        <v>260</v>
      </c>
      <c r="D64" s="46">
        <v>204</v>
      </c>
      <c r="E64" s="46">
        <v>10</v>
      </c>
      <c r="F64" s="46">
        <v>71</v>
      </c>
    </row>
    <row r="65" spans="1:6" x14ac:dyDescent="0.25">
      <c r="A65" s="179" t="s">
        <v>642</v>
      </c>
      <c r="B65" s="40" t="s">
        <v>748</v>
      </c>
      <c r="C65" s="45">
        <v>8</v>
      </c>
      <c r="D65" s="45">
        <v>0</v>
      </c>
      <c r="E65" s="45">
        <v>0</v>
      </c>
      <c r="F65" s="41">
        <v>0</v>
      </c>
    </row>
    <row r="66" spans="1:6" x14ac:dyDescent="0.25">
      <c r="A66" s="180"/>
      <c r="B66" s="40" t="s">
        <v>749</v>
      </c>
      <c r="C66" s="22"/>
      <c r="D66" s="22"/>
      <c r="E66" s="22"/>
      <c r="F66" s="28"/>
    </row>
    <row r="67" spans="1:6" x14ac:dyDescent="0.25">
      <c r="A67" s="181"/>
      <c r="B67" s="40" t="s">
        <v>106</v>
      </c>
      <c r="C67" s="45">
        <v>1</v>
      </c>
      <c r="D67" s="45">
        <v>0</v>
      </c>
      <c r="E67" s="45">
        <v>0</v>
      </c>
      <c r="F67" s="41">
        <v>0</v>
      </c>
    </row>
    <row r="68" spans="1:6" x14ac:dyDescent="0.25">
      <c r="A68" s="177" t="s">
        <v>750</v>
      </c>
      <c r="B68" s="178"/>
      <c r="C68" s="46">
        <v>9</v>
      </c>
      <c r="D68" s="46">
        <v>0</v>
      </c>
      <c r="E68" s="46">
        <v>0</v>
      </c>
      <c r="F68" s="46">
        <v>0</v>
      </c>
    </row>
  </sheetData>
  <sheetProtection algorithmName="SHA-512" hashValue="VdNeKGET0zebd3Z31VkQUTbQ7QwtfVtYnlIQaPoEs8u6Cdzb9BSGcTpa/cTbbxyAFplRenRqZcl9aYJWhLInSA==" saltValue="sfNXvPqmhhgyYF/+HB0DYQ==" spinCount="100000" sheet="1" objects="1" scenarios="1"/>
  <mergeCells count="6">
    <mergeCell ref="A68:B68"/>
    <mergeCell ref="A5:A11"/>
    <mergeCell ref="A12:A15"/>
    <mergeCell ref="A45:A63"/>
    <mergeCell ref="A64:B64"/>
    <mergeCell ref="A65:A6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F80"/>
  <sheetViews>
    <sheetView showGridLines="0" workbookViewId="0"/>
  </sheetViews>
  <sheetFormatPr baseColWidth="10" defaultColWidth="9.140625" defaultRowHeight="15" x14ac:dyDescent="0.25"/>
  <cols>
    <col min="1" max="1" width="42.7109375" customWidth="1"/>
    <col min="2" max="2" width="43.85546875" customWidth="1"/>
    <col min="3" max="3" width="8.42578125" customWidth="1"/>
    <col min="4" max="4" width="9.85546875" customWidth="1"/>
    <col min="5" max="5" width="21.28515625" customWidth="1"/>
    <col min="6" max="6" width="34.28515625" customWidth="1"/>
    <col min="7" max="9" width="0.7109375" customWidth="1"/>
    <col min="10" max="33" width="8.42578125" customWidth="1"/>
  </cols>
  <sheetData>
    <row r="1" spans="1:3" x14ac:dyDescent="0.25">
      <c r="A1" s="3" t="s">
        <v>751</v>
      </c>
    </row>
    <row r="3" spans="1:3" x14ac:dyDescent="0.25">
      <c r="A3" s="4"/>
    </row>
    <row r="4" spans="1:3" ht="18.399999999999999" customHeight="1" x14ac:dyDescent="0.25">
      <c r="A4" s="5"/>
      <c r="B4" s="6" t="s">
        <v>752</v>
      </c>
    </row>
    <row r="5" spans="1:3" x14ac:dyDescent="0.25">
      <c r="A5" s="7"/>
      <c r="B5" s="8"/>
      <c r="C5" s="10" t="s">
        <v>2</v>
      </c>
    </row>
    <row r="6" spans="1:3" x14ac:dyDescent="0.25">
      <c r="A6" s="170" t="s">
        <v>753</v>
      </c>
      <c r="B6" s="12" t="s">
        <v>754</v>
      </c>
      <c r="C6" s="25">
        <v>1138</v>
      </c>
    </row>
    <row r="7" spans="1:3" x14ac:dyDescent="0.25">
      <c r="A7" s="171"/>
      <c r="B7" s="12" t="s">
        <v>696</v>
      </c>
      <c r="C7" s="25">
        <v>487</v>
      </c>
    </row>
    <row r="8" spans="1:3" x14ac:dyDescent="0.25">
      <c r="A8" s="171"/>
      <c r="B8" s="12" t="s">
        <v>755</v>
      </c>
      <c r="C8" s="25">
        <v>1521</v>
      </c>
    </row>
    <row r="9" spans="1:3" x14ac:dyDescent="0.25">
      <c r="A9" s="171"/>
      <c r="B9" s="12" t="s">
        <v>756</v>
      </c>
      <c r="C9" s="25">
        <v>411</v>
      </c>
    </row>
    <row r="10" spans="1:3" x14ac:dyDescent="0.25">
      <c r="A10" s="171"/>
      <c r="B10" s="12" t="s">
        <v>698</v>
      </c>
      <c r="C10" s="25">
        <v>9</v>
      </c>
    </row>
    <row r="11" spans="1:3" x14ac:dyDescent="0.25">
      <c r="A11" s="171"/>
      <c r="B11" s="12" t="s">
        <v>699</v>
      </c>
      <c r="C11" s="25">
        <v>3</v>
      </c>
    </row>
    <row r="12" spans="1:3" x14ac:dyDescent="0.25">
      <c r="A12" s="171"/>
      <c r="B12" s="12" t="s">
        <v>757</v>
      </c>
      <c r="C12" s="25">
        <v>1</v>
      </c>
    </row>
    <row r="13" spans="1:3" x14ac:dyDescent="0.25">
      <c r="A13" s="172"/>
      <c r="B13" s="15" t="s">
        <v>758</v>
      </c>
      <c r="C13" s="35">
        <v>1</v>
      </c>
    </row>
    <row r="14" spans="1:3" ht="18.399999999999999" customHeight="1" x14ac:dyDescent="0.25">
      <c r="A14" s="5"/>
      <c r="B14" s="6" t="s">
        <v>759</v>
      </c>
    </row>
    <row r="15" spans="1:3" x14ac:dyDescent="0.25">
      <c r="A15" s="7"/>
      <c r="B15" s="8"/>
      <c r="C15" s="10" t="s">
        <v>2</v>
      </c>
    </row>
    <row r="16" spans="1:3" x14ac:dyDescent="0.25">
      <c r="A16" s="11" t="s">
        <v>760</v>
      </c>
      <c r="B16" s="18"/>
      <c r="C16" s="25">
        <v>1650</v>
      </c>
    </row>
    <row r="17" spans="1:3" x14ac:dyDescent="0.25">
      <c r="A17" s="11" t="s">
        <v>761</v>
      </c>
      <c r="B17" s="18"/>
      <c r="C17" s="25">
        <v>119</v>
      </c>
    </row>
    <row r="18" spans="1:3" x14ac:dyDescent="0.25">
      <c r="A18" s="11" t="s">
        <v>762</v>
      </c>
      <c r="B18" s="18"/>
      <c r="C18" s="25">
        <v>484</v>
      </c>
    </row>
    <row r="19" spans="1:3" x14ac:dyDescent="0.25">
      <c r="A19" s="11" t="s">
        <v>763</v>
      </c>
      <c r="B19" s="19"/>
      <c r="C19" s="35">
        <v>266</v>
      </c>
    </row>
    <row r="20" spans="1:3" ht="18.399999999999999" customHeight="1" x14ac:dyDescent="0.25">
      <c r="A20" s="5"/>
      <c r="B20" s="48" t="s">
        <v>764</v>
      </c>
    </row>
    <row r="21" spans="1:3" x14ac:dyDescent="0.25">
      <c r="A21" s="7"/>
      <c r="B21" s="8"/>
      <c r="C21" s="10" t="s">
        <v>2</v>
      </c>
    </row>
    <row r="22" spans="1:3" x14ac:dyDescent="0.25">
      <c r="A22" s="11" t="s">
        <v>765</v>
      </c>
      <c r="B22" s="18"/>
      <c r="C22" s="25">
        <v>18</v>
      </c>
    </row>
    <row r="23" spans="1:3" x14ac:dyDescent="0.25">
      <c r="A23" s="11" t="s">
        <v>766</v>
      </c>
      <c r="B23" s="18"/>
      <c r="C23" s="25">
        <v>52</v>
      </c>
    </row>
    <row r="24" spans="1:3" x14ac:dyDescent="0.25">
      <c r="A24" s="11" t="s">
        <v>767</v>
      </c>
      <c r="B24" s="18"/>
      <c r="C24" s="25">
        <v>0</v>
      </c>
    </row>
    <row r="25" spans="1:3" x14ac:dyDescent="0.25">
      <c r="A25" s="11" t="s">
        <v>768</v>
      </c>
      <c r="B25" s="18"/>
      <c r="C25" s="25">
        <v>0</v>
      </c>
    </row>
    <row r="26" spans="1:3" x14ac:dyDescent="0.25">
      <c r="A26" s="11" t="s">
        <v>769</v>
      </c>
      <c r="B26" s="18"/>
      <c r="C26" s="25">
        <v>0</v>
      </c>
    </row>
    <row r="27" spans="1:3" x14ac:dyDescent="0.25">
      <c r="A27" s="11" t="s">
        <v>770</v>
      </c>
      <c r="B27" s="19"/>
      <c r="C27" s="35">
        <v>0</v>
      </c>
    </row>
    <row r="28" spans="1:3" ht="18.399999999999999" customHeight="1" x14ac:dyDescent="0.25">
      <c r="A28" s="5"/>
      <c r="B28" s="6" t="s">
        <v>771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772</v>
      </c>
      <c r="B30" s="18"/>
      <c r="C30" s="25">
        <v>0</v>
      </c>
    </row>
    <row r="31" spans="1:3" x14ac:dyDescent="0.25">
      <c r="A31" s="11" t="s">
        <v>773</v>
      </c>
      <c r="B31" s="19"/>
      <c r="C31" s="35">
        <v>0</v>
      </c>
    </row>
    <row r="32" spans="1:3" ht="18.399999999999999" customHeight="1" x14ac:dyDescent="0.25">
      <c r="A32" s="5"/>
      <c r="B32" s="6" t="s">
        <v>717</v>
      </c>
    </row>
    <row r="33" spans="1:3" x14ac:dyDescent="0.25">
      <c r="A33" s="7"/>
      <c r="B33" s="8"/>
      <c r="C33" s="10" t="s">
        <v>2</v>
      </c>
    </row>
    <row r="34" spans="1:3" x14ac:dyDescent="0.25">
      <c r="A34" s="11" t="s">
        <v>774</v>
      </c>
      <c r="B34" s="18"/>
      <c r="C34" s="25">
        <v>31</v>
      </c>
    </row>
    <row r="35" spans="1:3" x14ac:dyDescent="0.25">
      <c r="A35" s="11" t="s">
        <v>775</v>
      </c>
      <c r="B35" s="18"/>
      <c r="C35" s="25">
        <v>587</v>
      </c>
    </row>
    <row r="36" spans="1:3" x14ac:dyDescent="0.25">
      <c r="A36" s="11" t="s">
        <v>776</v>
      </c>
      <c r="B36" s="18"/>
      <c r="C36" s="25">
        <v>427</v>
      </c>
    </row>
    <row r="37" spans="1:3" x14ac:dyDescent="0.25">
      <c r="A37" s="11" t="s">
        <v>777</v>
      </c>
      <c r="B37" s="18"/>
      <c r="C37" s="25">
        <v>21</v>
      </c>
    </row>
    <row r="38" spans="1:3" x14ac:dyDescent="0.25">
      <c r="A38" s="11" t="s">
        <v>778</v>
      </c>
      <c r="B38" s="18"/>
      <c r="C38" s="25">
        <v>45</v>
      </c>
    </row>
    <row r="39" spans="1:3" x14ac:dyDescent="0.25">
      <c r="A39" s="11" t="s">
        <v>779</v>
      </c>
      <c r="B39" s="19"/>
      <c r="C39" s="35">
        <v>361</v>
      </c>
    </row>
    <row r="40" spans="1:3" ht="18.399999999999999" customHeight="1" x14ac:dyDescent="0.25">
      <c r="A40" s="5"/>
      <c r="B40" s="6" t="s">
        <v>780</v>
      </c>
    </row>
    <row r="41" spans="1:3" x14ac:dyDescent="0.25">
      <c r="A41" s="7"/>
      <c r="B41" s="8"/>
      <c r="C41" s="10" t="s">
        <v>2</v>
      </c>
    </row>
    <row r="42" spans="1:3" x14ac:dyDescent="0.25">
      <c r="A42" s="11" t="s">
        <v>781</v>
      </c>
      <c r="B42" s="18"/>
      <c r="C42" s="25">
        <v>32</v>
      </c>
    </row>
    <row r="43" spans="1:3" x14ac:dyDescent="0.25">
      <c r="A43" s="11" t="s">
        <v>782</v>
      </c>
      <c r="B43" s="19"/>
      <c r="C43" s="35">
        <v>32</v>
      </c>
    </row>
    <row r="44" spans="1:3" ht="18.399999999999999" customHeight="1" x14ac:dyDescent="0.25">
      <c r="A44" s="5"/>
      <c r="B44" s="6" t="s">
        <v>783</v>
      </c>
    </row>
    <row r="45" spans="1:3" x14ac:dyDescent="0.25">
      <c r="A45" s="7"/>
      <c r="B45" s="8"/>
      <c r="C45" s="10" t="s">
        <v>2</v>
      </c>
    </row>
    <row r="46" spans="1:3" x14ac:dyDescent="0.25">
      <c r="A46" s="170" t="s">
        <v>784</v>
      </c>
      <c r="B46" s="12" t="s">
        <v>785</v>
      </c>
      <c r="C46" s="25">
        <v>158</v>
      </c>
    </row>
    <row r="47" spans="1:3" x14ac:dyDescent="0.25">
      <c r="A47" s="171"/>
      <c r="B47" s="12" t="s">
        <v>120</v>
      </c>
      <c r="C47" s="25">
        <v>149</v>
      </c>
    </row>
    <row r="48" spans="1:3" x14ac:dyDescent="0.25">
      <c r="A48" s="171"/>
      <c r="B48" s="12" t="s">
        <v>786</v>
      </c>
      <c r="C48" s="25">
        <v>61</v>
      </c>
    </row>
    <row r="49" spans="1:6" x14ac:dyDescent="0.25">
      <c r="A49" s="172"/>
      <c r="B49" s="15" t="s">
        <v>787</v>
      </c>
      <c r="C49" s="35">
        <v>2</v>
      </c>
    </row>
    <row r="50" spans="1:6" ht="18.399999999999999" customHeight="1" x14ac:dyDescent="0.25">
      <c r="A50" s="5"/>
      <c r="B50" s="6" t="s">
        <v>726</v>
      </c>
    </row>
    <row r="51" spans="1:6" x14ac:dyDescent="0.25">
      <c r="A51" s="7"/>
      <c r="B51" s="8"/>
      <c r="C51" s="10" t="s">
        <v>2</v>
      </c>
    </row>
    <row r="52" spans="1:6" x14ac:dyDescent="0.25">
      <c r="A52" s="11" t="s">
        <v>99</v>
      </c>
      <c r="B52" s="18"/>
      <c r="C52" s="25">
        <v>3</v>
      </c>
    </row>
    <row r="53" spans="1:6" x14ac:dyDescent="0.25">
      <c r="A53" s="11" t="s">
        <v>109</v>
      </c>
      <c r="B53" s="18"/>
      <c r="C53" s="28"/>
    </row>
    <row r="54" spans="1:6" x14ac:dyDescent="0.25">
      <c r="A54" s="11" t="s">
        <v>727</v>
      </c>
      <c r="B54" s="19"/>
      <c r="C54" s="35">
        <v>2</v>
      </c>
    </row>
    <row r="55" spans="1:6" ht="18.399999999999999" customHeight="1" x14ac:dyDescent="0.25">
      <c r="A55" s="5"/>
      <c r="B55" s="6" t="s">
        <v>728</v>
      </c>
    </row>
    <row r="56" spans="1:6" x14ac:dyDescent="0.25">
      <c r="A56" s="7"/>
      <c r="B56" s="8"/>
      <c r="C56" s="31" t="s">
        <v>99</v>
      </c>
      <c r="D56" s="31" t="s">
        <v>729</v>
      </c>
      <c r="E56" s="31" t="s">
        <v>704</v>
      </c>
      <c r="F56" s="31" t="s">
        <v>703</v>
      </c>
    </row>
    <row r="57" spans="1:6" x14ac:dyDescent="0.25">
      <c r="A57" s="170" t="s">
        <v>627</v>
      </c>
      <c r="B57" s="12" t="s">
        <v>730</v>
      </c>
      <c r="C57" s="13">
        <v>1</v>
      </c>
      <c r="D57" s="13">
        <v>0</v>
      </c>
      <c r="E57" s="13">
        <v>2</v>
      </c>
      <c r="F57" s="25">
        <v>0</v>
      </c>
    </row>
    <row r="58" spans="1:6" x14ac:dyDescent="0.25">
      <c r="A58" s="171"/>
      <c r="B58" s="12" t="s">
        <v>731</v>
      </c>
      <c r="C58" s="13">
        <v>0</v>
      </c>
      <c r="D58" s="13">
        <v>0</v>
      </c>
      <c r="E58" s="13">
        <v>0</v>
      </c>
      <c r="F58" s="25">
        <v>0</v>
      </c>
    </row>
    <row r="59" spans="1:6" x14ac:dyDescent="0.25">
      <c r="A59" s="171"/>
      <c r="B59" s="12" t="s">
        <v>732</v>
      </c>
      <c r="C59" s="13">
        <v>1</v>
      </c>
      <c r="D59" s="13">
        <v>1</v>
      </c>
      <c r="E59" s="13">
        <v>0</v>
      </c>
      <c r="F59" s="25">
        <v>0</v>
      </c>
    </row>
    <row r="60" spans="1:6" x14ac:dyDescent="0.25">
      <c r="A60" s="171"/>
      <c r="B60" s="12" t="s">
        <v>733</v>
      </c>
      <c r="C60" s="13">
        <v>1</v>
      </c>
      <c r="D60" s="13">
        <v>0</v>
      </c>
      <c r="E60" s="13">
        <v>0</v>
      </c>
      <c r="F60" s="25">
        <v>0</v>
      </c>
    </row>
    <row r="61" spans="1:6" x14ac:dyDescent="0.25">
      <c r="A61" s="171"/>
      <c r="B61" s="12" t="s">
        <v>311</v>
      </c>
      <c r="C61" s="13">
        <v>403</v>
      </c>
      <c r="D61" s="13">
        <v>259</v>
      </c>
      <c r="E61" s="13">
        <v>42</v>
      </c>
      <c r="F61" s="25">
        <v>107</v>
      </c>
    </row>
    <row r="62" spans="1:6" x14ac:dyDescent="0.25">
      <c r="A62" s="171"/>
      <c r="B62" s="12" t="s">
        <v>788</v>
      </c>
      <c r="C62" s="13">
        <v>800</v>
      </c>
      <c r="D62" s="13">
        <v>505</v>
      </c>
      <c r="E62" s="13">
        <v>52</v>
      </c>
      <c r="F62" s="25">
        <v>214</v>
      </c>
    </row>
    <row r="63" spans="1:6" x14ac:dyDescent="0.25">
      <c r="A63" s="171"/>
      <c r="B63" s="12" t="s">
        <v>789</v>
      </c>
      <c r="C63" s="13">
        <v>194</v>
      </c>
      <c r="D63" s="13">
        <v>152</v>
      </c>
      <c r="E63" s="13">
        <v>20</v>
      </c>
      <c r="F63" s="25">
        <v>47</v>
      </c>
    </row>
    <row r="64" spans="1:6" x14ac:dyDescent="0.25">
      <c r="A64" s="171"/>
      <c r="B64" s="12" t="s">
        <v>736</v>
      </c>
      <c r="C64" s="13">
        <v>16</v>
      </c>
      <c r="D64" s="13">
        <v>14</v>
      </c>
      <c r="E64" s="13">
        <v>4</v>
      </c>
      <c r="F64" s="25">
        <v>4</v>
      </c>
    </row>
    <row r="65" spans="1:6" x14ac:dyDescent="0.25">
      <c r="A65" s="171"/>
      <c r="B65" s="12" t="s">
        <v>790</v>
      </c>
      <c r="C65" s="13">
        <v>1</v>
      </c>
      <c r="D65" s="13">
        <v>1</v>
      </c>
      <c r="E65" s="13">
        <v>0</v>
      </c>
      <c r="F65" s="25">
        <v>0</v>
      </c>
    </row>
    <row r="66" spans="1:6" x14ac:dyDescent="0.25">
      <c r="A66" s="171"/>
      <c r="B66" s="12" t="s">
        <v>791</v>
      </c>
      <c r="C66" s="13">
        <v>189</v>
      </c>
      <c r="D66" s="13">
        <v>211</v>
      </c>
      <c r="E66" s="13">
        <v>44</v>
      </c>
      <c r="F66" s="25">
        <v>90</v>
      </c>
    </row>
    <row r="67" spans="1:6" x14ac:dyDescent="0.25">
      <c r="A67" s="171"/>
      <c r="B67" s="12" t="s">
        <v>792</v>
      </c>
      <c r="C67" s="13">
        <v>53</v>
      </c>
      <c r="D67" s="13">
        <v>56</v>
      </c>
      <c r="E67" s="13">
        <v>10</v>
      </c>
      <c r="F67" s="25">
        <v>24</v>
      </c>
    </row>
    <row r="68" spans="1:6" x14ac:dyDescent="0.25">
      <c r="A68" s="171"/>
      <c r="B68" s="12" t="s">
        <v>740</v>
      </c>
      <c r="C68" s="13">
        <v>1</v>
      </c>
      <c r="D68" s="13">
        <v>0</v>
      </c>
      <c r="E68" s="13">
        <v>1</v>
      </c>
      <c r="F68" s="25">
        <v>0</v>
      </c>
    </row>
    <row r="69" spans="1:6" x14ac:dyDescent="0.25">
      <c r="A69" s="171"/>
      <c r="B69" s="12" t="s">
        <v>349</v>
      </c>
      <c r="C69" s="13">
        <v>1</v>
      </c>
      <c r="D69" s="13">
        <v>0</v>
      </c>
      <c r="E69" s="13">
        <v>0</v>
      </c>
      <c r="F69" s="25">
        <v>0</v>
      </c>
    </row>
    <row r="70" spans="1:6" x14ac:dyDescent="0.25">
      <c r="A70" s="171"/>
      <c r="B70" s="12" t="s">
        <v>741</v>
      </c>
      <c r="C70" s="13">
        <v>3</v>
      </c>
      <c r="D70" s="13">
        <v>0</v>
      </c>
      <c r="E70" s="13">
        <v>1</v>
      </c>
      <c r="F70" s="25">
        <v>0</v>
      </c>
    </row>
    <row r="71" spans="1:6" x14ac:dyDescent="0.25">
      <c r="A71" s="171"/>
      <c r="B71" s="12" t="s">
        <v>742</v>
      </c>
      <c r="C71" s="13">
        <v>11</v>
      </c>
      <c r="D71" s="13">
        <v>3</v>
      </c>
      <c r="E71" s="13">
        <v>0</v>
      </c>
      <c r="F71" s="25">
        <v>0</v>
      </c>
    </row>
    <row r="72" spans="1:6" x14ac:dyDescent="0.25">
      <c r="A72" s="171"/>
      <c r="B72" s="12" t="s">
        <v>743</v>
      </c>
      <c r="C72" s="13">
        <v>1</v>
      </c>
      <c r="D72" s="13">
        <v>2</v>
      </c>
      <c r="E72" s="13">
        <v>0</v>
      </c>
      <c r="F72" s="25">
        <v>1</v>
      </c>
    </row>
    <row r="73" spans="1:6" x14ac:dyDescent="0.25">
      <c r="A73" s="171"/>
      <c r="B73" s="12" t="s">
        <v>744</v>
      </c>
      <c r="C73" s="13">
        <v>596</v>
      </c>
      <c r="D73" s="13">
        <v>212</v>
      </c>
      <c r="E73" s="13">
        <v>27</v>
      </c>
      <c r="F73" s="25">
        <v>61</v>
      </c>
    </row>
    <row r="74" spans="1:6" x14ac:dyDescent="0.25">
      <c r="A74" s="171"/>
      <c r="B74" s="12" t="s">
        <v>745</v>
      </c>
      <c r="C74" s="13">
        <v>1</v>
      </c>
      <c r="D74" s="13">
        <v>1</v>
      </c>
      <c r="E74" s="13">
        <v>0</v>
      </c>
      <c r="F74" s="25">
        <v>0</v>
      </c>
    </row>
    <row r="75" spans="1:6" x14ac:dyDescent="0.25">
      <c r="A75" s="172"/>
      <c r="B75" s="12" t="s">
        <v>746</v>
      </c>
      <c r="C75" s="13">
        <v>2</v>
      </c>
      <c r="D75" s="13">
        <v>2</v>
      </c>
      <c r="E75" s="13">
        <v>0</v>
      </c>
      <c r="F75" s="25">
        <v>0</v>
      </c>
    </row>
    <row r="76" spans="1:6" x14ac:dyDescent="0.25">
      <c r="A76" s="182" t="s">
        <v>747</v>
      </c>
      <c r="B76" s="183"/>
      <c r="C76" s="32">
        <v>2275</v>
      </c>
      <c r="D76" s="32">
        <v>1419</v>
      </c>
      <c r="E76" s="32">
        <v>203</v>
      </c>
      <c r="F76" s="32">
        <v>548</v>
      </c>
    </row>
    <row r="77" spans="1:6" x14ac:dyDescent="0.25">
      <c r="A77" s="170" t="s">
        <v>793</v>
      </c>
      <c r="B77" s="12" t="s">
        <v>748</v>
      </c>
      <c r="C77" s="13">
        <v>10</v>
      </c>
      <c r="D77" s="13">
        <v>0</v>
      </c>
      <c r="E77" s="13">
        <v>0</v>
      </c>
      <c r="F77" s="25">
        <v>0</v>
      </c>
    </row>
    <row r="78" spans="1:6" x14ac:dyDescent="0.25">
      <c r="A78" s="171"/>
      <c r="B78" s="12" t="s">
        <v>749</v>
      </c>
      <c r="C78" s="13">
        <v>1</v>
      </c>
      <c r="D78" s="13">
        <v>0</v>
      </c>
      <c r="E78" s="13">
        <v>0</v>
      </c>
      <c r="F78" s="25">
        <v>0</v>
      </c>
    </row>
    <row r="79" spans="1:6" x14ac:dyDescent="0.25">
      <c r="A79" s="172"/>
      <c r="B79" s="12" t="s">
        <v>106</v>
      </c>
      <c r="C79" s="13">
        <v>24</v>
      </c>
      <c r="D79" s="13">
        <v>0</v>
      </c>
      <c r="E79" s="13">
        <v>0</v>
      </c>
      <c r="F79" s="25">
        <v>0</v>
      </c>
    </row>
    <row r="80" spans="1:6" x14ac:dyDescent="0.25">
      <c r="A80" s="182" t="s">
        <v>794</v>
      </c>
      <c r="B80" s="183"/>
      <c r="C80" s="32">
        <v>35</v>
      </c>
      <c r="D80" s="32">
        <v>0</v>
      </c>
      <c r="E80" s="32">
        <v>0</v>
      </c>
      <c r="F80" s="32">
        <v>0</v>
      </c>
    </row>
  </sheetData>
  <sheetProtection algorithmName="SHA-512" hashValue="yGS3up+b8alELygFZEi4fSAL2DQmgoCzfxb2tdm6rJVB0h9M9HkI8VTUYEd3Gy81iUOTDOgx6amkvSNowESQyA==" saltValue="Tv0v7GvKoCPzNX6jM9VYeQ==" spinCount="100000" sheet="1" objects="1" scenarios="1"/>
  <mergeCells count="6">
    <mergeCell ref="A77:A79"/>
    <mergeCell ref="A80:B80"/>
    <mergeCell ref="A6:A13"/>
    <mergeCell ref="A46:A49"/>
    <mergeCell ref="A57:A75"/>
    <mergeCell ref="A76:B7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30"/>
  <sheetViews>
    <sheetView showGridLines="0" workbookViewId="0"/>
  </sheetViews>
  <sheetFormatPr baseColWidth="10" defaultColWidth="9.140625" defaultRowHeight="15" x14ac:dyDescent="0.25"/>
  <cols>
    <col min="1" max="1" width="47.28515625" customWidth="1"/>
    <col min="2" max="2" width="51.85546875" customWidth="1"/>
    <col min="3" max="3" width="7.5703125" customWidth="1"/>
    <col min="4" max="8" width="0.7109375" customWidth="1"/>
    <col min="9" max="42" width="7.85546875" customWidth="1"/>
  </cols>
  <sheetData>
    <row r="1" spans="1:3" x14ac:dyDescent="0.25">
      <c r="A1" s="3" t="s">
        <v>795</v>
      </c>
    </row>
    <row r="3" spans="1:3" ht="18.399999999999999" customHeight="1" x14ac:dyDescent="0.25">
      <c r="A3" s="5"/>
      <c r="B3" s="6" t="s">
        <v>796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797</v>
      </c>
      <c r="B5" s="18"/>
      <c r="C5" s="25">
        <v>3</v>
      </c>
    </row>
    <row r="6" spans="1:3" x14ac:dyDescent="0.25">
      <c r="A6" s="11" t="s">
        <v>798</v>
      </c>
      <c r="B6" s="18"/>
      <c r="C6" s="25">
        <v>9</v>
      </c>
    </row>
    <row r="7" spans="1:3" x14ac:dyDescent="0.25">
      <c r="A7" s="11" t="s">
        <v>799</v>
      </c>
      <c r="B7" s="18"/>
      <c r="C7" s="25">
        <v>3</v>
      </c>
    </row>
    <row r="8" spans="1:3" x14ac:dyDescent="0.25">
      <c r="A8" s="11" t="s">
        <v>800</v>
      </c>
      <c r="B8" s="18"/>
      <c r="C8" s="25">
        <v>0</v>
      </c>
    </row>
    <row r="9" spans="1:3" x14ac:dyDescent="0.25">
      <c r="A9" s="11" t="s">
        <v>801</v>
      </c>
      <c r="B9" s="19"/>
      <c r="C9" s="35">
        <v>0</v>
      </c>
    </row>
    <row r="10" spans="1:3" ht="18.399999999999999" customHeight="1" x14ac:dyDescent="0.25">
      <c r="A10" s="5"/>
      <c r="B10" s="6" t="s">
        <v>802</v>
      </c>
    </row>
    <row r="11" spans="1:3" x14ac:dyDescent="0.25">
      <c r="A11" s="7"/>
      <c r="B11" s="8"/>
      <c r="C11" s="10" t="s">
        <v>2</v>
      </c>
    </row>
    <row r="12" spans="1:3" x14ac:dyDescent="0.25">
      <c r="A12" s="11" t="s">
        <v>797</v>
      </c>
      <c r="B12" s="18"/>
      <c r="C12" s="25">
        <v>3</v>
      </c>
    </row>
    <row r="13" spans="1:3" x14ac:dyDescent="0.25">
      <c r="A13" s="11" t="s">
        <v>798</v>
      </c>
      <c r="B13" s="18"/>
      <c r="C13" s="25">
        <v>3</v>
      </c>
    </row>
    <row r="14" spans="1:3" x14ac:dyDescent="0.25">
      <c r="A14" s="11" t="s">
        <v>803</v>
      </c>
      <c r="B14" s="18"/>
      <c r="C14" s="25">
        <v>1</v>
      </c>
    </row>
    <row r="15" spans="1:3" x14ac:dyDescent="0.25">
      <c r="A15" s="11" t="s">
        <v>800</v>
      </c>
      <c r="B15" s="18"/>
      <c r="C15" s="25">
        <v>0</v>
      </c>
    </row>
    <row r="16" spans="1:3" x14ac:dyDescent="0.25">
      <c r="A16" s="11" t="s">
        <v>801</v>
      </c>
      <c r="B16" s="19"/>
      <c r="C16" s="35">
        <v>0</v>
      </c>
    </row>
    <row r="17" spans="1:3" ht="18.399999999999999" customHeight="1" x14ac:dyDescent="0.25">
      <c r="A17" s="5"/>
      <c r="B17" s="6" t="s">
        <v>726</v>
      </c>
    </row>
    <row r="18" spans="1:3" x14ac:dyDescent="0.25">
      <c r="A18" s="7"/>
      <c r="B18" s="8"/>
      <c r="C18" s="10" t="s">
        <v>2</v>
      </c>
    </row>
    <row r="19" spans="1:3" x14ac:dyDescent="0.25">
      <c r="A19" s="11" t="s">
        <v>804</v>
      </c>
      <c r="B19" s="18"/>
      <c r="C19" s="25">
        <v>63</v>
      </c>
    </row>
    <row r="20" spans="1:3" x14ac:dyDescent="0.25">
      <c r="A20" s="11" t="s">
        <v>805</v>
      </c>
      <c r="B20" s="18"/>
      <c r="C20" s="25">
        <v>61</v>
      </c>
    </row>
    <row r="21" spans="1:3" x14ac:dyDescent="0.25">
      <c r="A21" s="11" t="s">
        <v>806</v>
      </c>
      <c r="B21" s="18"/>
      <c r="C21" s="25">
        <v>13</v>
      </c>
    </row>
    <row r="22" spans="1:3" x14ac:dyDescent="0.25">
      <c r="A22" s="11" t="s">
        <v>807</v>
      </c>
      <c r="B22" s="19"/>
      <c r="C22" s="35">
        <v>2</v>
      </c>
    </row>
    <row r="23" spans="1:3" ht="18.399999999999999" customHeight="1" x14ac:dyDescent="0.25">
      <c r="A23" s="5"/>
      <c r="B23" s="6" t="s">
        <v>808</v>
      </c>
    </row>
    <row r="24" spans="1:3" x14ac:dyDescent="0.25">
      <c r="A24" s="7"/>
      <c r="B24" s="8"/>
      <c r="C24" s="10" t="s">
        <v>2</v>
      </c>
    </row>
    <row r="25" spans="1:3" x14ac:dyDescent="0.25">
      <c r="A25" s="11" t="s">
        <v>809</v>
      </c>
      <c r="B25" s="18"/>
      <c r="C25" s="25">
        <v>15</v>
      </c>
    </row>
    <row r="26" spans="1:3" x14ac:dyDescent="0.25">
      <c r="A26" s="11" t="s">
        <v>810</v>
      </c>
      <c r="B26" s="19"/>
      <c r="C26" s="35">
        <v>4</v>
      </c>
    </row>
    <row r="27" spans="1:3" ht="18.399999999999999" customHeight="1" x14ac:dyDescent="0.25">
      <c r="A27" s="5"/>
      <c r="B27" s="6" t="s">
        <v>811</v>
      </c>
    </row>
    <row r="28" spans="1:3" x14ac:dyDescent="0.25">
      <c r="A28" s="7"/>
      <c r="B28" s="8"/>
      <c r="C28" s="10" t="s">
        <v>2</v>
      </c>
    </row>
    <row r="29" spans="1:3" x14ac:dyDescent="0.25">
      <c r="A29" s="11" t="s">
        <v>812</v>
      </c>
      <c r="B29" s="18"/>
      <c r="C29" s="25">
        <v>6</v>
      </c>
    </row>
    <row r="30" spans="1:3" x14ac:dyDescent="0.25">
      <c r="A30" s="11" t="s">
        <v>813</v>
      </c>
      <c r="B30" s="19"/>
      <c r="C30" s="35">
        <v>1</v>
      </c>
    </row>
  </sheetData>
  <sheetProtection algorithmName="SHA-512" hashValue="0B9+dch1X7vXjvrgR/hBc53b+P1sEAeE/Rtxq/xAJ+AWG9RAROeJadFldYbe0EzN/bx9692Wjk0c5mTeY43Rjg==" saltValue="DgGEzgLnK6fBm+q1wGmAmg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56"/>
  <sheetViews>
    <sheetView showGridLines="0" workbookViewId="0"/>
  </sheetViews>
  <sheetFormatPr baseColWidth="10" defaultColWidth="9.140625" defaultRowHeight="15" x14ac:dyDescent="0.25"/>
  <cols>
    <col min="1" max="1" width="44.140625" customWidth="1"/>
    <col min="2" max="2" width="80" customWidth="1"/>
    <col min="3" max="3" width="7.5703125" customWidth="1"/>
    <col min="4" max="8" width="0.7109375" customWidth="1"/>
    <col min="9" max="39" width="7.85546875" customWidth="1"/>
  </cols>
  <sheetData>
    <row r="1" spans="1:3" x14ac:dyDescent="0.25">
      <c r="A1" s="3" t="s">
        <v>814</v>
      </c>
    </row>
    <row r="3" spans="1:3" ht="18.399999999999999" customHeight="1" x14ac:dyDescent="0.25">
      <c r="A3" s="5"/>
      <c r="B3" s="6" t="s">
        <v>815</v>
      </c>
    </row>
    <row r="4" spans="1:3" x14ac:dyDescent="0.25">
      <c r="A4" s="7"/>
      <c r="B4" s="8"/>
      <c r="C4" s="10" t="s">
        <v>2</v>
      </c>
    </row>
    <row r="5" spans="1:3" x14ac:dyDescent="0.25">
      <c r="A5" s="11" t="s">
        <v>816</v>
      </c>
      <c r="B5" s="18"/>
      <c r="C5" s="25">
        <v>34</v>
      </c>
    </row>
    <row r="6" spans="1:3" x14ac:dyDescent="0.25">
      <c r="A6" s="11" t="s">
        <v>817</v>
      </c>
      <c r="B6" s="18"/>
      <c r="C6" s="25">
        <v>0</v>
      </c>
    </row>
    <row r="7" spans="1:3" x14ac:dyDescent="0.25">
      <c r="A7" s="11" t="s">
        <v>818</v>
      </c>
      <c r="B7" s="18"/>
      <c r="C7" s="25">
        <v>0</v>
      </c>
    </row>
    <row r="8" spans="1:3" x14ac:dyDescent="0.25">
      <c r="A8" s="11" t="s">
        <v>819</v>
      </c>
      <c r="B8" s="18"/>
      <c r="C8" s="25">
        <v>9</v>
      </c>
    </row>
    <row r="9" spans="1:3" x14ac:dyDescent="0.25">
      <c r="A9" s="11" t="s">
        <v>820</v>
      </c>
      <c r="B9" s="18"/>
      <c r="C9" s="25">
        <v>1</v>
      </c>
    </row>
    <row r="10" spans="1:3" x14ac:dyDescent="0.25">
      <c r="A10" s="11" t="s">
        <v>821</v>
      </c>
      <c r="B10" s="19"/>
      <c r="C10" s="35">
        <v>0</v>
      </c>
    </row>
    <row r="11" spans="1:3" ht="18.399999999999999" customHeight="1" x14ac:dyDescent="0.25">
      <c r="A11" s="5"/>
      <c r="B11" s="6" t="s">
        <v>822</v>
      </c>
    </row>
    <row r="12" spans="1:3" x14ac:dyDescent="0.25">
      <c r="A12" s="7"/>
      <c r="B12" s="8"/>
      <c r="C12" s="10" t="s">
        <v>2</v>
      </c>
    </row>
    <row r="13" spans="1:3" x14ac:dyDescent="0.25">
      <c r="A13" s="11" t="s">
        <v>823</v>
      </c>
      <c r="B13" s="18"/>
      <c r="C13" s="25">
        <v>911</v>
      </c>
    </row>
    <row r="14" spans="1:3" x14ac:dyDescent="0.25">
      <c r="A14" s="11" t="s">
        <v>824</v>
      </c>
      <c r="B14" s="18"/>
      <c r="C14" s="25">
        <v>2</v>
      </c>
    </row>
    <row r="15" spans="1:3" x14ac:dyDescent="0.25">
      <c r="A15" s="11" t="s">
        <v>825</v>
      </c>
      <c r="B15" s="19"/>
      <c r="C15" s="35">
        <v>0</v>
      </c>
    </row>
    <row r="16" spans="1:3" ht="18.399999999999999" customHeight="1" x14ac:dyDescent="0.25">
      <c r="A16" s="5"/>
      <c r="B16" s="6" t="s">
        <v>826</v>
      </c>
    </row>
    <row r="17" spans="1:3" x14ac:dyDescent="0.25">
      <c r="A17" s="7"/>
      <c r="B17" s="8"/>
      <c r="C17" s="10" t="s">
        <v>2</v>
      </c>
    </row>
    <row r="18" spans="1:3" x14ac:dyDescent="0.25">
      <c r="A18" s="11" t="s">
        <v>827</v>
      </c>
      <c r="B18" s="18"/>
      <c r="C18" s="25">
        <v>841</v>
      </c>
    </row>
    <row r="19" spans="1:3" x14ac:dyDescent="0.25">
      <c r="A19" s="11" t="s">
        <v>828</v>
      </c>
      <c r="B19" s="18"/>
      <c r="C19" s="25">
        <v>836</v>
      </c>
    </row>
    <row r="20" spans="1:3" x14ac:dyDescent="0.25">
      <c r="A20" s="11" t="s">
        <v>829</v>
      </c>
      <c r="B20" s="19"/>
      <c r="C20" s="35">
        <v>2</v>
      </c>
    </row>
    <row r="21" spans="1:3" ht="18.399999999999999" customHeight="1" x14ac:dyDescent="0.25">
      <c r="A21" s="5"/>
      <c r="B21" s="6" t="s">
        <v>830</v>
      </c>
    </row>
    <row r="22" spans="1:3" x14ac:dyDescent="0.25">
      <c r="A22" s="7"/>
      <c r="B22" s="8"/>
      <c r="C22" s="10" t="s">
        <v>2</v>
      </c>
    </row>
    <row r="23" spans="1:3" x14ac:dyDescent="0.25">
      <c r="A23" s="11" t="s">
        <v>831</v>
      </c>
      <c r="B23" s="18"/>
      <c r="C23" s="25">
        <v>2</v>
      </c>
    </row>
    <row r="24" spans="1:3" x14ac:dyDescent="0.25">
      <c r="A24" s="11" t="s">
        <v>832</v>
      </c>
      <c r="B24" s="18"/>
      <c r="C24" s="25">
        <v>0</v>
      </c>
    </row>
    <row r="25" spans="1:3" x14ac:dyDescent="0.25">
      <c r="A25" s="11" t="s">
        <v>833</v>
      </c>
      <c r="B25" s="18"/>
      <c r="C25" s="25">
        <v>0</v>
      </c>
    </row>
    <row r="26" spans="1:3" x14ac:dyDescent="0.25">
      <c r="A26" s="11" t="s">
        <v>834</v>
      </c>
      <c r="B26" s="18"/>
      <c r="C26" s="25">
        <v>2</v>
      </c>
    </row>
    <row r="27" spans="1:3" x14ac:dyDescent="0.25">
      <c r="A27" s="11" t="s">
        <v>835</v>
      </c>
      <c r="B27" s="19"/>
      <c r="C27" s="35">
        <v>0</v>
      </c>
    </row>
    <row r="28" spans="1:3" ht="18.399999999999999" customHeight="1" x14ac:dyDescent="0.25">
      <c r="A28" s="5"/>
      <c r="B28" s="6" t="s">
        <v>836</v>
      </c>
    </row>
    <row r="29" spans="1:3" x14ac:dyDescent="0.25">
      <c r="A29" s="7"/>
      <c r="B29" s="8"/>
      <c r="C29" s="10" t="s">
        <v>2</v>
      </c>
    </row>
    <row r="30" spans="1:3" x14ac:dyDescent="0.25">
      <c r="A30" s="11" t="s">
        <v>837</v>
      </c>
      <c r="B30" s="18"/>
      <c r="C30" s="25">
        <v>0</v>
      </c>
    </row>
    <row r="31" spans="1:3" x14ac:dyDescent="0.25">
      <c r="A31" s="11" t="s">
        <v>838</v>
      </c>
      <c r="B31" s="18"/>
      <c r="C31" s="25">
        <v>0</v>
      </c>
    </row>
    <row r="32" spans="1:3" x14ac:dyDescent="0.25">
      <c r="A32" s="11" t="s">
        <v>839</v>
      </c>
      <c r="B32" s="18"/>
      <c r="C32" s="25">
        <v>6</v>
      </c>
    </row>
    <row r="33" spans="1:3" x14ac:dyDescent="0.25">
      <c r="A33" s="11" t="s">
        <v>760</v>
      </c>
      <c r="B33" s="18"/>
      <c r="C33" s="25">
        <v>3</v>
      </c>
    </row>
    <row r="34" spans="1:3" x14ac:dyDescent="0.25">
      <c r="A34" s="11" t="s">
        <v>840</v>
      </c>
      <c r="B34" s="18"/>
      <c r="C34" s="25">
        <v>2</v>
      </c>
    </row>
    <row r="35" spans="1:3" x14ac:dyDescent="0.25">
      <c r="A35" s="11" t="s">
        <v>841</v>
      </c>
      <c r="B35" s="19"/>
      <c r="C35" s="35">
        <v>0</v>
      </c>
    </row>
    <row r="36" spans="1:3" ht="18.399999999999999" customHeight="1" x14ac:dyDescent="0.25">
      <c r="A36" s="5"/>
      <c r="B36" s="6" t="s">
        <v>842</v>
      </c>
    </row>
    <row r="37" spans="1:3" x14ac:dyDescent="0.25">
      <c r="A37" s="7"/>
      <c r="B37" s="8"/>
      <c r="C37" s="10" t="s">
        <v>2</v>
      </c>
    </row>
    <row r="38" spans="1:3" x14ac:dyDescent="0.25">
      <c r="A38" s="11" t="s">
        <v>837</v>
      </c>
      <c r="B38" s="18"/>
      <c r="C38" s="25">
        <v>0</v>
      </c>
    </row>
    <row r="39" spans="1:3" x14ac:dyDescent="0.25">
      <c r="A39" s="11" t="s">
        <v>838</v>
      </c>
      <c r="B39" s="18"/>
      <c r="C39" s="25">
        <v>0</v>
      </c>
    </row>
    <row r="40" spans="1:3" x14ac:dyDescent="0.25">
      <c r="A40" s="11" t="s">
        <v>839</v>
      </c>
      <c r="B40" s="18"/>
      <c r="C40" s="25">
        <v>106</v>
      </c>
    </row>
    <row r="41" spans="1:3" x14ac:dyDescent="0.25">
      <c r="A41" s="11" t="s">
        <v>760</v>
      </c>
      <c r="B41" s="18"/>
      <c r="C41" s="25">
        <v>26</v>
      </c>
    </row>
    <row r="42" spans="1:3" x14ac:dyDescent="0.25">
      <c r="A42" s="11" t="s">
        <v>840</v>
      </c>
      <c r="B42" s="19"/>
      <c r="C42" s="35">
        <v>10</v>
      </c>
    </row>
    <row r="43" spans="1:3" ht="18.399999999999999" customHeight="1" x14ac:dyDescent="0.25">
      <c r="A43" s="5"/>
      <c r="B43" s="6" t="s">
        <v>843</v>
      </c>
    </row>
    <row r="44" spans="1:3" x14ac:dyDescent="0.25">
      <c r="A44" s="7"/>
      <c r="B44" s="8"/>
      <c r="C44" s="10" t="s">
        <v>2</v>
      </c>
    </row>
    <row r="45" spans="1:3" x14ac:dyDescent="0.25">
      <c r="A45" s="11" t="s">
        <v>837</v>
      </c>
      <c r="B45" s="18"/>
      <c r="C45" s="25">
        <v>7</v>
      </c>
    </row>
    <row r="46" spans="1:3" x14ac:dyDescent="0.25">
      <c r="A46" s="11" t="s">
        <v>838</v>
      </c>
      <c r="B46" s="18"/>
      <c r="C46" s="25">
        <v>6</v>
      </c>
    </row>
    <row r="47" spans="1:3" x14ac:dyDescent="0.25">
      <c r="A47" s="11" t="s">
        <v>839</v>
      </c>
      <c r="B47" s="18"/>
      <c r="C47" s="25">
        <v>8</v>
      </c>
    </row>
    <row r="48" spans="1:3" x14ac:dyDescent="0.25">
      <c r="A48" s="11" t="s">
        <v>760</v>
      </c>
      <c r="B48" s="18"/>
      <c r="C48" s="25">
        <v>3</v>
      </c>
    </row>
    <row r="49" spans="1:3" x14ac:dyDescent="0.25">
      <c r="A49" s="11" t="s">
        <v>840</v>
      </c>
      <c r="B49" s="19"/>
      <c r="C49" s="35">
        <v>0</v>
      </c>
    </row>
    <row r="50" spans="1:3" ht="18.399999999999999" customHeight="1" x14ac:dyDescent="0.25">
      <c r="A50" s="5"/>
      <c r="B50" s="6" t="s">
        <v>844</v>
      </c>
    </row>
    <row r="51" spans="1:3" x14ac:dyDescent="0.25">
      <c r="A51" s="7"/>
      <c r="B51" s="8"/>
      <c r="C51" s="10" t="s">
        <v>2</v>
      </c>
    </row>
    <row r="52" spans="1:3" x14ac:dyDescent="0.25">
      <c r="A52" s="11" t="s">
        <v>837</v>
      </c>
      <c r="B52" s="18"/>
      <c r="C52" s="25">
        <v>0</v>
      </c>
    </row>
    <row r="53" spans="1:3" x14ac:dyDescent="0.25">
      <c r="A53" s="11" t="s">
        <v>838</v>
      </c>
      <c r="B53" s="18"/>
      <c r="C53" s="25">
        <v>0</v>
      </c>
    </row>
    <row r="54" spans="1:3" x14ac:dyDescent="0.25">
      <c r="A54" s="11" t="s">
        <v>839</v>
      </c>
      <c r="B54" s="18"/>
      <c r="C54" s="25">
        <v>2</v>
      </c>
    </row>
    <row r="55" spans="1:3" x14ac:dyDescent="0.25">
      <c r="A55" s="11" t="s">
        <v>760</v>
      </c>
      <c r="B55" s="18"/>
      <c r="C55" s="25">
        <v>1</v>
      </c>
    </row>
    <row r="56" spans="1:3" x14ac:dyDescent="0.25">
      <c r="A56" s="11" t="s">
        <v>840</v>
      </c>
      <c r="B56" s="19"/>
      <c r="C56" s="35">
        <v>1</v>
      </c>
    </row>
  </sheetData>
  <sheetProtection algorithmName="SHA-512" hashValue="E5AwtplvRxvUOxUSM2B0MZIBqoSMTzJsV8CEvNZxymnSKaRBCRLAfN07iUXhy/0GAutattShhDPdxOTW6aV1hw==" saltValue="0UXaqUy2Grqiu3vjtuy4ZA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O11"/>
  <sheetViews>
    <sheetView showGridLines="0" workbookViewId="0"/>
  </sheetViews>
  <sheetFormatPr baseColWidth="10" defaultColWidth="9.140625" defaultRowHeight="15" x14ac:dyDescent="0.25"/>
  <cols>
    <col min="1" max="1" width="36.85546875" customWidth="1"/>
    <col min="2" max="2" width="16.28515625" customWidth="1"/>
    <col min="3" max="3" width="25.42578125" customWidth="1"/>
    <col min="4" max="4" width="26.28515625" customWidth="1"/>
    <col min="5" max="5" width="24" customWidth="1"/>
    <col min="6" max="6" width="26.28515625" customWidth="1"/>
    <col min="7" max="7" width="29.28515625" customWidth="1"/>
    <col min="8" max="8" width="30.85546875" customWidth="1"/>
    <col min="9" max="9" width="16.28515625" customWidth="1"/>
    <col min="10" max="10" width="17.85546875" customWidth="1"/>
    <col min="11" max="11" width="15.5703125" customWidth="1"/>
    <col min="12" max="12" width="16.28515625" customWidth="1"/>
    <col min="13" max="13" width="23.140625" customWidth="1"/>
    <col min="14" max="14" width="15.5703125" customWidth="1"/>
    <col min="15" max="15" width="11" customWidth="1"/>
    <col min="16" max="16" width="0.28515625" customWidth="1"/>
    <col min="17" max="17" width="1" customWidth="1"/>
    <col min="18" max="19" width="0.140625" customWidth="1"/>
    <col min="20" max="22" width="12" customWidth="1"/>
  </cols>
  <sheetData>
    <row r="1" spans="1:15" x14ac:dyDescent="0.25">
      <c r="A1" s="3" t="s">
        <v>845</v>
      </c>
    </row>
    <row r="3" spans="1:15" x14ac:dyDescent="0.25">
      <c r="A3" s="7"/>
      <c r="B3" s="31" t="s">
        <v>289</v>
      </c>
      <c r="C3" s="31" t="s">
        <v>290</v>
      </c>
      <c r="D3" s="31" t="s">
        <v>291</v>
      </c>
      <c r="E3" s="31" t="s">
        <v>292</v>
      </c>
      <c r="F3" s="31" t="s">
        <v>293</v>
      </c>
      <c r="G3" s="31" t="s">
        <v>294</v>
      </c>
      <c r="H3" s="31" t="s">
        <v>295</v>
      </c>
      <c r="I3" s="31" t="s">
        <v>296</v>
      </c>
      <c r="J3" s="31" t="s">
        <v>297</v>
      </c>
      <c r="K3" s="31" t="s">
        <v>298</v>
      </c>
      <c r="L3" s="31" t="s">
        <v>299</v>
      </c>
      <c r="M3" s="31" t="s">
        <v>300</v>
      </c>
      <c r="N3" s="31" t="s">
        <v>301</v>
      </c>
      <c r="O3" s="31" t="s">
        <v>302</v>
      </c>
    </row>
    <row r="4" spans="1:15" x14ac:dyDescent="0.25">
      <c r="A4" s="50" t="s">
        <v>475</v>
      </c>
      <c r="B4" s="32">
        <v>243</v>
      </c>
      <c r="C4" s="32">
        <v>247</v>
      </c>
      <c r="D4" s="33">
        <v>-1.6194331983805699E-2</v>
      </c>
      <c r="E4" s="32">
        <v>1232</v>
      </c>
      <c r="F4" s="32">
        <v>1280</v>
      </c>
      <c r="G4" s="32">
        <v>225</v>
      </c>
      <c r="H4" s="32">
        <v>248</v>
      </c>
      <c r="I4" s="32">
        <v>0</v>
      </c>
      <c r="J4" s="32">
        <v>0</v>
      </c>
      <c r="K4" s="32">
        <v>0</v>
      </c>
      <c r="L4" s="32">
        <v>0</v>
      </c>
      <c r="M4" s="32">
        <v>5</v>
      </c>
      <c r="N4" s="32">
        <v>0</v>
      </c>
      <c r="O4" s="32">
        <v>1443</v>
      </c>
    </row>
    <row r="5" spans="1:15" x14ac:dyDescent="0.25">
      <c r="A5" s="12" t="s">
        <v>476</v>
      </c>
      <c r="B5" s="13">
        <v>1</v>
      </c>
      <c r="C5" s="13">
        <v>0</v>
      </c>
      <c r="D5" s="34">
        <v>0</v>
      </c>
      <c r="E5" s="13">
        <v>0</v>
      </c>
      <c r="F5" s="13">
        <v>1</v>
      </c>
      <c r="G5" s="13">
        <v>0</v>
      </c>
      <c r="H5" s="13">
        <v>0</v>
      </c>
      <c r="I5" s="13">
        <v>0</v>
      </c>
      <c r="J5" s="13">
        <v>0</v>
      </c>
      <c r="K5" s="13">
        <v>0</v>
      </c>
      <c r="L5" s="13">
        <v>0</v>
      </c>
      <c r="M5" s="13">
        <v>0</v>
      </c>
      <c r="N5" s="13">
        <v>0</v>
      </c>
      <c r="O5" s="25">
        <v>3</v>
      </c>
    </row>
    <row r="6" spans="1:15" x14ac:dyDescent="0.25">
      <c r="A6" s="12" t="s">
        <v>477</v>
      </c>
      <c r="B6" s="13">
        <v>122</v>
      </c>
      <c r="C6" s="13">
        <v>108</v>
      </c>
      <c r="D6" s="34">
        <v>0.12962962962963001</v>
      </c>
      <c r="E6" s="13">
        <v>625</v>
      </c>
      <c r="F6" s="13">
        <v>624</v>
      </c>
      <c r="G6" s="13">
        <v>118</v>
      </c>
      <c r="H6" s="13">
        <v>119</v>
      </c>
      <c r="I6" s="13">
        <v>0</v>
      </c>
      <c r="J6" s="13">
        <v>0</v>
      </c>
      <c r="K6" s="13">
        <v>0</v>
      </c>
      <c r="L6" s="13">
        <v>0</v>
      </c>
      <c r="M6" s="13">
        <v>0</v>
      </c>
      <c r="N6" s="13">
        <v>0</v>
      </c>
      <c r="O6" s="25">
        <v>692</v>
      </c>
    </row>
    <row r="7" spans="1:15" x14ac:dyDescent="0.25">
      <c r="A7" s="12" t="s">
        <v>478</v>
      </c>
      <c r="B7" s="13">
        <v>0</v>
      </c>
      <c r="C7" s="13">
        <v>0</v>
      </c>
      <c r="D7" s="34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0</v>
      </c>
      <c r="K7" s="13">
        <v>0</v>
      </c>
      <c r="L7" s="13">
        <v>0</v>
      </c>
      <c r="M7" s="13">
        <v>0</v>
      </c>
      <c r="N7" s="13">
        <v>0</v>
      </c>
      <c r="O7" s="25">
        <v>0</v>
      </c>
    </row>
    <row r="8" spans="1:15" x14ac:dyDescent="0.25">
      <c r="A8" s="12" t="s">
        <v>479</v>
      </c>
      <c r="B8" s="13">
        <v>0</v>
      </c>
      <c r="C8" s="13">
        <v>0</v>
      </c>
      <c r="D8" s="34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0</v>
      </c>
      <c r="K8" s="13">
        <v>0</v>
      </c>
      <c r="L8" s="13">
        <v>0</v>
      </c>
      <c r="M8" s="13">
        <v>0</v>
      </c>
      <c r="N8" s="13">
        <v>0</v>
      </c>
      <c r="O8" s="25">
        <v>0</v>
      </c>
    </row>
    <row r="9" spans="1:15" x14ac:dyDescent="0.25">
      <c r="A9" s="12" t="s">
        <v>480</v>
      </c>
      <c r="B9" s="13">
        <v>2</v>
      </c>
      <c r="C9" s="13">
        <v>2</v>
      </c>
      <c r="D9" s="34">
        <v>0</v>
      </c>
      <c r="E9" s="13">
        <v>8</v>
      </c>
      <c r="F9" s="13">
        <v>37</v>
      </c>
      <c r="G9" s="13">
        <v>6</v>
      </c>
      <c r="H9" s="13">
        <v>12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3">
        <v>0</v>
      </c>
      <c r="O9" s="25">
        <v>45</v>
      </c>
    </row>
    <row r="10" spans="1:15" x14ac:dyDescent="0.25">
      <c r="A10" s="12" t="s">
        <v>481</v>
      </c>
      <c r="B10" s="13">
        <v>116</v>
      </c>
      <c r="C10" s="13">
        <v>137</v>
      </c>
      <c r="D10" s="34">
        <v>-0.153284671532847</v>
      </c>
      <c r="E10" s="13">
        <v>599</v>
      </c>
      <c r="F10" s="13">
        <v>618</v>
      </c>
      <c r="G10" s="13">
        <v>99</v>
      </c>
      <c r="H10" s="13">
        <v>117</v>
      </c>
      <c r="I10" s="13">
        <v>0</v>
      </c>
      <c r="J10" s="13">
        <v>0</v>
      </c>
      <c r="K10" s="13">
        <v>0</v>
      </c>
      <c r="L10" s="13">
        <v>0</v>
      </c>
      <c r="M10" s="13">
        <v>5</v>
      </c>
      <c r="N10" s="13">
        <v>0</v>
      </c>
      <c r="O10" s="25">
        <v>703</v>
      </c>
    </row>
    <row r="11" spans="1:15" x14ac:dyDescent="0.25">
      <c r="A11" s="15" t="s">
        <v>482</v>
      </c>
      <c r="B11" s="16">
        <v>2</v>
      </c>
      <c r="C11" s="16">
        <v>0</v>
      </c>
      <c r="D11" s="47">
        <v>0</v>
      </c>
      <c r="E11" s="16">
        <v>0</v>
      </c>
      <c r="F11" s="16">
        <v>0</v>
      </c>
      <c r="G11" s="16">
        <v>2</v>
      </c>
      <c r="H11" s="16">
        <v>0</v>
      </c>
      <c r="I11" s="16">
        <v>0</v>
      </c>
      <c r="J11" s="16">
        <v>0</v>
      </c>
      <c r="K11" s="16">
        <v>0</v>
      </c>
      <c r="L11" s="16">
        <v>0</v>
      </c>
      <c r="M11" s="16">
        <v>0</v>
      </c>
      <c r="N11" s="16">
        <v>0</v>
      </c>
      <c r="O11" s="35">
        <v>0</v>
      </c>
    </row>
  </sheetData>
  <sheetProtection algorithmName="SHA-512" hashValue="bbfe+ddL7lSwsm0N/p0Y+Nb7PCYDOfmi/4mrdD6J5j+J1IW/NKmf5hGg6VrEvB7+JQuGz6R1wHDMdrYZi1sDRA==" saltValue="BcQxl5+KlbVs7OnPu2w/fA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57</vt:i4>
      </vt:variant>
    </vt:vector>
  </HeadingPairs>
  <TitlesOfParts>
    <vt:vector size="81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InformeDatosGrales!Calificaciones</vt:lpstr>
      <vt:lpstr>InformeDatosGrales!Civil</vt:lpstr>
      <vt:lpstr>InformeDatosGrales!ComparecenciasPrision</vt:lpstr>
      <vt:lpstr>InformeDelitos!DelitosCalificanDilUrgentes</vt:lpstr>
      <vt:lpstr>InformeDelitos!DelitosCalificanJurados</vt:lpstr>
      <vt:lpstr>InformeDelitos!DelitosCalificanProcAbrev</vt:lpstr>
      <vt:lpstr>InformeDelitos!DelitosCalificanSumario</vt:lpstr>
      <vt:lpstr>InformeDelitos!DelitosDilInvestigacion</vt:lpstr>
      <vt:lpstr>InformeDelitos!DelitosDilPrevias</vt:lpstr>
      <vt:lpstr>InformeDelitos!DelitosIncoanDilUrgentes</vt:lpstr>
      <vt:lpstr>InformeDelitos!DelitosIncoanJurados</vt:lpstr>
      <vt:lpstr>InformeDelitos!DelitosIncoanProcAbrev</vt:lpstr>
      <vt:lpstr>InformeDelitos!DelitosIncoanSumario</vt:lpstr>
      <vt:lpstr>InformeDelitos!DelitosMedidasPrision</vt:lpstr>
      <vt:lpstr>InformeDelitos!DelitosSentencias</vt:lpstr>
      <vt:lpstr>InformeDatosGrales!DemandasIncapacidad</vt:lpstr>
      <vt:lpstr>InformeDatosGrales!DiligenciasInvestigacionI</vt:lpstr>
      <vt:lpstr>InformeDatosGrales!DiligenciasInvestigacionII</vt:lpstr>
      <vt:lpstr>InformeDatosGrales!DiligenciasPrevias</vt:lpstr>
      <vt:lpstr>InformeDatosGrales!DiligenciasUrgentes</vt:lpstr>
      <vt:lpstr>InformeDatosGrales!juicios_delitos_leves</vt:lpstr>
      <vt:lpstr>InformeMedioAmbiente!MedioAmbDilInvestigacion</vt:lpstr>
      <vt:lpstr>InformeMedioAmbiente!MedioAmbProcJudiciales</vt:lpstr>
      <vt:lpstr>InformeMedioAmbiente!MedioAmbSentencias</vt:lpstr>
      <vt:lpstr>InformeDatosMenores!MenoresDel</vt:lpstr>
      <vt:lpstr>InformeDatosMenores!MenoresDilyExp</vt:lpstr>
      <vt:lpstr>InformeDatosMenores!MenoresMed</vt:lpstr>
      <vt:lpstr>InformeDatosMenores!MenoresProtec</vt:lpstr>
      <vt:lpstr>InformeDatosMenores!MenoresSent</vt:lpstr>
      <vt:lpstr>InformeDatosGrales!RegistroCivil</vt:lpstr>
      <vt:lpstr>InformeSeguridadVial!SegVialDilInvestigacion</vt:lpstr>
      <vt:lpstr>InformeSeguridadVial!SegVialDilPrevias</vt:lpstr>
      <vt:lpstr>InformeSeguridadVial!SegVialDilUrgentesCalificadas</vt:lpstr>
      <vt:lpstr>InformeSeguridadVial!SegVialDilUrgentesIncoadas</vt:lpstr>
      <vt:lpstr>InformeSeguridadVial!SegVialJurCalificados</vt:lpstr>
      <vt:lpstr>InformeSeguridadVial!SegVialJurIncoados</vt:lpstr>
      <vt:lpstr>InformeSeguridadVial!SegVialMedidasPrision</vt:lpstr>
      <vt:lpstr>InformeSeguridadVial!SegVialPACalificados</vt:lpstr>
      <vt:lpstr>InformeSeguridadVial!SegVialPAIncoados</vt:lpstr>
      <vt:lpstr>InformeSeguridadVial!SegVialSentencias</vt:lpstr>
      <vt:lpstr>InformeSeguridadVial!SegVialSumCalificados</vt:lpstr>
      <vt:lpstr>InformeSeguridadVial!SegVialSumIncoados</vt:lpstr>
      <vt:lpstr>InformeDatosGrales!SentenciasAP</vt:lpstr>
      <vt:lpstr>InformeDatosGrales!SentenciasJPenal</vt:lpstr>
      <vt:lpstr>InformeSinLaboral!SinLaboralDelitosCausasPend</vt:lpstr>
      <vt:lpstr>InformeSinLaboral!SinLaboralDilInvestigacion</vt:lpstr>
      <vt:lpstr>InformeSinLaboral!SinLaboralInfracciones</vt:lpstr>
      <vt:lpstr>InformeViolenciaDoméstica!VDomesticaCalif</vt:lpstr>
      <vt:lpstr>InformeViolenciaDoméstica!VDomesticaIncoa</vt:lpstr>
      <vt:lpstr>InformeViolenciaDoméstica!VDomesticaMCaut</vt:lpstr>
      <vt:lpstr>InformeViolenciaDoméstica!VDomesticaParent</vt:lpstr>
      <vt:lpstr>InformeViolenciaDoméstica!VDomesticaProcSent</vt:lpstr>
      <vt:lpstr>InformeViolenciaGénero!VGeneroCalif</vt:lpstr>
      <vt:lpstr>InformeViolenciaGénero!VGeneroIncoa</vt:lpstr>
      <vt:lpstr>InformeViolenciaGénero!VGeneroMCaut</vt:lpstr>
      <vt:lpstr>InformeViolenciaGénero!VGeneroParent</vt:lpstr>
      <vt:lpstr>InformeViolenciaGénero!VGeneroProcSent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2020-05-18T06:42:14Z</dcterms:created>
  <dcterms:modified xsi:type="dcterms:W3CDTF">2020-05-26T11:11:17Z</dcterms:modified>
</cp:coreProperties>
</file>